
<file path=[Content_Types].xml><?xml version="1.0" encoding="utf-8"?>
<Types xmlns="http://schemas.openxmlformats.org/package/2006/content-types">
  <Default Extension="gif" ContentType="image/gif"/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/>
  <mc:AlternateContent xmlns:mc="http://schemas.openxmlformats.org/markup-compatibility/2006">
    <mc:Choice Requires="x15">
      <x15ac:absPath xmlns:x15ac="http://schemas.microsoft.com/office/spreadsheetml/2010/11/ac" url="https://volkswagengroup-my.sharepoint.com/personal/juraj_sidor_volkswagen_sk/Documents/Desktop/AK/SNA/Komisia KBL/zápisy z KBL/"/>
    </mc:Choice>
  </mc:AlternateContent>
  <xr:revisionPtr revIDLastSave="8" documentId="8_{A355E8E5-1174-4CF7-8457-94BB2C75D052}" xr6:coauthVersionLast="47" xr6:coauthVersionMax="47" xr10:uidLastSave="{3653C7BB-7734-45E9-B543-D6760F9016B5}"/>
  <bookViews>
    <workbookView xWindow="-120" yWindow="-120" windowWidth="29040" windowHeight="15720" xr2:uid="{00000000-000D-0000-FFFF-FFFF00000000}"/>
  </bookViews>
  <sheets>
    <sheet name="Rebricek 2024" sheetId="1" r:id="rId1"/>
    <sheet name="Rebricek 2023" sheetId="2" r:id="rId2"/>
    <sheet name="Rebricek 2022" sheetId="3" r:id="rId3"/>
    <sheet name="IGC Ranking 2024" sheetId="4" r:id="rId4"/>
    <sheet name="PPV 24 - Open" sheetId="5" r:id="rId5"/>
    <sheet name="EGC 24 - 15m" sheetId="6" r:id="rId6"/>
    <sheet name="EGC 24 - standard" sheetId="7" r:id="rId7"/>
    <sheet name="EGC 24 - club" sheetId="8" r:id="rId8"/>
    <sheet name="JWGC 24 - club" sheetId="9" r:id="rId9"/>
    <sheet name="Pribina 24 -Kombi " sheetId="10" r:id="rId10"/>
    <sheet name="Pribina 24 - Klub" sheetId="11" r:id="rId11"/>
    <sheet name="Fatra 24 - Klub" sheetId="12" r:id="rId12"/>
    <sheet name="Fatra 24 - Kombi" sheetId="13" r:id="rId13"/>
    <sheet name="PMSR24 - Kombi" sheetId="14" r:id="rId14"/>
    <sheet name="PMSR24 - Club" sheetId="15" r:id="rId15"/>
    <sheet name="MAM 24 - Kombi" sheetId="16" r:id="rId16"/>
    <sheet name="MAM 24 - Klub" sheetId="17" r:id="rId17"/>
    <sheet name="EGC2023- 20m" sheetId="18" r:id="rId18"/>
    <sheet name="EGC2023- 18m" sheetId="19" r:id="rId19"/>
    <sheet name="jEGC2023- Klub" sheetId="20" r:id="rId20"/>
    <sheet name="FatraGlide 2023- Kombi" sheetId="21" r:id="rId21"/>
    <sheet name="FatraGlide 2023- Klub" sheetId="22" r:id="rId22"/>
    <sheet name="PMSR 2023- Kombi B" sheetId="23" r:id="rId23"/>
    <sheet name="PMSR 2023- Kombi A" sheetId="24" r:id="rId24"/>
    <sheet name="PMSR 2023- Klub" sheetId="25" r:id="rId25"/>
    <sheet name="PMCR 2023- Klub " sheetId="26" r:id="rId26"/>
    <sheet name="AZCup2023- Kombi" sheetId="27" r:id="rId27"/>
    <sheet name="AZCup2023- Klub" sheetId="28" r:id="rId28"/>
    <sheet name="FCC2023 - Open" sheetId="29" r:id="rId29"/>
    <sheet name="FCC2023 - 15m" sheetId="30" r:id="rId30"/>
    <sheet name="FCC2023 - klub " sheetId="31" r:id="rId31"/>
    <sheet name="PMSR2022 - klub" sheetId="32" r:id="rId32"/>
    <sheet name="PMSR2022 - kombi" sheetId="33" r:id="rId33"/>
    <sheet name="PribinCup 2022 - klub" sheetId="34" r:id="rId34"/>
    <sheet name="PribinaCup 2022 - open" sheetId="35" r:id="rId35"/>
    <sheet name="FCC2022 - klub" sheetId="36" r:id="rId36"/>
    <sheet name="FCC2022 - 15m" sheetId="37" r:id="rId37"/>
    <sheet name="FCC2022 - Open" sheetId="38" r:id="rId38"/>
    <sheet name="FatraGlide2022 - Kombi " sheetId="39" r:id="rId39"/>
    <sheet name="FatraGlide2022 - Klub" sheetId="40" r:id="rId40"/>
    <sheet name="AZCup2022- Klub" sheetId="41" r:id="rId41"/>
    <sheet name="PMCR2022-klub" sheetId="42" r:id="rId42"/>
    <sheet name="PMCR2022-15m" sheetId="43" r:id="rId43"/>
    <sheet name="PMCR2022- Open" sheetId="44" r:id="rId44"/>
    <sheet name="FlatLand2022 - Klub" sheetId="45" r:id="rId45"/>
    <sheet name="FlatLand2022 - Kombi" sheetId="46" r:id="rId46"/>
    <sheet name="JWGC2022-klub" sheetId="47" r:id="rId47"/>
    <sheet name="JWGC2022-Standard" sheetId="48" r:id="rId48"/>
    <sheet name="WGC2022 - 18m" sheetId="49" r:id="rId49"/>
    <sheet name="WGC2022 - 20m" sheetId="50" r:id="rId50"/>
    <sheet name="EGC2022 - Club" sheetId="51" r:id="rId51"/>
  </sheets>
  <definedNames>
    <definedName name="_xlnm._FilterDatabase" localSheetId="40" hidden="1">'AZCup2022- Klub'!$A$14:$N$35</definedName>
    <definedName name="_xlnm._FilterDatabase" localSheetId="27" hidden="1">'AZCup2023- Klub'!$A$14:$N$35</definedName>
    <definedName name="_xlnm._FilterDatabase" localSheetId="26" hidden="1">'AZCup2023- Kombi'!$A$14:$N$35</definedName>
    <definedName name="_xlnm._FilterDatabase" localSheetId="5" hidden="1">'EGC 24 - 15m'!$A$14:$N$35</definedName>
    <definedName name="_xlnm._FilterDatabase" localSheetId="7" hidden="1">'EGC 24 - club'!$A$14:$N$35</definedName>
    <definedName name="_xlnm._FilterDatabase" localSheetId="6" hidden="1">'EGC 24 - standard'!$A$14:$N$35</definedName>
    <definedName name="_xlnm._FilterDatabase" localSheetId="18" hidden="1">'EGC2023- 18m'!$A$14:$N$35</definedName>
    <definedName name="_xlnm._FilterDatabase" localSheetId="17" hidden="1">'EGC2023- 20m'!$A$14:$N$35</definedName>
    <definedName name="_xlnm._FilterDatabase" localSheetId="11" hidden="1">'Fatra 24 - Klub'!$A$14:$N$35</definedName>
    <definedName name="_xlnm._FilterDatabase" localSheetId="12" hidden="1">'Fatra 24 - Kombi'!$A$14:$N$35</definedName>
    <definedName name="_xlnm._FilterDatabase" localSheetId="21" hidden="1">'FatraGlide 2023- Klub'!$A$14:$N$35</definedName>
    <definedName name="_xlnm._FilterDatabase" localSheetId="20" hidden="1">'FatraGlide 2023- Kombi'!$A$14:$N$35</definedName>
    <definedName name="_xlnm._FilterDatabase" localSheetId="36" hidden="1">'FCC2022 - 15m'!$C$14:$M$41</definedName>
    <definedName name="_xlnm._FilterDatabase" localSheetId="35" hidden="1">'FCC2022 - klub'!$D$14:$N$56</definedName>
    <definedName name="_xlnm._FilterDatabase" localSheetId="37" hidden="1">'FCC2022 - Open'!$A$14:$N$53</definedName>
    <definedName name="_xlnm._FilterDatabase" localSheetId="29" hidden="1">'FCC2023 - 15m'!$C$14:$M$41</definedName>
    <definedName name="_xlnm._FilterDatabase" localSheetId="30" hidden="1">'FCC2023 - klub '!$D$14:$N$56</definedName>
    <definedName name="_xlnm._FilterDatabase" localSheetId="28" hidden="1">'FCC2023 - Open'!$A$14:$N$52</definedName>
    <definedName name="_xlnm._FilterDatabase" localSheetId="44" hidden="1">'FlatLand2022 - Klub'!$A$14:$N$46</definedName>
    <definedName name="_xlnm._FilterDatabase" localSheetId="45" hidden="1">'FlatLand2022 - Kombi'!$A$14:$N$35</definedName>
    <definedName name="_xlnm._FilterDatabase" localSheetId="19" hidden="1">'jEGC2023- Klub'!$A$14:$N$35</definedName>
    <definedName name="_xlnm._FilterDatabase" localSheetId="8" hidden="1">'JWGC 24 - club'!$A$14:$N$35</definedName>
    <definedName name="_xlnm._FilterDatabase" localSheetId="46" hidden="1">'JWGC2022-klub'!$A$14:$N$58</definedName>
    <definedName name="_xlnm._FilterDatabase" localSheetId="47" hidden="1">'JWGC2022-Standard'!$A$14:$N$42</definedName>
    <definedName name="_xlnm._FilterDatabase" localSheetId="16" hidden="1">'MAM 24 - Klub'!$A$14:$N$35</definedName>
    <definedName name="_xlnm._FilterDatabase" localSheetId="15" hidden="1">'MAM 24 - Kombi'!$A$14:$N$35</definedName>
    <definedName name="_xlnm._FilterDatabase" localSheetId="25" hidden="1">'PMCR 2023- Klub '!$A$14:$N$35</definedName>
    <definedName name="_xlnm._FilterDatabase" localSheetId="43" hidden="1">'PMCR2022- Open'!$A$14:$N$32</definedName>
    <definedName name="_xlnm._FilterDatabase" localSheetId="42" hidden="1">'PMCR2022-15m'!$A$14:$N$26</definedName>
    <definedName name="_xlnm._FilterDatabase" localSheetId="24" hidden="1">'PMSR 2023- Klub'!$A$14:$N$35</definedName>
    <definedName name="_xlnm._FilterDatabase" localSheetId="23" hidden="1">'PMSR 2023- Kombi A'!$A$14:$N$35</definedName>
    <definedName name="_xlnm._FilterDatabase" localSheetId="22" hidden="1">'PMSR 2023- Kombi B'!$A$14:$N$35</definedName>
    <definedName name="_xlnm._FilterDatabase" localSheetId="14" hidden="1">'PMSR24 - Club'!$A$14:$N$35</definedName>
    <definedName name="_xlnm._FilterDatabase" localSheetId="13" hidden="1">'PMSR24 - Kombi'!$A$14:$N$35</definedName>
    <definedName name="_xlnm._FilterDatabase" localSheetId="4" hidden="1">'PPV 24 - Open'!$A$14:$N$35</definedName>
    <definedName name="_xlnm._FilterDatabase" localSheetId="10" hidden="1">'Pribina 24 - Klub'!$A$14:$N$35</definedName>
    <definedName name="_xlnm._FilterDatabase" localSheetId="9" hidden="1">'Pribina 24 -Kombi '!$A$14:$N$35</definedName>
    <definedName name="_xlnm._FilterDatabase" localSheetId="34" hidden="1">'PribinaCup 2022 - open'!$D$14:$N$59</definedName>
    <definedName name="_xlnm._FilterDatabase" localSheetId="33" hidden="1">'PribinCup 2022 - klub'!$C$14:$N$41</definedName>
    <definedName name="_xlnm._FilterDatabase" localSheetId="48" hidden="1">'WGC2022 - 18m'!$A$14:$N$55</definedName>
    <definedName name="_xlnm._FilterDatabase" localSheetId="49" hidden="1">'WGC2022 - 20m'!$A$14:$N$32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55" roundtripDataChecksum="4NbmMSOIl5mlgQuxEiAFWZK9hsqZcgs/y1HKTFB/PaM="/>
    </ext>
  </extLst>
</workbook>
</file>

<file path=xl/calcChain.xml><?xml version="1.0" encoding="utf-8"?>
<calcChain xmlns="http://schemas.openxmlformats.org/spreadsheetml/2006/main">
  <c r="K41" i="51" l="1"/>
  <c r="K40" i="51"/>
  <c r="K39" i="51"/>
  <c r="K38" i="51"/>
  <c r="K37" i="51"/>
  <c r="L37" i="51" s="1"/>
  <c r="K36" i="51"/>
  <c r="K35" i="51"/>
  <c r="K34" i="51"/>
  <c r="K33" i="51"/>
  <c r="L33" i="51" s="1"/>
  <c r="L32" i="51"/>
  <c r="K32" i="51"/>
  <c r="K31" i="51"/>
  <c r="K30" i="51"/>
  <c r="K29" i="51"/>
  <c r="K28" i="51"/>
  <c r="K27" i="51"/>
  <c r="K26" i="51"/>
  <c r="K25" i="51"/>
  <c r="L25" i="51" s="1"/>
  <c r="K24" i="51"/>
  <c r="K23" i="51"/>
  <c r="K22" i="51"/>
  <c r="K21" i="51"/>
  <c r="L21" i="51" s="1"/>
  <c r="K20" i="51"/>
  <c r="K19" i="51"/>
  <c r="K18" i="51"/>
  <c r="K17" i="51"/>
  <c r="L17" i="51" s="1"/>
  <c r="L16" i="51"/>
  <c r="K16" i="51"/>
  <c r="K15" i="51"/>
  <c r="K14" i="51"/>
  <c r="H5" i="51"/>
  <c r="H6" i="51" s="1"/>
  <c r="E9" i="51" s="1"/>
  <c r="H4" i="51"/>
  <c r="H3" i="51"/>
  <c r="K32" i="50"/>
  <c r="K31" i="50"/>
  <c r="L31" i="50" s="1"/>
  <c r="K30" i="50"/>
  <c r="K29" i="50"/>
  <c r="K28" i="50"/>
  <c r="K27" i="50"/>
  <c r="L26" i="50"/>
  <c r="K26" i="50"/>
  <c r="K25" i="50"/>
  <c r="K24" i="50"/>
  <c r="K23" i="50"/>
  <c r="K22" i="50"/>
  <c r="L22" i="50" s="1"/>
  <c r="K21" i="50"/>
  <c r="K20" i="50"/>
  <c r="K19" i="50"/>
  <c r="L19" i="50" s="1"/>
  <c r="L18" i="50"/>
  <c r="K18" i="50"/>
  <c r="K17" i="50"/>
  <c r="K16" i="50"/>
  <c r="K15" i="50"/>
  <c r="L15" i="50" s="1"/>
  <c r="K14" i="50"/>
  <c r="L14" i="50" s="1"/>
  <c r="H6" i="50"/>
  <c r="H5" i="50"/>
  <c r="H3" i="50"/>
  <c r="H4" i="50" s="1"/>
  <c r="E9" i="50" s="1"/>
  <c r="K55" i="49"/>
  <c r="K54" i="49"/>
  <c r="K53" i="49"/>
  <c r="K52" i="49"/>
  <c r="L52" i="49" s="1"/>
  <c r="K51" i="49"/>
  <c r="K50" i="49"/>
  <c r="K49" i="49"/>
  <c r="K48" i="49"/>
  <c r="L47" i="49"/>
  <c r="K47" i="49"/>
  <c r="K46" i="49"/>
  <c r="K45" i="49"/>
  <c r="K44" i="49"/>
  <c r="K43" i="49"/>
  <c r="L42" i="49"/>
  <c r="K42" i="49"/>
  <c r="K41" i="49"/>
  <c r="K40" i="49"/>
  <c r="K39" i="49"/>
  <c r="K38" i="49"/>
  <c r="K37" i="49"/>
  <c r="K36" i="49"/>
  <c r="L36" i="49" s="1"/>
  <c r="K35" i="49"/>
  <c r="K34" i="49"/>
  <c r="K33" i="49"/>
  <c r="K32" i="49"/>
  <c r="K31" i="49"/>
  <c r="L31" i="49" s="1"/>
  <c r="K30" i="49"/>
  <c r="K29" i="49"/>
  <c r="K28" i="49"/>
  <c r="K27" i="49"/>
  <c r="L26" i="49"/>
  <c r="K26" i="49"/>
  <c r="K25" i="49"/>
  <c r="K24" i="49"/>
  <c r="K23" i="49"/>
  <c r="K22" i="49"/>
  <c r="K21" i="49"/>
  <c r="K20" i="49"/>
  <c r="L20" i="49" s="1"/>
  <c r="K19" i="49"/>
  <c r="K18" i="49"/>
  <c r="K17" i="49"/>
  <c r="K16" i="49"/>
  <c r="L15" i="49"/>
  <c r="K15" i="49"/>
  <c r="K14" i="49"/>
  <c r="H6" i="49"/>
  <c r="H5" i="49"/>
  <c r="H3" i="49"/>
  <c r="H4" i="49" s="1"/>
  <c r="E9" i="49" s="1"/>
  <c r="K42" i="48"/>
  <c r="L42" i="48" s="1"/>
  <c r="K41" i="48"/>
  <c r="K40" i="48"/>
  <c r="K39" i="48"/>
  <c r="K38" i="48"/>
  <c r="K37" i="48"/>
  <c r="K36" i="48"/>
  <c r="K35" i="48"/>
  <c r="L35" i="48" s="1"/>
  <c r="L34" i="48"/>
  <c r="K34" i="48"/>
  <c r="K33" i="48"/>
  <c r="K32" i="48"/>
  <c r="K31" i="48"/>
  <c r="K30" i="48"/>
  <c r="K29" i="48"/>
  <c r="K28" i="48"/>
  <c r="K27" i="48"/>
  <c r="K26" i="48"/>
  <c r="K25" i="48"/>
  <c r="K24" i="48"/>
  <c r="K23" i="48"/>
  <c r="K22" i="48"/>
  <c r="L22" i="48" s="1"/>
  <c r="K21" i="48"/>
  <c r="K20" i="48"/>
  <c r="K19" i="48"/>
  <c r="K18" i="48"/>
  <c r="L18" i="48" s="1"/>
  <c r="K17" i="48"/>
  <c r="K16" i="48"/>
  <c r="K15" i="48"/>
  <c r="L15" i="48" s="1"/>
  <c r="K14" i="48"/>
  <c r="H6" i="48"/>
  <c r="H5" i="48"/>
  <c r="H3" i="48"/>
  <c r="H4" i="48" s="1"/>
  <c r="E9" i="48" s="1"/>
  <c r="K58" i="47"/>
  <c r="L58" i="47" s="1"/>
  <c r="L57" i="47"/>
  <c r="K57" i="47"/>
  <c r="K56" i="47"/>
  <c r="K55" i="47"/>
  <c r="K54" i="47"/>
  <c r="L54" i="47" s="1"/>
  <c r="K53" i="47"/>
  <c r="K52" i="47"/>
  <c r="K51" i="47"/>
  <c r="L51" i="47" s="1"/>
  <c r="K50" i="47"/>
  <c r="K49" i="47"/>
  <c r="K48" i="47"/>
  <c r="K47" i="47"/>
  <c r="L47" i="47" s="1"/>
  <c r="L46" i="47"/>
  <c r="K46" i="47"/>
  <c r="K45" i="47"/>
  <c r="K44" i="47"/>
  <c r="K43" i="47"/>
  <c r="L43" i="47" s="1"/>
  <c r="K42" i="47"/>
  <c r="L42" i="47" s="1"/>
  <c r="L41" i="47"/>
  <c r="K41" i="47"/>
  <c r="K40" i="47"/>
  <c r="K39" i="47"/>
  <c r="K38" i="47"/>
  <c r="L38" i="47" s="1"/>
  <c r="K37" i="47"/>
  <c r="K36" i="47"/>
  <c r="K35" i="47"/>
  <c r="L35" i="47" s="1"/>
  <c r="K34" i="47"/>
  <c r="K33" i="47"/>
  <c r="K32" i="47"/>
  <c r="K31" i="47"/>
  <c r="L31" i="47" s="1"/>
  <c r="L30" i="47"/>
  <c r="K30" i="47"/>
  <c r="K29" i="47"/>
  <c r="K28" i="47"/>
  <c r="K27" i="47"/>
  <c r="L27" i="47" s="1"/>
  <c r="K26" i="47"/>
  <c r="L26" i="47" s="1"/>
  <c r="L25" i="47"/>
  <c r="K25" i="47"/>
  <c r="K24" i="47"/>
  <c r="K23" i="47"/>
  <c r="K22" i="47"/>
  <c r="L22" i="47" s="1"/>
  <c r="K21" i="47"/>
  <c r="K20" i="47"/>
  <c r="K19" i="47"/>
  <c r="L19" i="47" s="1"/>
  <c r="K18" i="47"/>
  <c r="K17" i="47"/>
  <c r="K16" i="47"/>
  <c r="K15" i="47"/>
  <c r="L15" i="47" s="1"/>
  <c r="L14" i="47"/>
  <c r="K14" i="47"/>
  <c r="E9" i="47"/>
  <c r="L49" i="47" s="1"/>
  <c r="H6" i="47"/>
  <c r="H5" i="47"/>
  <c r="H4" i="47"/>
  <c r="H3" i="47"/>
  <c r="K35" i="46"/>
  <c r="L35" i="46" s="1"/>
  <c r="L34" i="46"/>
  <c r="K34" i="46"/>
  <c r="K33" i="46"/>
  <c r="K32" i="46"/>
  <c r="K31" i="46"/>
  <c r="K30" i="46"/>
  <c r="K29" i="46"/>
  <c r="K28" i="46"/>
  <c r="K27" i="46"/>
  <c r="K26" i="46"/>
  <c r="K25" i="46"/>
  <c r="K24" i="46"/>
  <c r="K23" i="46"/>
  <c r="K22" i="46"/>
  <c r="L22" i="46" s="1"/>
  <c r="K21" i="46"/>
  <c r="K20" i="46"/>
  <c r="K19" i="46"/>
  <c r="K18" i="46"/>
  <c r="L18" i="46" s="1"/>
  <c r="K17" i="46"/>
  <c r="K16" i="46"/>
  <c r="K15" i="46"/>
  <c r="L15" i="46" s="1"/>
  <c r="K14" i="46"/>
  <c r="H6" i="46"/>
  <c r="H5" i="46"/>
  <c r="H3" i="46"/>
  <c r="H4" i="46" s="1"/>
  <c r="E9" i="46" s="1"/>
  <c r="K46" i="45"/>
  <c r="K45" i="45"/>
  <c r="K44" i="45"/>
  <c r="K43" i="45"/>
  <c r="K42" i="45"/>
  <c r="L42" i="45" s="1"/>
  <c r="K41" i="45"/>
  <c r="K40" i="45"/>
  <c r="K39" i="45"/>
  <c r="K38" i="45"/>
  <c r="K37" i="45"/>
  <c r="K36" i="45"/>
  <c r="K35" i="45"/>
  <c r="L35" i="45" s="1"/>
  <c r="L34" i="45"/>
  <c r="K34" i="45"/>
  <c r="K33" i="45"/>
  <c r="K32" i="45"/>
  <c r="K31" i="45"/>
  <c r="K30" i="45"/>
  <c r="K29" i="45"/>
  <c r="K28" i="45"/>
  <c r="K27" i="45"/>
  <c r="K26" i="45"/>
  <c r="K25" i="45"/>
  <c r="K24" i="45"/>
  <c r="K23" i="45"/>
  <c r="K22" i="45"/>
  <c r="K21" i="45"/>
  <c r="K20" i="45"/>
  <c r="K19" i="45"/>
  <c r="K18" i="45"/>
  <c r="K17" i="45"/>
  <c r="K16" i="45"/>
  <c r="K15" i="45"/>
  <c r="K14" i="45"/>
  <c r="L14" i="45" s="1"/>
  <c r="E9" i="45"/>
  <c r="H6" i="45"/>
  <c r="H5" i="45"/>
  <c r="H4" i="45"/>
  <c r="H3" i="45"/>
  <c r="K32" i="44"/>
  <c r="K31" i="44"/>
  <c r="K30" i="44"/>
  <c r="K29" i="44"/>
  <c r="K28" i="44"/>
  <c r="K27" i="44"/>
  <c r="K26" i="44"/>
  <c r="K25" i="44"/>
  <c r="K24" i="44"/>
  <c r="L24" i="44" s="1"/>
  <c r="K23" i="44"/>
  <c r="K22" i="44"/>
  <c r="K21" i="44"/>
  <c r="K20" i="44"/>
  <c r="K19" i="44"/>
  <c r="K18" i="44"/>
  <c r="K17" i="44"/>
  <c r="K16" i="44"/>
  <c r="K15" i="44"/>
  <c r="K14" i="44"/>
  <c r="H5" i="44"/>
  <c r="H6" i="44" s="1"/>
  <c r="H3" i="44"/>
  <c r="H4" i="44" s="1"/>
  <c r="E9" i="44" s="1"/>
  <c r="L23" i="44" s="1"/>
  <c r="L26" i="43"/>
  <c r="K26" i="43"/>
  <c r="K25" i="43"/>
  <c r="K24" i="43"/>
  <c r="K23" i="43"/>
  <c r="L23" i="43" s="1"/>
  <c r="K22" i="43"/>
  <c r="K21" i="43"/>
  <c r="K20" i="43"/>
  <c r="L20" i="43" s="1"/>
  <c r="K19" i="43"/>
  <c r="K18" i="43"/>
  <c r="K17" i="43"/>
  <c r="K16" i="43"/>
  <c r="L16" i="43" s="1"/>
  <c r="L15" i="43"/>
  <c r="K15" i="43"/>
  <c r="K14" i="43"/>
  <c r="H6" i="43"/>
  <c r="H5" i="43"/>
  <c r="H3" i="43"/>
  <c r="H4" i="43" s="1"/>
  <c r="E9" i="43" s="1"/>
  <c r="L29" i="42"/>
  <c r="K29" i="42"/>
  <c r="K28" i="42"/>
  <c r="K27" i="42"/>
  <c r="K26" i="42"/>
  <c r="K25" i="42"/>
  <c r="L25" i="42" s="1"/>
  <c r="K24" i="42"/>
  <c r="K23" i="42"/>
  <c r="K22" i="42"/>
  <c r="L22" i="42" s="1"/>
  <c r="L21" i="42"/>
  <c r="K21" i="42"/>
  <c r="K20" i="42"/>
  <c r="K19" i="42"/>
  <c r="K18" i="42"/>
  <c r="L18" i="42" s="1"/>
  <c r="K17" i="42"/>
  <c r="L17" i="42" s="1"/>
  <c r="K16" i="42"/>
  <c r="K15" i="42"/>
  <c r="K14" i="42"/>
  <c r="L14" i="42" s="1"/>
  <c r="E9" i="42"/>
  <c r="H6" i="42"/>
  <c r="H5" i="42"/>
  <c r="H4" i="42"/>
  <c r="H3" i="42"/>
  <c r="K35" i="41"/>
  <c r="L35" i="41" s="1"/>
  <c r="K34" i="41"/>
  <c r="K33" i="41"/>
  <c r="K32" i="41"/>
  <c r="K31" i="41"/>
  <c r="K30" i="41"/>
  <c r="L30" i="41" s="1"/>
  <c r="K29" i="41"/>
  <c r="K28" i="41"/>
  <c r="K27" i="41"/>
  <c r="L26" i="41"/>
  <c r="K26" i="41"/>
  <c r="L25" i="41"/>
  <c r="K25" i="41"/>
  <c r="K24" i="41"/>
  <c r="K23" i="41"/>
  <c r="K22" i="41"/>
  <c r="L21" i="41"/>
  <c r="K21" i="41"/>
  <c r="K20" i="41"/>
  <c r="K19" i="41"/>
  <c r="L19" i="41" s="1"/>
  <c r="K18" i="41"/>
  <c r="K17" i="41"/>
  <c r="K16" i="41"/>
  <c r="K15" i="41"/>
  <c r="L14" i="41"/>
  <c r="K14" i="41"/>
  <c r="E9" i="41"/>
  <c r="L33" i="41" s="1"/>
  <c r="H6" i="41"/>
  <c r="H5" i="41"/>
  <c r="H4" i="41"/>
  <c r="H3" i="41"/>
  <c r="K29" i="40"/>
  <c r="K28" i="40"/>
  <c r="K27" i="40"/>
  <c r="K26" i="40"/>
  <c r="K25" i="40"/>
  <c r="K24" i="40"/>
  <c r="K23" i="40"/>
  <c r="K22" i="40"/>
  <c r="K21" i="40"/>
  <c r="K20" i="40"/>
  <c r="K19" i="40"/>
  <c r="K18" i="40"/>
  <c r="K17" i="40"/>
  <c r="K16" i="40"/>
  <c r="K15" i="40"/>
  <c r="K14" i="40"/>
  <c r="H5" i="40"/>
  <c r="H6" i="40" s="1"/>
  <c r="H4" i="40"/>
  <c r="H3" i="40"/>
  <c r="K23" i="39"/>
  <c r="K22" i="39"/>
  <c r="L21" i="39"/>
  <c r="K21" i="39"/>
  <c r="K20" i="39"/>
  <c r="K19" i="39"/>
  <c r="K18" i="39"/>
  <c r="K17" i="39"/>
  <c r="L17" i="39" s="1"/>
  <c r="L16" i="39"/>
  <c r="K16" i="39"/>
  <c r="K15" i="39"/>
  <c r="K14" i="39"/>
  <c r="H6" i="39"/>
  <c r="E9" i="39" s="1"/>
  <c r="H5" i="39"/>
  <c r="H4" i="39"/>
  <c r="H3" i="39"/>
  <c r="K53" i="38"/>
  <c r="K52" i="38"/>
  <c r="K51" i="38"/>
  <c r="L51" i="38" s="1"/>
  <c r="K50" i="38"/>
  <c r="K49" i="38"/>
  <c r="K48" i="38"/>
  <c r="L48" i="38" s="1"/>
  <c r="L47" i="38"/>
  <c r="K47" i="38"/>
  <c r="K46" i="38"/>
  <c r="K45" i="38"/>
  <c r="K44" i="38"/>
  <c r="K43" i="38"/>
  <c r="K42" i="38"/>
  <c r="K41" i="38"/>
  <c r="K40" i="38"/>
  <c r="K39" i="38"/>
  <c r="L39" i="38" s="1"/>
  <c r="K38" i="38"/>
  <c r="K37" i="38"/>
  <c r="K36" i="38"/>
  <c r="L35" i="38"/>
  <c r="K35" i="38"/>
  <c r="K34" i="38"/>
  <c r="K33" i="38"/>
  <c r="K32" i="38"/>
  <c r="K31" i="38"/>
  <c r="K30" i="38"/>
  <c r="K29" i="38"/>
  <c r="K28" i="38"/>
  <c r="L28" i="38" s="1"/>
  <c r="K27" i="38"/>
  <c r="K26" i="38"/>
  <c r="K25" i="38"/>
  <c r="K24" i="38"/>
  <c r="K23" i="38"/>
  <c r="L23" i="38" s="1"/>
  <c r="K22" i="38"/>
  <c r="K21" i="38"/>
  <c r="K20" i="38"/>
  <c r="K19" i="38"/>
  <c r="L19" i="38" s="1"/>
  <c r="K18" i="38"/>
  <c r="K17" i="38"/>
  <c r="K16" i="38"/>
  <c r="L16" i="38" s="1"/>
  <c r="L15" i="38"/>
  <c r="K15" i="38"/>
  <c r="K14" i="38"/>
  <c r="H5" i="38"/>
  <c r="H6" i="38" s="1"/>
  <c r="H4" i="38"/>
  <c r="E9" i="38" s="1"/>
  <c r="L43" i="38" s="1"/>
  <c r="H3" i="38"/>
  <c r="K41" i="37"/>
  <c r="K40" i="37"/>
  <c r="K39" i="37"/>
  <c r="K38" i="37"/>
  <c r="K37" i="37"/>
  <c r="K36" i="37"/>
  <c r="K35" i="37"/>
  <c r="K34" i="37"/>
  <c r="K33" i="37"/>
  <c r="K32" i="37"/>
  <c r="K31" i="37"/>
  <c r="K30" i="37"/>
  <c r="K29" i="37"/>
  <c r="K28" i="37"/>
  <c r="K27" i="37"/>
  <c r="K26" i="37"/>
  <c r="K25" i="37"/>
  <c r="K24" i="37"/>
  <c r="K23" i="37"/>
  <c r="K22" i="37"/>
  <c r="K21" i="37"/>
  <c r="K20" i="37"/>
  <c r="K19" i="37"/>
  <c r="L19" i="37" s="1"/>
  <c r="L18" i="37"/>
  <c r="K18" i="37"/>
  <c r="K17" i="37"/>
  <c r="K16" i="37"/>
  <c r="K15" i="37"/>
  <c r="K14" i="37"/>
  <c r="E9" i="37"/>
  <c r="H6" i="37"/>
  <c r="H5" i="37"/>
  <c r="H4" i="37"/>
  <c r="H3" i="37"/>
  <c r="K56" i="36"/>
  <c r="K55" i="36"/>
  <c r="L55" i="36" s="1"/>
  <c r="K54" i="36"/>
  <c r="K53" i="36"/>
  <c r="K52" i="36"/>
  <c r="K51" i="36"/>
  <c r="L51" i="36" s="1"/>
  <c r="K50" i="36"/>
  <c r="K49" i="36"/>
  <c r="K48" i="36"/>
  <c r="L48" i="36" s="1"/>
  <c r="L47" i="36"/>
  <c r="K47" i="36"/>
  <c r="K46" i="36"/>
  <c r="K45" i="36"/>
  <c r="K44" i="36"/>
  <c r="L44" i="36" s="1"/>
  <c r="K43" i="36"/>
  <c r="K42" i="36"/>
  <c r="K41" i="36"/>
  <c r="K40" i="36"/>
  <c r="K39" i="36"/>
  <c r="K38" i="36"/>
  <c r="K37" i="36"/>
  <c r="K36" i="36"/>
  <c r="L35" i="36"/>
  <c r="K35" i="36"/>
  <c r="K34" i="36"/>
  <c r="K33" i="36"/>
  <c r="K32" i="36"/>
  <c r="L31" i="36"/>
  <c r="K31" i="36"/>
  <c r="K30" i="36"/>
  <c r="K29" i="36"/>
  <c r="L29" i="36" s="1"/>
  <c r="K28" i="36"/>
  <c r="L28" i="36" s="1"/>
  <c r="K27" i="36"/>
  <c r="L27" i="36" s="1"/>
  <c r="K26" i="36"/>
  <c r="K25" i="36"/>
  <c r="L25" i="36" s="1"/>
  <c r="K24" i="36"/>
  <c r="K23" i="36"/>
  <c r="L23" i="36" s="1"/>
  <c r="K22" i="36"/>
  <c r="K21" i="36"/>
  <c r="K20" i="36"/>
  <c r="K19" i="36"/>
  <c r="L19" i="36" s="1"/>
  <c r="K18" i="36"/>
  <c r="K17" i="36"/>
  <c r="K16" i="36"/>
  <c r="L16" i="36" s="1"/>
  <c r="L15" i="36"/>
  <c r="K15" i="36"/>
  <c r="K14" i="36"/>
  <c r="H6" i="36"/>
  <c r="H5" i="36"/>
  <c r="H4" i="36"/>
  <c r="E9" i="36" s="1"/>
  <c r="H3" i="36"/>
  <c r="K59" i="35"/>
  <c r="K58" i="35"/>
  <c r="K57" i="35"/>
  <c r="K56" i="35"/>
  <c r="K55" i="35"/>
  <c r="K54" i="35"/>
  <c r="K53" i="35"/>
  <c r="K52" i="35"/>
  <c r="K51" i="35"/>
  <c r="K50" i="35"/>
  <c r="K49" i="35"/>
  <c r="K48" i="35"/>
  <c r="K47" i="35"/>
  <c r="K46" i="35"/>
  <c r="K45" i="35"/>
  <c r="K44" i="35"/>
  <c r="K43" i="35"/>
  <c r="K42" i="35"/>
  <c r="K41" i="35"/>
  <c r="K40" i="35"/>
  <c r="K39" i="35"/>
  <c r="K38" i="35"/>
  <c r="K37" i="35"/>
  <c r="K36" i="35"/>
  <c r="K35" i="35"/>
  <c r="K34" i="35"/>
  <c r="K33" i="35"/>
  <c r="K32" i="35"/>
  <c r="K31" i="35"/>
  <c r="K30" i="35"/>
  <c r="K29" i="35"/>
  <c r="K28" i="35"/>
  <c r="K27" i="35"/>
  <c r="K26" i="35"/>
  <c r="K25" i="35"/>
  <c r="K24" i="35"/>
  <c r="K23" i="35"/>
  <c r="K22" i="35"/>
  <c r="K21" i="35"/>
  <c r="K20" i="35"/>
  <c r="K19" i="35"/>
  <c r="K18" i="35"/>
  <c r="K17" i="35"/>
  <c r="K16" i="35"/>
  <c r="K15" i="35"/>
  <c r="K14" i="35"/>
  <c r="H5" i="35"/>
  <c r="H6" i="35" s="1"/>
  <c r="H4" i="35"/>
  <c r="H3" i="35"/>
  <c r="K41" i="34"/>
  <c r="K40" i="34"/>
  <c r="K39" i="34"/>
  <c r="K38" i="34"/>
  <c r="L38" i="34" s="1"/>
  <c r="K37" i="34"/>
  <c r="K36" i="34"/>
  <c r="K35" i="34"/>
  <c r="K34" i="34"/>
  <c r="K33" i="34"/>
  <c r="K32" i="34"/>
  <c r="K31" i="34"/>
  <c r="L30" i="34"/>
  <c r="K30" i="34"/>
  <c r="K29" i="34"/>
  <c r="K28" i="34"/>
  <c r="K27" i="34"/>
  <c r="K26" i="34"/>
  <c r="L25" i="34"/>
  <c r="K25" i="34"/>
  <c r="K24" i="34"/>
  <c r="K23" i="34"/>
  <c r="K22" i="34"/>
  <c r="K21" i="34"/>
  <c r="K20" i="34"/>
  <c r="K19" i="34"/>
  <c r="K18" i="34"/>
  <c r="L18" i="34" s="1"/>
  <c r="K17" i="34"/>
  <c r="K16" i="34"/>
  <c r="K15" i="34"/>
  <c r="K14" i="34"/>
  <c r="H5" i="34"/>
  <c r="H6" i="34" s="1"/>
  <c r="H3" i="34"/>
  <c r="H4" i="34" s="1"/>
  <c r="E9" i="34" s="1"/>
  <c r="K37" i="33"/>
  <c r="K36" i="33"/>
  <c r="L36" i="33" s="1"/>
  <c r="K35" i="33"/>
  <c r="L35" i="33" s="1"/>
  <c r="K34" i="33"/>
  <c r="K33" i="33"/>
  <c r="K32" i="33"/>
  <c r="K31" i="33"/>
  <c r="K30" i="33"/>
  <c r="K29" i="33"/>
  <c r="K28" i="33"/>
  <c r="L28" i="33" s="1"/>
  <c r="K27" i="33"/>
  <c r="K26" i="33"/>
  <c r="K25" i="33"/>
  <c r="K24" i="33"/>
  <c r="K23" i="33"/>
  <c r="K22" i="33"/>
  <c r="K21" i="33"/>
  <c r="K20" i="33"/>
  <c r="K19" i="33"/>
  <c r="K18" i="33"/>
  <c r="K17" i="33"/>
  <c r="K16" i="33"/>
  <c r="K15" i="33"/>
  <c r="K14" i="33"/>
  <c r="E9" i="33"/>
  <c r="H5" i="33"/>
  <c r="H6" i="33" s="1"/>
  <c r="H4" i="33"/>
  <c r="H3" i="33"/>
  <c r="K29" i="32"/>
  <c r="K28" i="32"/>
  <c r="L28" i="32" s="1"/>
  <c r="L27" i="32"/>
  <c r="K27" i="32"/>
  <c r="K26" i="32"/>
  <c r="K25" i="32"/>
  <c r="K24" i="32"/>
  <c r="L23" i="32"/>
  <c r="K23" i="32"/>
  <c r="K22" i="32"/>
  <c r="K21" i="32"/>
  <c r="K20" i="32"/>
  <c r="K19" i="32"/>
  <c r="L19" i="32" s="1"/>
  <c r="K18" i="32"/>
  <c r="K17" i="32"/>
  <c r="K16" i="32"/>
  <c r="K15" i="32"/>
  <c r="L15" i="32" s="1"/>
  <c r="L14" i="32"/>
  <c r="K14" i="32"/>
  <c r="H5" i="32"/>
  <c r="H6" i="32" s="1"/>
  <c r="H4" i="32"/>
  <c r="E9" i="32" s="1"/>
  <c r="H3" i="32"/>
  <c r="K34" i="31"/>
  <c r="K33" i="31"/>
  <c r="K32" i="31"/>
  <c r="K31" i="31"/>
  <c r="L31" i="31" s="1"/>
  <c r="K30" i="31"/>
  <c r="K29" i="31"/>
  <c r="L29" i="31" s="1"/>
  <c r="K28" i="31"/>
  <c r="K27" i="31"/>
  <c r="K26" i="31"/>
  <c r="K25" i="31"/>
  <c r="K24" i="31"/>
  <c r="L24" i="31" s="1"/>
  <c r="K23" i="31"/>
  <c r="L23" i="31" s="1"/>
  <c r="K22" i="31"/>
  <c r="K21" i="31"/>
  <c r="K20" i="31"/>
  <c r="K19" i="31"/>
  <c r="K18" i="31"/>
  <c r="L17" i="31"/>
  <c r="K17" i="31"/>
  <c r="K16" i="31"/>
  <c r="K15" i="31"/>
  <c r="K14" i="31"/>
  <c r="H6" i="31"/>
  <c r="H4" i="31"/>
  <c r="E9" i="31" s="1"/>
  <c r="K44" i="30"/>
  <c r="L44" i="30" s="1"/>
  <c r="L43" i="30"/>
  <c r="K43" i="30"/>
  <c r="K42" i="30"/>
  <c r="K41" i="30"/>
  <c r="K40" i="30"/>
  <c r="L39" i="30"/>
  <c r="K39" i="30"/>
  <c r="K38" i="30"/>
  <c r="K37" i="30"/>
  <c r="K36" i="30"/>
  <c r="K35" i="30"/>
  <c r="K34" i="30"/>
  <c r="L33" i="30"/>
  <c r="K33" i="30"/>
  <c r="K32" i="30"/>
  <c r="K31" i="30"/>
  <c r="K30" i="30"/>
  <c r="K29" i="30"/>
  <c r="K28" i="30"/>
  <c r="L28" i="30" s="1"/>
  <c r="L27" i="30"/>
  <c r="K27" i="30"/>
  <c r="K26" i="30"/>
  <c r="K25" i="30"/>
  <c r="K24" i="30"/>
  <c r="L23" i="30"/>
  <c r="K23" i="30"/>
  <c r="K22" i="30"/>
  <c r="K21" i="30"/>
  <c r="K20" i="30"/>
  <c r="K19" i="30"/>
  <c r="K18" i="30"/>
  <c r="L17" i="30"/>
  <c r="K17" i="30"/>
  <c r="K16" i="30"/>
  <c r="K15" i="30"/>
  <c r="K14" i="30"/>
  <c r="E9" i="30"/>
  <c r="H6" i="30"/>
  <c r="H4" i="30"/>
  <c r="L52" i="29"/>
  <c r="K52" i="29"/>
  <c r="K51" i="29"/>
  <c r="K50" i="29"/>
  <c r="K49" i="29"/>
  <c r="K48" i="29"/>
  <c r="L48" i="29" s="1"/>
  <c r="K47" i="29"/>
  <c r="L47" i="29" s="1"/>
  <c r="K46" i="29"/>
  <c r="L46" i="29" s="1"/>
  <c r="K45" i="29"/>
  <c r="K44" i="29"/>
  <c r="K43" i="29"/>
  <c r="K42" i="29"/>
  <c r="L42" i="29" s="1"/>
  <c r="K41" i="29"/>
  <c r="L40" i="29"/>
  <c r="K40" i="29"/>
  <c r="K39" i="29"/>
  <c r="K38" i="29"/>
  <c r="K37" i="29"/>
  <c r="K36" i="29"/>
  <c r="L36" i="29" s="1"/>
  <c r="K35" i="29"/>
  <c r="L35" i="29" s="1"/>
  <c r="K34" i="29"/>
  <c r="L34" i="29" s="1"/>
  <c r="K33" i="29"/>
  <c r="K32" i="29"/>
  <c r="L32" i="29" s="1"/>
  <c r="K31" i="29"/>
  <c r="K30" i="29"/>
  <c r="K29" i="29"/>
  <c r="K28" i="29"/>
  <c r="L28" i="29" s="1"/>
  <c r="K27" i="29"/>
  <c r="L27" i="29" s="1"/>
  <c r="K26" i="29"/>
  <c r="K25" i="29"/>
  <c r="K24" i="29"/>
  <c r="K23" i="29"/>
  <c r="L23" i="29" s="1"/>
  <c r="K22" i="29"/>
  <c r="L22" i="29" s="1"/>
  <c r="K21" i="29"/>
  <c r="L20" i="29"/>
  <c r="K20" i="29"/>
  <c r="K19" i="29"/>
  <c r="K18" i="29"/>
  <c r="K17" i="29"/>
  <c r="K16" i="29"/>
  <c r="L16" i="29" s="1"/>
  <c r="K15" i="29"/>
  <c r="L15" i="29" s="1"/>
  <c r="K14" i="29"/>
  <c r="L14" i="29" s="1"/>
  <c r="H6" i="29"/>
  <c r="H4" i="29"/>
  <c r="E9" i="29" s="1"/>
  <c r="L24" i="29" s="1"/>
  <c r="K40" i="28"/>
  <c r="K39" i="28"/>
  <c r="L38" i="28"/>
  <c r="K38" i="28"/>
  <c r="K37" i="28"/>
  <c r="L37" i="28" s="1"/>
  <c r="K36" i="28"/>
  <c r="K35" i="28"/>
  <c r="K34" i="28"/>
  <c r="K33" i="28"/>
  <c r="L33" i="28" s="1"/>
  <c r="L32" i="28"/>
  <c r="K32" i="28"/>
  <c r="K31" i="28"/>
  <c r="K30" i="28"/>
  <c r="K29" i="28"/>
  <c r="K28" i="28"/>
  <c r="K27" i="28"/>
  <c r="L26" i="28"/>
  <c r="K26" i="28"/>
  <c r="K25" i="28"/>
  <c r="K24" i="28"/>
  <c r="K23" i="28"/>
  <c r="L22" i="28"/>
  <c r="K22" i="28"/>
  <c r="K21" i="28"/>
  <c r="L21" i="28" s="1"/>
  <c r="K20" i="28"/>
  <c r="K19" i="28"/>
  <c r="K18" i="28"/>
  <c r="K17" i="28"/>
  <c r="L17" i="28" s="1"/>
  <c r="L16" i="28"/>
  <c r="K16" i="28"/>
  <c r="K15" i="28"/>
  <c r="K14" i="28"/>
  <c r="H6" i="28"/>
  <c r="H4" i="28"/>
  <c r="E9" i="28" s="1"/>
  <c r="K45" i="27"/>
  <c r="K44" i="27"/>
  <c r="K43" i="27"/>
  <c r="K42" i="27"/>
  <c r="K41" i="27"/>
  <c r="K40" i="27"/>
  <c r="K39" i="27"/>
  <c r="K38" i="27"/>
  <c r="K37" i="27"/>
  <c r="K36" i="27"/>
  <c r="K35" i="27"/>
  <c r="K34" i="27"/>
  <c r="K33" i="27"/>
  <c r="K32" i="27"/>
  <c r="K31" i="27"/>
  <c r="K30" i="27"/>
  <c r="K29" i="27"/>
  <c r="K28" i="27"/>
  <c r="K27" i="27"/>
  <c r="K26" i="27"/>
  <c r="L26" i="27" s="1"/>
  <c r="K25" i="27"/>
  <c r="L25" i="27" s="1"/>
  <c r="K24" i="27"/>
  <c r="K23" i="27"/>
  <c r="K22" i="27"/>
  <c r="K21" i="27"/>
  <c r="K20" i="27"/>
  <c r="K19" i="27"/>
  <c r="K18" i="27"/>
  <c r="L18" i="27" s="1"/>
  <c r="K17" i="27"/>
  <c r="K16" i="27"/>
  <c r="K15" i="27"/>
  <c r="K14" i="27"/>
  <c r="H6" i="27"/>
  <c r="H4" i="27"/>
  <c r="E9" i="27" s="1"/>
  <c r="L29" i="26"/>
  <c r="K29" i="26"/>
  <c r="K28" i="26"/>
  <c r="K27" i="26"/>
  <c r="K26" i="26"/>
  <c r="K25" i="26"/>
  <c r="K24" i="26"/>
  <c r="L24" i="26" s="1"/>
  <c r="K23" i="26"/>
  <c r="K22" i="26"/>
  <c r="K21" i="26"/>
  <c r="K20" i="26"/>
  <c r="L19" i="26"/>
  <c r="K19" i="26"/>
  <c r="K18" i="26"/>
  <c r="K17" i="26"/>
  <c r="K16" i="26"/>
  <c r="K15" i="26"/>
  <c r="K14" i="26"/>
  <c r="L14" i="26" s="1"/>
  <c r="E9" i="26"/>
  <c r="H6" i="26"/>
  <c r="H4" i="26"/>
  <c r="K24" i="25"/>
  <c r="K23" i="25"/>
  <c r="L23" i="25" s="1"/>
  <c r="K22" i="25"/>
  <c r="L22" i="25" s="1"/>
  <c r="K21" i="25"/>
  <c r="L21" i="25" s="1"/>
  <c r="L20" i="25"/>
  <c r="K20" i="25"/>
  <c r="K19" i="25"/>
  <c r="K18" i="25"/>
  <c r="K17" i="25"/>
  <c r="K16" i="25"/>
  <c r="L16" i="25" s="1"/>
  <c r="K15" i="25"/>
  <c r="L15" i="25" s="1"/>
  <c r="K14" i="25"/>
  <c r="L14" i="25" s="1"/>
  <c r="H6" i="25"/>
  <c r="H4" i="25"/>
  <c r="E9" i="25" s="1"/>
  <c r="L24" i="25" s="1"/>
  <c r="K26" i="24"/>
  <c r="K25" i="24"/>
  <c r="K24" i="24"/>
  <c r="K23" i="24"/>
  <c r="L23" i="24" s="1"/>
  <c r="K22" i="24"/>
  <c r="K21" i="24"/>
  <c r="K20" i="24"/>
  <c r="K19" i="24"/>
  <c r="L18" i="24"/>
  <c r="K18" i="24"/>
  <c r="K17" i="24"/>
  <c r="K16" i="24"/>
  <c r="K15" i="24"/>
  <c r="K14" i="24"/>
  <c r="H6" i="24"/>
  <c r="H4" i="24"/>
  <c r="E9" i="24" s="1"/>
  <c r="K27" i="23"/>
  <c r="L26" i="23"/>
  <c r="K26" i="23"/>
  <c r="K25" i="23"/>
  <c r="K24" i="23"/>
  <c r="L24" i="23" s="1"/>
  <c r="K23" i="23"/>
  <c r="L23" i="23" s="1"/>
  <c r="L22" i="23"/>
  <c r="K22" i="23"/>
  <c r="K21" i="23"/>
  <c r="K20" i="23"/>
  <c r="L20" i="23" s="1"/>
  <c r="K19" i="23"/>
  <c r="L19" i="23" s="1"/>
  <c r="K18" i="23"/>
  <c r="L18" i="23" s="1"/>
  <c r="K17" i="23"/>
  <c r="L17" i="23" s="1"/>
  <c r="K16" i="23"/>
  <c r="L16" i="23" s="1"/>
  <c r="K15" i="23"/>
  <c r="L15" i="23" s="1"/>
  <c r="K14" i="23"/>
  <c r="L14" i="23" s="1"/>
  <c r="H6" i="23"/>
  <c r="H4" i="23"/>
  <c r="E9" i="23" s="1"/>
  <c r="L32" i="22"/>
  <c r="K32" i="22"/>
  <c r="K31" i="22"/>
  <c r="L31" i="22" s="1"/>
  <c r="L30" i="22"/>
  <c r="K30" i="22"/>
  <c r="K29" i="22"/>
  <c r="L29" i="22" s="1"/>
  <c r="K28" i="22"/>
  <c r="K27" i="22"/>
  <c r="L27" i="22" s="1"/>
  <c r="L26" i="22"/>
  <c r="K26" i="22"/>
  <c r="K25" i="22"/>
  <c r="L25" i="22" s="1"/>
  <c r="K24" i="22"/>
  <c r="K23" i="22"/>
  <c r="K22" i="22"/>
  <c r="K21" i="22"/>
  <c r="L21" i="22" s="1"/>
  <c r="L20" i="22"/>
  <c r="K20" i="22"/>
  <c r="K19" i="22"/>
  <c r="L18" i="22"/>
  <c r="K18" i="22"/>
  <c r="K17" i="22"/>
  <c r="L16" i="22"/>
  <c r="K16" i="22"/>
  <c r="K15" i="22"/>
  <c r="L15" i="22" s="1"/>
  <c r="L14" i="22"/>
  <c r="K14" i="22"/>
  <c r="H6" i="22"/>
  <c r="H4" i="22"/>
  <c r="E9" i="22" s="1"/>
  <c r="L24" i="22" s="1"/>
  <c r="K29" i="21"/>
  <c r="K28" i="21"/>
  <c r="L28" i="21" s="1"/>
  <c r="K27" i="21"/>
  <c r="L27" i="21" s="1"/>
  <c r="K26" i="21"/>
  <c r="L26" i="21" s="1"/>
  <c r="K25" i="21"/>
  <c r="L24" i="21"/>
  <c r="K24" i="21"/>
  <c r="K23" i="21"/>
  <c r="K22" i="21"/>
  <c r="L22" i="21" s="1"/>
  <c r="K21" i="21"/>
  <c r="L21" i="21" s="1"/>
  <c r="L20" i="21"/>
  <c r="K20" i="21"/>
  <c r="K19" i="21"/>
  <c r="K18" i="21"/>
  <c r="L18" i="21" s="1"/>
  <c r="K17" i="21"/>
  <c r="L17" i="21" s="1"/>
  <c r="K16" i="21"/>
  <c r="L16" i="21" s="1"/>
  <c r="K15" i="21"/>
  <c r="L15" i="21" s="1"/>
  <c r="K14" i="21"/>
  <c r="L14" i="21" s="1"/>
  <c r="H6" i="21"/>
  <c r="H4" i="21"/>
  <c r="E9" i="21" s="1"/>
  <c r="K49" i="20"/>
  <c r="K48" i="20"/>
  <c r="K47" i="20"/>
  <c r="K46" i="20"/>
  <c r="L46" i="20" s="1"/>
  <c r="L45" i="20"/>
  <c r="K45" i="20"/>
  <c r="K44" i="20"/>
  <c r="K43" i="20"/>
  <c r="K42" i="20"/>
  <c r="K41" i="20"/>
  <c r="K40" i="20"/>
  <c r="K39" i="20"/>
  <c r="K38" i="20"/>
  <c r="K37" i="20"/>
  <c r="K36" i="20"/>
  <c r="K35" i="20"/>
  <c r="K34" i="20"/>
  <c r="K33" i="20"/>
  <c r="K32" i="20"/>
  <c r="K31" i="20"/>
  <c r="K30" i="20"/>
  <c r="K29" i="20"/>
  <c r="K28" i="20"/>
  <c r="K27" i="20"/>
  <c r="K26" i="20"/>
  <c r="L25" i="20"/>
  <c r="K25" i="20"/>
  <c r="K24" i="20"/>
  <c r="K23" i="20"/>
  <c r="K22" i="20"/>
  <c r="K21" i="20"/>
  <c r="K20" i="20"/>
  <c r="L20" i="20" s="1"/>
  <c r="K19" i="20"/>
  <c r="K18" i="20"/>
  <c r="K17" i="20"/>
  <c r="L17" i="20" s="1"/>
  <c r="K16" i="20"/>
  <c r="K15" i="20"/>
  <c r="K14" i="20"/>
  <c r="H6" i="20"/>
  <c r="H4" i="20"/>
  <c r="E9" i="20" s="1"/>
  <c r="L50" i="19"/>
  <c r="K50" i="19"/>
  <c r="K49" i="19"/>
  <c r="K48" i="19"/>
  <c r="K47" i="19"/>
  <c r="K46" i="19"/>
  <c r="K45" i="19"/>
  <c r="K43" i="19"/>
  <c r="L43" i="19" s="1"/>
  <c r="K42" i="19"/>
  <c r="L42" i="19" s="1"/>
  <c r="K41" i="19"/>
  <c r="K40" i="19"/>
  <c r="K39" i="19"/>
  <c r="K38" i="19"/>
  <c r="L38" i="19" s="1"/>
  <c r="L37" i="19"/>
  <c r="K37" i="19"/>
  <c r="K36" i="19"/>
  <c r="K35" i="19"/>
  <c r="K34" i="19"/>
  <c r="K33" i="19"/>
  <c r="K32" i="19"/>
  <c r="K31" i="19"/>
  <c r="L31" i="19" s="1"/>
  <c r="K30" i="19"/>
  <c r="L30" i="19" s="1"/>
  <c r="L29" i="19"/>
  <c r="K29" i="19"/>
  <c r="K28" i="19"/>
  <c r="K27" i="19"/>
  <c r="K26" i="19"/>
  <c r="L25" i="19"/>
  <c r="K25" i="19"/>
  <c r="K24" i="19"/>
  <c r="K23" i="19"/>
  <c r="L23" i="19" s="1"/>
  <c r="K22" i="19"/>
  <c r="L22" i="19" s="1"/>
  <c r="K21" i="19"/>
  <c r="K20" i="19"/>
  <c r="K19" i="19"/>
  <c r="L19" i="19" s="1"/>
  <c r="K18" i="19"/>
  <c r="L18" i="19" s="1"/>
  <c r="L17" i="19"/>
  <c r="K17" i="19"/>
  <c r="K16" i="19"/>
  <c r="K15" i="19"/>
  <c r="L15" i="19" s="1"/>
  <c r="K14" i="19"/>
  <c r="E9" i="19"/>
  <c r="H6" i="19"/>
  <c r="H4" i="19"/>
  <c r="K37" i="18"/>
  <c r="K36" i="18"/>
  <c r="L36" i="18" s="1"/>
  <c r="K35" i="18"/>
  <c r="L35" i="18" s="1"/>
  <c r="K34" i="18"/>
  <c r="K33" i="18"/>
  <c r="K32" i="18"/>
  <c r="L32" i="18" s="1"/>
  <c r="K31" i="18"/>
  <c r="L31" i="18" s="1"/>
  <c r="K30" i="18"/>
  <c r="L30" i="18" s="1"/>
  <c r="K29" i="18"/>
  <c r="K28" i="18"/>
  <c r="K27" i="18"/>
  <c r="L27" i="18" s="1"/>
  <c r="K26" i="18"/>
  <c r="L26" i="18" s="1"/>
  <c r="K25" i="18"/>
  <c r="K24" i="18"/>
  <c r="L24" i="18" s="1"/>
  <c r="L23" i="18"/>
  <c r="K23" i="18"/>
  <c r="K22" i="18"/>
  <c r="K21" i="18"/>
  <c r="K20" i="18"/>
  <c r="L19" i="18"/>
  <c r="K19" i="18"/>
  <c r="K18" i="18"/>
  <c r="L18" i="18" s="1"/>
  <c r="K17" i="18"/>
  <c r="K16" i="18"/>
  <c r="K15" i="18"/>
  <c r="K14" i="18"/>
  <c r="H6" i="18"/>
  <c r="H4" i="18"/>
  <c r="E9" i="18" s="1"/>
  <c r="K33" i="17"/>
  <c r="K32" i="17"/>
  <c r="K31" i="17"/>
  <c r="K30" i="17"/>
  <c r="K29" i="17"/>
  <c r="K28" i="17"/>
  <c r="K27" i="17"/>
  <c r="K26" i="17"/>
  <c r="K25" i="17"/>
  <c r="K24" i="17"/>
  <c r="K23" i="17"/>
  <c r="K22" i="17"/>
  <c r="K21" i="17"/>
  <c r="K20" i="17"/>
  <c r="K19" i="17"/>
  <c r="K18" i="17"/>
  <c r="K17" i="17"/>
  <c r="K16" i="17"/>
  <c r="K15" i="17"/>
  <c r="K14" i="17"/>
  <c r="H6" i="17"/>
  <c r="H4" i="17"/>
  <c r="K22" i="16"/>
  <c r="K21" i="16"/>
  <c r="K20" i="16"/>
  <c r="L19" i="16"/>
  <c r="K19" i="16"/>
  <c r="K18" i="16"/>
  <c r="L18" i="16" s="1"/>
  <c r="K17" i="16"/>
  <c r="K16" i="16"/>
  <c r="K15" i="16"/>
  <c r="K14" i="16"/>
  <c r="H6" i="16"/>
  <c r="H4" i="16"/>
  <c r="E9" i="16" s="1"/>
  <c r="K25" i="15"/>
  <c r="L25" i="15" s="1"/>
  <c r="L24" i="15"/>
  <c r="K24" i="15"/>
  <c r="K23" i="15"/>
  <c r="K22" i="15"/>
  <c r="K21" i="15"/>
  <c r="K20" i="15"/>
  <c r="K19" i="15"/>
  <c r="K18" i="15"/>
  <c r="L18" i="15" s="1"/>
  <c r="K17" i="15"/>
  <c r="K16" i="15"/>
  <c r="K15" i="15"/>
  <c r="K14" i="15"/>
  <c r="H6" i="15"/>
  <c r="H4" i="15"/>
  <c r="E9" i="15" s="1"/>
  <c r="L16" i="15" s="1"/>
  <c r="K36" i="14"/>
  <c r="K35" i="14"/>
  <c r="K34" i="14"/>
  <c r="K33" i="14"/>
  <c r="K32" i="14"/>
  <c r="K31" i="14"/>
  <c r="K30" i="14"/>
  <c r="K29" i="14"/>
  <c r="K28" i="14"/>
  <c r="K27" i="14"/>
  <c r="K26" i="14"/>
  <c r="K25" i="14"/>
  <c r="K24" i="14"/>
  <c r="K23" i="14"/>
  <c r="K22" i="14"/>
  <c r="K21" i="14"/>
  <c r="K20" i="14"/>
  <c r="K19" i="14"/>
  <c r="K18" i="14"/>
  <c r="K17" i="14"/>
  <c r="K16" i="14"/>
  <c r="K15" i="14"/>
  <c r="K14" i="14"/>
  <c r="H6" i="14"/>
  <c r="E9" i="14" s="1"/>
  <c r="H4" i="14"/>
  <c r="K41" i="13"/>
  <c r="K40" i="13"/>
  <c r="L40" i="13" s="1"/>
  <c r="K39" i="13"/>
  <c r="L39" i="13" s="1"/>
  <c r="L38" i="13"/>
  <c r="K38" i="13"/>
  <c r="K37" i="13"/>
  <c r="K36" i="13"/>
  <c r="L36" i="13" s="1"/>
  <c r="K35" i="13"/>
  <c r="L35" i="13" s="1"/>
  <c r="L34" i="13"/>
  <c r="K34" i="13"/>
  <c r="K33" i="13"/>
  <c r="K32" i="13"/>
  <c r="L32" i="13" s="1"/>
  <c r="K31" i="13"/>
  <c r="L31" i="13" s="1"/>
  <c r="L30" i="13"/>
  <c r="K30" i="13"/>
  <c r="K29" i="13"/>
  <c r="K28" i="13"/>
  <c r="L28" i="13" s="1"/>
  <c r="K27" i="13"/>
  <c r="L27" i="13" s="1"/>
  <c r="L26" i="13"/>
  <c r="K26" i="13"/>
  <c r="K25" i="13"/>
  <c r="K24" i="13"/>
  <c r="L24" i="13" s="1"/>
  <c r="K23" i="13"/>
  <c r="L23" i="13" s="1"/>
  <c r="L22" i="13"/>
  <c r="K22" i="13"/>
  <c r="K21" i="13"/>
  <c r="K20" i="13"/>
  <c r="L20" i="13" s="1"/>
  <c r="K19" i="13"/>
  <c r="L19" i="13" s="1"/>
  <c r="L18" i="13"/>
  <c r="K18" i="13"/>
  <c r="K17" i="13"/>
  <c r="K16" i="13"/>
  <c r="L16" i="13" s="1"/>
  <c r="K15" i="13"/>
  <c r="L15" i="13" s="1"/>
  <c r="L14" i="13"/>
  <c r="K14" i="13"/>
  <c r="E9" i="13"/>
  <c r="L41" i="13" s="1"/>
  <c r="H6" i="13"/>
  <c r="H4" i="13"/>
  <c r="K42" i="12"/>
  <c r="K41" i="12"/>
  <c r="K40" i="12"/>
  <c r="K39" i="12"/>
  <c r="K38" i="12"/>
  <c r="K37" i="12"/>
  <c r="K36" i="12"/>
  <c r="K35" i="12"/>
  <c r="K34" i="12"/>
  <c r="K33" i="12"/>
  <c r="K32" i="12"/>
  <c r="K31" i="12"/>
  <c r="K30" i="12"/>
  <c r="K29" i="12"/>
  <c r="K28" i="12"/>
  <c r="K27" i="12"/>
  <c r="K26" i="12"/>
  <c r="K25" i="12"/>
  <c r="K24" i="12"/>
  <c r="K23" i="12"/>
  <c r="K22" i="12"/>
  <c r="K21" i="12"/>
  <c r="K20" i="12"/>
  <c r="K19" i="12"/>
  <c r="K18" i="12"/>
  <c r="K17" i="12"/>
  <c r="K16" i="12"/>
  <c r="K15" i="12"/>
  <c r="K14" i="12"/>
  <c r="H6" i="12"/>
  <c r="E9" i="12" s="1"/>
  <c r="H4" i="12"/>
  <c r="K24" i="11"/>
  <c r="K23" i="11"/>
  <c r="L23" i="11" s="1"/>
  <c r="K22" i="11"/>
  <c r="L22" i="11" s="1"/>
  <c r="L21" i="11"/>
  <c r="K21" i="11"/>
  <c r="K20" i="11"/>
  <c r="K19" i="11"/>
  <c r="L19" i="11" s="1"/>
  <c r="K18" i="11"/>
  <c r="L17" i="11"/>
  <c r="K17" i="11"/>
  <c r="K16" i="11"/>
  <c r="K15" i="11"/>
  <c r="L15" i="11" s="1"/>
  <c r="K14" i="11"/>
  <c r="L14" i="11" s="1"/>
  <c r="E9" i="11"/>
  <c r="H6" i="11"/>
  <c r="H4" i="11"/>
  <c r="K34" i="10"/>
  <c r="K33" i="10"/>
  <c r="K32" i="10"/>
  <c r="L32" i="10" s="1"/>
  <c r="K31" i="10"/>
  <c r="L31" i="10" s="1"/>
  <c r="K30" i="10"/>
  <c r="K29" i="10"/>
  <c r="K28" i="10"/>
  <c r="L28" i="10" s="1"/>
  <c r="K27" i="10"/>
  <c r="K26" i="10"/>
  <c r="K25" i="10"/>
  <c r="L24" i="10"/>
  <c r="K24" i="10"/>
  <c r="K23" i="10"/>
  <c r="K22" i="10"/>
  <c r="K21" i="10"/>
  <c r="K20" i="10"/>
  <c r="K19" i="10"/>
  <c r="K18" i="10"/>
  <c r="K17" i="10"/>
  <c r="K16" i="10"/>
  <c r="K15" i="10"/>
  <c r="K14" i="10"/>
  <c r="H6" i="10"/>
  <c r="H4" i="10"/>
  <c r="E9" i="10" s="1"/>
  <c r="L57" i="9"/>
  <c r="K57" i="9"/>
  <c r="K56" i="9"/>
  <c r="K55" i="9"/>
  <c r="K54" i="9"/>
  <c r="L54" i="9" s="1"/>
  <c r="L53" i="9"/>
  <c r="K53" i="9"/>
  <c r="K52" i="9"/>
  <c r="K51" i="9"/>
  <c r="L51" i="9" s="1"/>
  <c r="K50" i="9"/>
  <c r="L50" i="9" s="1"/>
  <c r="L49" i="9"/>
  <c r="K49" i="9"/>
  <c r="K48" i="9"/>
  <c r="K47" i="9"/>
  <c r="L47" i="9" s="1"/>
  <c r="K46" i="9"/>
  <c r="L46" i="9" s="1"/>
  <c r="L45" i="9"/>
  <c r="K45" i="9"/>
  <c r="K44" i="9"/>
  <c r="K43" i="9"/>
  <c r="L43" i="9" s="1"/>
  <c r="K42" i="9"/>
  <c r="L41" i="9"/>
  <c r="K41" i="9"/>
  <c r="K40" i="9"/>
  <c r="K39" i="9"/>
  <c r="L39" i="9" s="1"/>
  <c r="K38" i="9"/>
  <c r="L38" i="9" s="1"/>
  <c r="L37" i="9"/>
  <c r="K37" i="9"/>
  <c r="K36" i="9"/>
  <c r="K35" i="9"/>
  <c r="L35" i="9" s="1"/>
  <c r="K34" i="9"/>
  <c r="L34" i="9" s="1"/>
  <c r="L33" i="9"/>
  <c r="K33" i="9"/>
  <c r="K32" i="9"/>
  <c r="K31" i="9"/>
  <c r="L31" i="9" s="1"/>
  <c r="K30" i="9"/>
  <c r="L30" i="9" s="1"/>
  <c r="K29" i="9"/>
  <c r="K28" i="9"/>
  <c r="L28" i="9" s="1"/>
  <c r="K27" i="9"/>
  <c r="L27" i="9" s="1"/>
  <c r="K26" i="9"/>
  <c r="L26" i="9" s="1"/>
  <c r="L25" i="9"/>
  <c r="K25" i="9"/>
  <c r="K24" i="9"/>
  <c r="K23" i="9"/>
  <c r="L23" i="9" s="1"/>
  <c r="L22" i="9"/>
  <c r="K22" i="9"/>
  <c r="L21" i="9"/>
  <c r="K21" i="9"/>
  <c r="K20" i="9"/>
  <c r="L20" i="9" s="1"/>
  <c r="K19" i="9"/>
  <c r="L19" i="9" s="1"/>
  <c r="K18" i="9"/>
  <c r="L18" i="9" s="1"/>
  <c r="L17" i="9"/>
  <c r="K17" i="9"/>
  <c r="K16" i="9"/>
  <c r="L16" i="9" s="1"/>
  <c r="K15" i="9"/>
  <c r="L15" i="9" s="1"/>
  <c r="K14" i="9"/>
  <c r="L14" i="9" s="1"/>
  <c r="E9" i="9"/>
  <c r="H6" i="9"/>
  <c r="H4" i="9"/>
  <c r="K53" i="8"/>
  <c r="K52" i="8"/>
  <c r="L52" i="8" s="1"/>
  <c r="L51" i="8"/>
  <c r="K51" i="8"/>
  <c r="K50" i="8"/>
  <c r="L50" i="8" s="1"/>
  <c r="K49" i="8"/>
  <c r="K48" i="8"/>
  <c r="L48" i="8" s="1"/>
  <c r="L47" i="8"/>
  <c r="K47" i="8"/>
  <c r="K46" i="8"/>
  <c r="L46" i="8" s="1"/>
  <c r="K45" i="8"/>
  <c r="K44" i="8"/>
  <c r="L44" i="8" s="1"/>
  <c r="K43" i="8"/>
  <c r="L43" i="8" s="1"/>
  <c r="K42" i="8"/>
  <c r="L42" i="8" s="1"/>
  <c r="K41" i="8"/>
  <c r="K40" i="8"/>
  <c r="L40" i="8" s="1"/>
  <c r="K39" i="8"/>
  <c r="L39" i="8" s="1"/>
  <c r="K38" i="8"/>
  <c r="K37" i="8"/>
  <c r="L36" i="8"/>
  <c r="K36" i="8"/>
  <c r="K35" i="8"/>
  <c r="L35" i="8" s="1"/>
  <c r="K34" i="8"/>
  <c r="K33" i="8"/>
  <c r="K32" i="8"/>
  <c r="L32" i="8" s="1"/>
  <c r="L31" i="8"/>
  <c r="K31" i="8"/>
  <c r="K30" i="8"/>
  <c r="L30" i="8" s="1"/>
  <c r="K29" i="8"/>
  <c r="K28" i="8"/>
  <c r="L28" i="8" s="1"/>
  <c r="K27" i="8"/>
  <c r="L27" i="8" s="1"/>
  <c r="K26" i="8"/>
  <c r="L26" i="8" s="1"/>
  <c r="K25" i="8"/>
  <c r="L25" i="8" s="1"/>
  <c r="K24" i="8"/>
  <c r="L24" i="8" s="1"/>
  <c r="K23" i="8"/>
  <c r="L23" i="8" s="1"/>
  <c r="K22" i="8"/>
  <c r="K21" i="8"/>
  <c r="L21" i="8" s="1"/>
  <c r="L20" i="8"/>
  <c r="K20" i="8"/>
  <c r="K19" i="8"/>
  <c r="L19" i="8" s="1"/>
  <c r="K18" i="8"/>
  <c r="K17" i="8"/>
  <c r="L17" i="8" s="1"/>
  <c r="K16" i="8"/>
  <c r="L16" i="8" s="1"/>
  <c r="L15" i="8"/>
  <c r="K15" i="8"/>
  <c r="K14" i="8"/>
  <c r="L14" i="8" s="1"/>
  <c r="H6" i="8"/>
  <c r="H4" i="8"/>
  <c r="E9" i="8" s="1"/>
  <c r="K47" i="7"/>
  <c r="K46" i="7"/>
  <c r="K45" i="7"/>
  <c r="K44" i="7"/>
  <c r="L43" i="7"/>
  <c r="K43" i="7"/>
  <c r="K42" i="7"/>
  <c r="K41" i="7"/>
  <c r="K40" i="7"/>
  <c r="K39" i="7"/>
  <c r="L39" i="7" s="1"/>
  <c r="L38" i="7"/>
  <c r="K38" i="7"/>
  <c r="K37" i="7"/>
  <c r="K36" i="7"/>
  <c r="K35" i="7"/>
  <c r="L35" i="7" s="1"/>
  <c r="K34" i="7"/>
  <c r="K33" i="7"/>
  <c r="L33" i="7" s="1"/>
  <c r="K32" i="7"/>
  <c r="K31" i="7"/>
  <c r="K30" i="7"/>
  <c r="K29" i="7"/>
  <c r="K28" i="7"/>
  <c r="L27" i="7"/>
  <c r="K27" i="7"/>
  <c r="K26" i="7"/>
  <c r="K25" i="7"/>
  <c r="K24" i="7"/>
  <c r="K23" i="7"/>
  <c r="L23" i="7" s="1"/>
  <c r="L22" i="7"/>
  <c r="K22" i="7"/>
  <c r="K21" i="7"/>
  <c r="K20" i="7"/>
  <c r="K19" i="7"/>
  <c r="L19" i="7" s="1"/>
  <c r="K18" i="7"/>
  <c r="K17" i="7"/>
  <c r="L17" i="7" s="1"/>
  <c r="K16" i="7"/>
  <c r="K15" i="7"/>
  <c r="K14" i="7"/>
  <c r="H6" i="7"/>
  <c r="H4" i="7"/>
  <c r="E9" i="7" s="1"/>
  <c r="L45" i="7" s="1"/>
  <c r="K42" i="6"/>
  <c r="K41" i="6"/>
  <c r="K40" i="6"/>
  <c r="K39" i="6"/>
  <c r="K38" i="6"/>
  <c r="L38" i="6" s="1"/>
  <c r="K37" i="6"/>
  <c r="K36" i="6"/>
  <c r="K35" i="6"/>
  <c r="K34" i="6"/>
  <c r="L34" i="6" s="1"/>
  <c r="K33" i="6"/>
  <c r="K32" i="6"/>
  <c r="K31" i="6"/>
  <c r="K30" i="6"/>
  <c r="K29" i="6"/>
  <c r="K28" i="6"/>
  <c r="K27" i="6"/>
  <c r="K26" i="6"/>
  <c r="K25" i="6"/>
  <c r="K24" i="6"/>
  <c r="K23" i="6"/>
  <c r="K22" i="6"/>
  <c r="L22" i="6" s="1"/>
  <c r="K21" i="6"/>
  <c r="K20" i="6"/>
  <c r="K19" i="6"/>
  <c r="K18" i="6"/>
  <c r="K17" i="6"/>
  <c r="L17" i="6" s="1"/>
  <c r="K16" i="6"/>
  <c r="K15" i="6"/>
  <c r="L15" i="6" s="1"/>
  <c r="K14" i="6"/>
  <c r="H6" i="6"/>
  <c r="E9" i="6" s="1"/>
  <c r="H4" i="6"/>
  <c r="K44" i="5"/>
  <c r="K43" i="5"/>
  <c r="L43" i="5" s="1"/>
  <c r="K42" i="5"/>
  <c r="L42" i="5" s="1"/>
  <c r="K41" i="5"/>
  <c r="K40" i="5"/>
  <c r="K39" i="5"/>
  <c r="L39" i="5" s="1"/>
  <c r="K38" i="5"/>
  <c r="L38" i="5" s="1"/>
  <c r="K37" i="5"/>
  <c r="K36" i="5"/>
  <c r="K35" i="5"/>
  <c r="L35" i="5" s="1"/>
  <c r="K34" i="5"/>
  <c r="L34" i="5" s="1"/>
  <c r="K33" i="5"/>
  <c r="K32" i="5"/>
  <c r="K31" i="5"/>
  <c r="L31" i="5" s="1"/>
  <c r="K30" i="5"/>
  <c r="L30" i="5" s="1"/>
  <c r="K29" i="5"/>
  <c r="K28" i="5"/>
  <c r="K27" i="5"/>
  <c r="L27" i="5" s="1"/>
  <c r="K26" i="5"/>
  <c r="L26" i="5" s="1"/>
  <c r="K25" i="5"/>
  <c r="K24" i="5"/>
  <c r="K23" i="5"/>
  <c r="L23" i="5" s="1"/>
  <c r="K22" i="5"/>
  <c r="L22" i="5" s="1"/>
  <c r="K21" i="5"/>
  <c r="K20" i="5"/>
  <c r="K19" i="5"/>
  <c r="L19" i="5" s="1"/>
  <c r="K18" i="5"/>
  <c r="L18" i="5" s="1"/>
  <c r="K17" i="5"/>
  <c r="K16" i="5"/>
  <c r="K15" i="5"/>
  <c r="L15" i="5" s="1"/>
  <c r="K14" i="5"/>
  <c r="L14" i="5" s="1"/>
  <c r="E9" i="5"/>
  <c r="L41" i="5" s="1"/>
  <c r="H6" i="5"/>
  <c r="H4" i="5"/>
  <c r="C69" i="3"/>
  <c r="C68" i="3"/>
  <c r="C67" i="3"/>
  <c r="C66" i="3"/>
  <c r="C65" i="3"/>
  <c r="C64" i="3"/>
  <c r="C63" i="3"/>
  <c r="C62" i="3"/>
  <c r="C61" i="3"/>
  <c r="C60" i="3"/>
  <c r="C59" i="3"/>
  <c r="C58" i="3"/>
  <c r="C57" i="3"/>
  <c r="C56" i="3"/>
  <c r="C55" i="3"/>
  <c r="C54" i="3"/>
  <c r="C53" i="3"/>
  <c r="C52" i="3"/>
  <c r="C51" i="3"/>
  <c r="C50" i="3"/>
  <c r="C49" i="3"/>
  <c r="C48" i="3"/>
  <c r="C47" i="3"/>
  <c r="C46" i="3"/>
  <c r="C45" i="3"/>
  <c r="C44" i="3"/>
  <c r="C43" i="3"/>
  <c r="C42" i="3"/>
  <c r="C41" i="3"/>
  <c r="C40" i="3"/>
  <c r="C39" i="3"/>
  <c r="C38" i="3"/>
  <c r="C37" i="3"/>
  <c r="C36" i="3"/>
  <c r="C35" i="3"/>
  <c r="C34" i="3"/>
  <c r="C33" i="3"/>
  <c r="C32" i="3"/>
  <c r="C31" i="3"/>
  <c r="C30" i="3"/>
  <c r="C29" i="3"/>
  <c r="C28" i="3"/>
  <c r="C27" i="3"/>
  <c r="C26" i="3"/>
  <c r="C25" i="3"/>
  <c r="C24" i="3"/>
  <c r="C23" i="3"/>
  <c r="C22" i="3"/>
  <c r="C21" i="3"/>
  <c r="C20" i="3"/>
  <c r="C19" i="3"/>
  <c r="C18" i="3"/>
  <c r="C17" i="3"/>
  <c r="C16" i="3"/>
  <c r="C15" i="3"/>
  <c r="C14" i="3"/>
  <c r="C13" i="3"/>
  <c r="C12" i="3"/>
  <c r="C11" i="3"/>
  <c r="C10" i="3"/>
  <c r="C9" i="3"/>
  <c r="C8" i="3"/>
  <c r="C7" i="3"/>
  <c r="C6" i="3"/>
  <c r="C5" i="3"/>
  <c r="C4" i="3"/>
  <c r="C3" i="3"/>
  <c r="C69" i="2"/>
  <c r="C68" i="2"/>
  <c r="C67" i="2"/>
  <c r="C66" i="2"/>
  <c r="C65" i="2"/>
  <c r="C64" i="2"/>
  <c r="C63" i="2"/>
  <c r="C62" i="2"/>
  <c r="C61" i="2"/>
  <c r="C60" i="2"/>
  <c r="C59" i="2"/>
  <c r="C58" i="2"/>
  <c r="C57" i="2"/>
  <c r="C56" i="2"/>
  <c r="C55" i="2"/>
  <c r="C54" i="2"/>
  <c r="C53" i="2"/>
  <c r="C52" i="2"/>
  <c r="C51" i="2"/>
  <c r="C50" i="2"/>
  <c r="C49" i="2"/>
  <c r="C48" i="2"/>
  <c r="C47" i="2"/>
  <c r="C46" i="2"/>
  <c r="C45" i="2"/>
  <c r="C44" i="2"/>
  <c r="C43" i="2"/>
  <c r="C42" i="2"/>
  <c r="C41" i="2"/>
  <c r="C40" i="2"/>
  <c r="C39" i="2"/>
  <c r="C38" i="2"/>
  <c r="C37" i="2"/>
  <c r="C36" i="2"/>
  <c r="C35" i="2"/>
  <c r="C34" i="2"/>
  <c r="C33" i="2"/>
  <c r="C32" i="2"/>
  <c r="C31" i="2"/>
  <c r="C30" i="2"/>
  <c r="C29" i="2"/>
  <c r="C28" i="2"/>
  <c r="C27" i="2"/>
  <c r="C26" i="2"/>
  <c r="C25" i="2"/>
  <c r="C24" i="2"/>
  <c r="C23" i="2"/>
  <c r="C22" i="2"/>
  <c r="C21" i="2"/>
  <c r="C20" i="2"/>
  <c r="C19" i="2"/>
  <c r="C18" i="2"/>
  <c r="C17" i="2"/>
  <c r="C16" i="2"/>
  <c r="C15" i="2"/>
  <c r="C14" i="2"/>
  <c r="C13" i="2"/>
  <c r="C12" i="2"/>
  <c r="C11" i="2"/>
  <c r="C10" i="2"/>
  <c r="C9" i="2"/>
  <c r="C8" i="2"/>
  <c r="C7" i="2"/>
  <c r="C6" i="2"/>
  <c r="C5" i="2"/>
  <c r="C4" i="2"/>
  <c r="C3" i="2"/>
  <c r="C66" i="1"/>
  <c r="C65" i="1"/>
  <c r="C64" i="1"/>
  <c r="C63" i="1"/>
  <c r="C62" i="1"/>
  <c r="C61" i="1"/>
  <c r="C60" i="1"/>
  <c r="C59" i="1"/>
  <c r="C58" i="1"/>
  <c r="C57" i="1"/>
  <c r="C56" i="1"/>
  <c r="C55" i="1"/>
  <c r="C54" i="1"/>
  <c r="C53" i="1"/>
  <c r="C52" i="1"/>
  <c r="C51" i="1"/>
  <c r="C50" i="1"/>
  <c r="C49" i="1"/>
  <c r="C48" i="1"/>
  <c r="C47" i="1"/>
  <c r="C46" i="1"/>
  <c r="C45" i="1"/>
  <c r="C44" i="1"/>
  <c r="C43" i="1"/>
  <c r="C42" i="1"/>
  <c r="C41" i="1"/>
  <c r="C40" i="1"/>
  <c r="C39" i="1"/>
  <c r="C38" i="1"/>
  <c r="C37" i="1"/>
  <c r="C36" i="1"/>
  <c r="C35" i="1"/>
  <c r="C34" i="1"/>
  <c r="C33" i="1"/>
  <c r="C32" i="1"/>
  <c r="C31" i="1"/>
  <c r="C30" i="1"/>
  <c r="C29" i="1"/>
  <c r="C28" i="1"/>
  <c r="C27" i="1"/>
  <c r="C26" i="1"/>
  <c r="C25" i="1"/>
  <c r="C24" i="1"/>
  <c r="C23" i="1"/>
  <c r="C22" i="1"/>
  <c r="C21" i="1"/>
  <c r="C20" i="1"/>
  <c r="C19" i="1"/>
  <c r="C18" i="1"/>
  <c r="C17" i="1"/>
  <c r="C16" i="1"/>
  <c r="C15" i="1"/>
  <c r="C14" i="1"/>
  <c r="C13" i="1"/>
  <c r="C12" i="1"/>
  <c r="C11" i="1"/>
  <c r="C10" i="1"/>
  <c r="C9" i="1"/>
  <c r="C8" i="1"/>
  <c r="C7" i="1"/>
  <c r="C6" i="1"/>
  <c r="C5" i="1"/>
  <c r="C4" i="1"/>
  <c r="C3" i="1"/>
  <c r="L16" i="6" l="1"/>
  <c r="L26" i="6"/>
  <c r="L41" i="6"/>
  <c r="L30" i="6"/>
  <c r="L25" i="6"/>
  <c r="L20" i="6"/>
  <c r="L42" i="6"/>
  <c r="L21" i="6"/>
  <c r="L18" i="6"/>
  <c r="L14" i="6"/>
  <c r="L37" i="6"/>
  <c r="L29" i="6"/>
  <c r="L35" i="14"/>
  <c r="L31" i="14"/>
  <c r="L27" i="14"/>
  <c r="L23" i="14"/>
  <c r="L19" i="14"/>
  <c r="L15" i="14"/>
  <c r="L21" i="14"/>
  <c r="L25" i="14"/>
  <c r="L29" i="14"/>
  <c r="L39" i="12"/>
  <c r="L35" i="12"/>
  <c r="L31" i="12"/>
  <c r="L27" i="12"/>
  <c r="L23" i="12"/>
  <c r="L19" i="12"/>
  <c r="L15" i="12"/>
  <c r="L33" i="12"/>
  <c r="L25" i="12"/>
  <c r="L29" i="12"/>
  <c r="L21" i="12"/>
  <c r="L37" i="12"/>
  <c r="L17" i="14"/>
  <c r="L33" i="14"/>
  <c r="L33" i="6"/>
  <c r="L17" i="12"/>
  <c r="L41" i="12"/>
  <c r="L29" i="5"/>
  <c r="L44" i="7"/>
  <c r="L19" i="10"/>
  <c r="L34" i="12"/>
  <c r="L28" i="6"/>
  <c r="L18" i="7"/>
  <c r="L29" i="7"/>
  <c r="L34" i="7"/>
  <c r="L16" i="12"/>
  <c r="L22" i="12"/>
  <c r="L18" i="14"/>
  <c r="L21" i="16"/>
  <c r="L17" i="16"/>
  <c r="L37" i="18"/>
  <c r="L33" i="18"/>
  <c r="L29" i="18"/>
  <c r="L25" i="18"/>
  <c r="L21" i="18"/>
  <c r="L17" i="18"/>
  <c r="L48" i="20"/>
  <c r="L44" i="20"/>
  <c r="L40" i="20"/>
  <c r="L39" i="20"/>
  <c r="L49" i="20"/>
  <c r="L33" i="20"/>
  <c r="L23" i="20"/>
  <c r="L43" i="20"/>
  <c r="L27" i="20"/>
  <c r="L18" i="20"/>
  <c r="L14" i="20"/>
  <c r="L37" i="20"/>
  <c r="L47" i="20"/>
  <c r="L31" i="20"/>
  <c r="L41" i="20"/>
  <c r="L19" i="20"/>
  <c r="L26" i="20"/>
  <c r="L43" i="27"/>
  <c r="L39" i="27"/>
  <c r="L35" i="27"/>
  <c r="L22" i="27"/>
  <c r="L34" i="27"/>
  <c r="L42" i="27"/>
  <c r="L15" i="35"/>
  <c r="L14" i="12"/>
  <c r="L34" i="10"/>
  <c r="L30" i="10"/>
  <c r="L26" i="10"/>
  <c r="L22" i="10"/>
  <c r="L18" i="10"/>
  <c r="L14" i="10"/>
  <c r="L30" i="14"/>
  <c r="L23" i="6"/>
  <c r="L39" i="6"/>
  <c r="L24" i="7"/>
  <c r="L40" i="7"/>
  <c r="L20" i="10"/>
  <c r="L27" i="10"/>
  <c r="L33" i="10"/>
  <c r="L36" i="12"/>
  <c r="L42" i="12"/>
  <c r="L32" i="14"/>
  <c r="L14" i="15"/>
  <c r="L20" i="15"/>
  <c r="L21" i="5"/>
  <c r="L37" i="5"/>
  <c r="L28" i="12"/>
  <c r="L24" i="14"/>
  <c r="L33" i="17"/>
  <c r="L19" i="6"/>
  <c r="L24" i="6"/>
  <c r="L40" i="6"/>
  <c r="L14" i="7"/>
  <c r="L25" i="7"/>
  <c r="L30" i="7"/>
  <c r="L41" i="7"/>
  <c r="L46" i="7"/>
  <c r="L15" i="10"/>
  <c r="L21" i="10"/>
  <c r="L24" i="12"/>
  <c r="L30" i="12"/>
  <c r="L20" i="14"/>
  <c r="L26" i="14"/>
  <c r="L21" i="15"/>
  <c r="L14" i="16"/>
  <c r="L20" i="16"/>
  <c r="L14" i="18"/>
  <c r="L20" i="18"/>
  <c r="L49" i="19"/>
  <c r="L45" i="19"/>
  <c r="L40" i="19"/>
  <c r="L36" i="19"/>
  <c r="L32" i="19"/>
  <c r="L28" i="19"/>
  <c r="L24" i="19"/>
  <c r="L20" i="19"/>
  <c r="L16" i="19"/>
  <c r="L26" i="19"/>
  <c r="L39" i="19"/>
  <c r="L46" i="19"/>
  <c r="L21" i="20"/>
  <c r="L14" i="27"/>
  <c r="L44" i="27"/>
  <c r="L48" i="35"/>
  <c r="L35" i="6"/>
  <c r="L20" i="7"/>
  <c r="L36" i="7"/>
  <c r="L22" i="8"/>
  <c r="L38" i="8"/>
  <c r="L56" i="9"/>
  <c r="L52" i="9"/>
  <c r="L48" i="9"/>
  <c r="L44" i="9"/>
  <c r="L40" i="9"/>
  <c r="L36" i="9"/>
  <c r="L32" i="9"/>
  <c r="L24" i="9"/>
  <c r="L29" i="9"/>
  <c r="L42" i="9"/>
  <c r="L55" i="9"/>
  <c r="L18" i="11"/>
  <c r="L18" i="12"/>
  <c r="L14" i="14"/>
  <c r="L22" i="15"/>
  <c r="L34" i="18"/>
  <c r="L14" i="19"/>
  <c r="L27" i="19"/>
  <c r="L33" i="19"/>
  <c r="L47" i="19"/>
  <c r="L15" i="20"/>
  <c r="L22" i="20"/>
  <c r="L35" i="20"/>
  <c r="L37" i="27"/>
  <c r="L37" i="33"/>
  <c r="L32" i="33"/>
  <c r="L21" i="33"/>
  <c r="L16" i="33"/>
  <c r="L24" i="33"/>
  <c r="L29" i="33"/>
  <c r="L33" i="5"/>
  <c r="L32" i="6"/>
  <c r="L40" i="12"/>
  <c r="L36" i="14"/>
  <c r="L16" i="5"/>
  <c r="L20" i="5"/>
  <c r="L24" i="5"/>
  <c r="L28" i="5"/>
  <c r="L32" i="5"/>
  <c r="L36" i="5"/>
  <c r="L40" i="5"/>
  <c r="L44" i="5"/>
  <c r="L36" i="6"/>
  <c r="L15" i="7"/>
  <c r="L21" i="7"/>
  <c r="L26" i="7"/>
  <c r="L31" i="7"/>
  <c r="L37" i="7"/>
  <c r="L42" i="7"/>
  <c r="L47" i="7"/>
  <c r="L16" i="10"/>
  <c r="L23" i="10"/>
  <c r="L29" i="10"/>
  <c r="L32" i="12"/>
  <c r="L38" i="12"/>
  <c r="L28" i="14"/>
  <c r="L34" i="14"/>
  <c r="L15" i="16"/>
  <c r="L22" i="16"/>
  <c r="L18" i="17"/>
  <c r="L15" i="18"/>
  <c r="L22" i="18"/>
  <c r="L28" i="18"/>
  <c r="L21" i="19"/>
  <c r="L34" i="19"/>
  <c r="L48" i="19"/>
  <c r="L29" i="20"/>
  <c r="L30" i="27"/>
  <c r="L38" i="27"/>
  <c r="L14" i="33"/>
  <c r="L17" i="5"/>
  <c r="L25" i="5"/>
  <c r="L27" i="6"/>
  <c r="L28" i="7"/>
  <c r="L25" i="10"/>
  <c r="L23" i="15"/>
  <c r="L19" i="15"/>
  <c r="L15" i="15"/>
  <c r="L14" i="17"/>
  <c r="L31" i="6"/>
  <c r="L16" i="7"/>
  <c r="L32" i="7"/>
  <c r="L53" i="8"/>
  <c r="L49" i="8"/>
  <c r="L45" i="8"/>
  <c r="L41" i="8"/>
  <c r="L37" i="8"/>
  <c r="L33" i="8"/>
  <c r="L29" i="8"/>
  <c r="L18" i="8"/>
  <c r="L34" i="8"/>
  <c r="L17" i="10"/>
  <c r="L24" i="11"/>
  <c r="L20" i="11"/>
  <c r="L16" i="11"/>
  <c r="L20" i="12"/>
  <c r="L26" i="12"/>
  <c r="L16" i="14"/>
  <c r="L22" i="14"/>
  <c r="L17" i="15"/>
  <c r="L16" i="16"/>
  <c r="E9" i="17"/>
  <c r="L21" i="17" s="1"/>
  <c r="L25" i="17"/>
  <c r="L16" i="18"/>
  <c r="L35" i="19"/>
  <c r="L41" i="19"/>
  <c r="L16" i="20"/>
  <c r="L30" i="20"/>
  <c r="L22" i="24"/>
  <c r="L16" i="24"/>
  <c r="L26" i="24"/>
  <c r="L20" i="24"/>
  <c r="L14" i="24"/>
  <c r="L24" i="24"/>
  <c r="L26" i="26"/>
  <c r="L23" i="26"/>
  <c r="L17" i="26"/>
  <c r="L27" i="26"/>
  <c r="L21" i="26"/>
  <c r="L15" i="26"/>
  <c r="L25" i="26"/>
  <c r="L24" i="27"/>
  <c r="L31" i="27"/>
  <c r="L44" i="45"/>
  <c r="L40" i="45"/>
  <c r="L36" i="45"/>
  <c r="L32" i="45"/>
  <c r="L28" i="45"/>
  <c r="L24" i="45"/>
  <c r="L20" i="45"/>
  <c r="L16" i="45"/>
  <c r="L38" i="45"/>
  <c r="L33" i="45"/>
  <c r="L22" i="45"/>
  <c r="L17" i="45"/>
  <c r="L37" i="45"/>
  <c r="L21" i="45"/>
  <c r="L41" i="45"/>
  <c r="L25" i="45"/>
  <c r="L18" i="45"/>
  <c r="L45" i="45"/>
  <c r="L29" i="45"/>
  <c r="L36" i="20"/>
  <c r="L19" i="24"/>
  <c r="L20" i="26"/>
  <c r="L19" i="27"/>
  <c r="L32" i="27"/>
  <c r="L45" i="27"/>
  <c r="L27" i="31"/>
  <c r="L18" i="31"/>
  <c r="L26" i="31"/>
  <c r="L30" i="31"/>
  <c r="L21" i="31"/>
  <c r="L25" i="31"/>
  <c r="L31" i="44"/>
  <c r="L42" i="20"/>
  <c r="L25" i="24"/>
  <c r="L20" i="27"/>
  <c r="L33" i="27"/>
  <c r="L39" i="28"/>
  <c r="L35" i="28"/>
  <c r="L31" i="28"/>
  <c r="L27" i="28"/>
  <c r="L23" i="28"/>
  <c r="L19" i="28"/>
  <c r="L15" i="28"/>
  <c r="L28" i="28"/>
  <c r="L42" i="30"/>
  <c r="L38" i="30"/>
  <c r="L34" i="30"/>
  <c r="L30" i="30"/>
  <c r="L26" i="30"/>
  <c r="L22" i="30"/>
  <c r="L18" i="30"/>
  <c r="L14" i="30"/>
  <c r="L24" i="30"/>
  <c r="L29" i="30"/>
  <c r="L40" i="30"/>
  <c r="L30" i="33"/>
  <c r="L29" i="34"/>
  <c r="L33" i="34"/>
  <c r="L17" i="34"/>
  <c r="L37" i="34"/>
  <c r="L26" i="34"/>
  <c r="L21" i="34"/>
  <c r="L19" i="34"/>
  <c r="L24" i="35"/>
  <c r="L52" i="35"/>
  <c r="L40" i="37"/>
  <c r="L36" i="37"/>
  <c r="L32" i="37"/>
  <c r="L28" i="37"/>
  <c r="L24" i="37"/>
  <c r="L20" i="37"/>
  <c r="L16" i="37"/>
  <c r="L33" i="37"/>
  <c r="L17" i="37"/>
  <c r="L37" i="37"/>
  <c r="L26" i="37"/>
  <c r="L21" i="37"/>
  <c r="L41" i="37"/>
  <c r="L25" i="37"/>
  <c r="L34" i="37"/>
  <c r="L21" i="40"/>
  <c r="L30" i="45"/>
  <c r="L32" i="20"/>
  <c r="L23" i="21"/>
  <c r="L29" i="21"/>
  <c r="L17" i="22"/>
  <c r="L22" i="22"/>
  <c r="L25" i="23"/>
  <c r="L15" i="24"/>
  <c r="L17" i="25"/>
  <c r="L16" i="26"/>
  <c r="L21" i="27"/>
  <c r="L27" i="27"/>
  <c r="L40" i="27"/>
  <c r="L18" i="28"/>
  <c r="L29" i="28"/>
  <c r="L34" i="28"/>
  <c r="L30" i="29"/>
  <c r="L43" i="29"/>
  <c r="L19" i="30"/>
  <c r="L35" i="30"/>
  <c r="L14" i="31"/>
  <c r="L19" i="31"/>
  <c r="L33" i="31"/>
  <c r="L17" i="33"/>
  <c r="L20" i="34"/>
  <c r="L34" i="34"/>
  <c r="L41" i="34"/>
  <c r="L14" i="37"/>
  <c r="L35" i="37"/>
  <c r="L23" i="39"/>
  <c r="L19" i="39"/>
  <c r="L15" i="39"/>
  <c r="L20" i="39"/>
  <c r="L38" i="20"/>
  <c r="L23" i="22"/>
  <c r="L28" i="22"/>
  <c r="L21" i="24"/>
  <c r="L18" i="25"/>
  <c r="L22" i="26"/>
  <c r="L15" i="27"/>
  <c r="L28" i="27"/>
  <c r="L41" i="27"/>
  <c r="L24" i="28"/>
  <c r="L40" i="28"/>
  <c r="L18" i="29"/>
  <c r="L31" i="29"/>
  <c r="L50" i="29"/>
  <c r="L20" i="30"/>
  <c r="L25" i="30"/>
  <c r="L36" i="30"/>
  <c r="L41" i="30"/>
  <c r="L20" i="31"/>
  <c r="L34" i="31"/>
  <c r="L25" i="33"/>
  <c r="L35" i="34"/>
  <c r="L40" i="35"/>
  <c r="L22" i="37"/>
  <c r="L29" i="37"/>
  <c r="L46" i="45"/>
  <c r="L17" i="13"/>
  <c r="L21" i="13"/>
  <c r="L25" i="13"/>
  <c r="L29" i="13"/>
  <c r="L33" i="13"/>
  <c r="L37" i="13"/>
  <c r="L28" i="20"/>
  <c r="L19" i="25"/>
  <c r="L28" i="26"/>
  <c r="L16" i="27"/>
  <c r="L29" i="27"/>
  <c r="L14" i="28"/>
  <c r="L25" i="28"/>
  <c r="L30" i="28"/>
  <c r="L49" i="29"/>
  <c r="L45" i="29"/>
  <c r="L41" i="29"/>
  <c r="L37" i="29"/>
  <c r="L33" i="29"/>
  <c r="L29" i="29"/>
  <c r="L25" i="29"/>
  <c r="L21" i="29"/>
  <c r="L17" i="29"/>
  <c r="L19" i="29"/>
  <c r="L38" i="29"/>
  <c r="L44" i="29"/>
  <c r="L51" i="29"/>
  <c r="L15" i="30"/>
  <c r="L31" i="30"/>
  <c r="L15" i="31"/>
  <c r="L19" i="33"/>
  <c r="L33" i="33"/>
  <c r="L14" i="34"/>
  <c r="L22" i="34"/>
  <c r="L36" i="34"/>
  <c r="L30" i="37"/>
  <c r="L16" i="40"/>
  <c r="L24" i="40"/>
  <c r="L30" i="44"/>
  <c r="L26" i="44"/>
  <c r="L22" i="44"/>
  <c r="L18" i="44"/>
  <c r="L14" i="44"/>
  <c r="L29" i="44"/>
  <c r="L25" i="44"/>
  <c r="L21" i="44"/>
  <c r="L17" i="44"/>
  <c r="L15" i="44"/>
  <c r="L27" i="44"/>
  <c r="L19" i="44"/>
  <c r="L26" i="45"/>
  <c r="L24" i="20"/>
  <c r="L34" i="20"/>
  <c r="L19" i="21"/>
  <c r="L25" i="21"/>
  <c r="L19" i="22"/>
  <c r="L21" i="23"/>
  <c r="L27" i="23"/>
  <c r="L17" i="24"/>
  <c r="L18" i="26"/>
  <c r="L17" i="27"/>
  <c r="L23" i="27"/>
  <c r="L36" i="27"/>
  <c r="L20" i="28"/>
  <c r="L36" i="28"/>
  <c r="L26" i="29"/>
  <c r="L39" i="29"/>
  <c r="L16" i="30"/>
  <c r="L21" i="30"/>
  <c r="L32" i="30"/>
  <c r="L37" i="30"/>
  <c r="L22" i="31"/>
  <c r="L22" i="32"/>
  <c r="L26" i="32"/>
  <c r="L17" i="32"/>
  <c r="L21" i="32"/>
  <c r="L25" i="32"/>
  <c r="L16" i="32"/>
  <c r="L29" i="32"/>
  <c r="L18" i="32"/>
  <c r="L20" i="33"/>
  <c r="L20" i="35"/>
  <c r="L38" i="37"/>
  <c r="L22" i="39"/>
  <c r="L19" i="45"/>
  <c r="L39" i="51"/>
  <c r="L35" i="51"/>
  <c r="L31" i="51"/>
  <c r="L27" i="51"/>
  <c r="L23" i="51"/>
  <c r="L19" i="51"/>
  <c r="L15" i="51"/>
  <c r="L38" i="51"/>
  <c r="L34" i="51"/>
  <c r="L30" i="51"/>
  <c r="L26" i="51"/>
  <c r="L22" i="51"/>
  <c r="L18" i="51"/>
  <c r="L14" i="51"/>
  <c r="L36" i="51"/>
  <c r="L20" i="51"/>
  <c r="L40" i="51"/>
  <c r="L29" i="51"/>
  <c r="L24" i="51"/>
  <c r="L28" i="51"/>
  <c r="L41" i="51"/>
  <c r="L16" i="31"/>
  <c r="L24" i="32"/>
  <c r="L15" i="33"/>
  <c r="L31" i="33"/>
  <c r="L15" i="34"/>
  <c r="L31" i="34"/>
  <c r="L17" i="35"/>
  <c r="L17" i="36"/>
  <c r="L36" i="36"/>
  <c r="L36" i="38"/>
  <c r="L15" i="41"/>
  <c r="L31" i="41"/>
  <c r="L25" i="43"/>
  <c r="L21" i="43"/>
  <c r="L17" i="43"/>
  <c r="L22" i="43"/>
  <c r="L23" i="46"/>
  <c r="L21" i="47"/>
  <c r="L37" i="47"/>
  <c r="L53" i="47"/>
  <c r="L23" i="48"/>
  <c r="L16" i="49"/>
  <c r="L32" i="49"/>
  <c r="L48" i="49"/>
  <c r="L27" i="50"/>
  <c r="L20" i="32"/>
  <c r="L26" i="33"/>
  <c r="L16" i="34"/>
  <c r="L32" i="34"/>
  <c r="E9" i="35"/>
  <c r="L43" i="35" s="1"/>
  <c r="L54" i="36"/>
  <c r="L50" i="36"/>
  <c r="L46" i="36"/>
  <c r="L42" i="36"/>
  <c r="L38" i="36"/>
  <c r="L34" i="36"/>
  <c r="L30" i="36"/>
  <c r="L26" i="36"/>
  <c r="L22" i="36"/>
  <c r="L18" i="36"/>
  <c r="L14" i="36"/>
  <c r="L53" i="36"/>
  <c r="L49" i="36"/>
  <c r="L45" i="36"/>
  <c r="L41" i="36"/>
  <c r="L24" i="36"/>
  <c r="L37" i="36"/>
  <c r="L43" i="36"/>
  <c r="L56" i="36"/>
  <c r="L15" i="37"/>
  <c r="L31" i="37"/>
  <c r="L24" i="38"/>
  <c r="L18" i="39"/>
  <c r="L32" i="44"/>
  <c r="L15" i="45"/>
  <c r="L31" i="45"/>
  <c r="L33" i="46"/>
  <c r="L29" i="46"/>
  <c r="L25" i="46"/>
  <c r="L21" i="46"/>
  <c r="L17" i="46"/>
  <c r="L32" i="46"/>
  <c r="L28" i="46"/>
  <c r="L24" i="46"/>
  <c r="L20" i="46"/>
  <c r="L16" i="46"/>
  <c r="L30" i="46"/>
  <c r="L41" i="48"/>
  <c r="L37" i="48"/>
  <c r="L33" i="48"/>
  <c r="L29" i="48"/>
  <c r="L25" i="48"/>
  <c r="L21" i="48"/>
  <c r="L17" i="48"/>
  <c r="L40" i="48"/>
  <c r="L36" i="48"/>
  <c r="L32" i="48"/>
  <c r="L28" i="48"/>
  <c r="L24" i="48"/>
  <c r="L20" i="48"/>
  <c r="L16" i="48"/>
  <c r="L30" i="48"/>
  <c r="L53" i="49"/>
  <c r="L49" i="49"/>
  <c r="L45" i="49"/>
  <c r="L41" i="49"/>
  <c r="L37" i="49"/>
  <c r="L33" i="49"/>
  <c r="L29" i="49"/>
  <c r="L25" i="49"/>
  <c r="L21" i="49"/>
  <c r="L17" i="49"/>
  <c r="L22" i="49"/>
  <c r="L27" i="49"/>
  <c r="L38" i="49"/>
  <c r="L43" i="49"/>
  <c r="L54" i="49"/>
  <c r="L27" i="33"/>
  <c r="L27" i="34"/>
  <c r="L29" i="35"/>
  <c r="L50" i="38"/>
  <c r="L46" i="38"/>
  <c r="L42" i="38"/>
  <c r="L38" i="38"/>
  <c r="L34" i="38"/>
  <c r="L30" i="38"/>
  <c r="L26" i="38"/>
  <c r="L22" i="38"/>
  <c r="L18" i="38"/>
  <c r="L14" i="38"/>
  <c r="L53" i="38"/>
  <c r="L49" i="38"/>
  <c r="L45" i="38"/>
  <c r="L41" i="38"/>
  <c r="L37" i="38"/>
  <c r="L33" i="38"/>
  <c r="L29" i="38"/>
  <c r="L25" i="38"/>
  <c r="L21" i="38"/>
  <c r="L17" i="38"/>
  <c r="L31" i="38"/>
  <c r="L44" i="38"/>
  <c r="E9" i="40"/>
  <c r="L17" i="40" s="1"/>
  <c r="L27" i="41"/>
  <c r="L18" i="43"/>
  <c r="L20" i="44"/>
  <c r="L31" i="46"/>
  <c r="L17" i="47"/>
  <c r="L33" i="47"/>
  <c r="L31" i="48"/>
  <c r="L28" i="49"/>
  <c r="L44" i="49"/>
  <c r="L22" i="33"/>
  <c r="L28" i="34"/>
  <c r="L32" i="36"/>
  <c r="L27" i="37"/>
  <c r="L32" i="38"/>
  <c r="L14" i="39"/>
  <c r="L25" i="40"/>
  <c r="L17" i="41"/>
  <c r="L22" i="41"/>
  <c r="L28" i="42"/>
  <c r="L24" i="42"/>
  <c r="L20" i="42"/>
  <c r="L16" i="42"/>
  <c r="L27" i="42"/>
  <c r="L23" i="42"/>
  <c r="L19" i="42"/>
  <c r="L15" i="42"/>
  <c r="L26" i="42"/>
  <c r="L24" i="43"/>
  <c r="L27" i="45"/>
  <c r="L43" i="45"/>
  <c r="L19" i="46"/>
  <c r="L23" i="47"/>
  <c r="L39" i="47"/>
  <c r="L55" i="47"/>
  <c r="L19" i="48"/>
  <c r="L38" i="48"/>
  <c r="L18" i="49"/>
  <c r="L23" i="49"/>
  <c r="L34" i="49"/>
  <c r="L39" i="49"/>
  <c r="L50" i="49"/>
  <c r="L55" i="49"/>
  <c r="L23" i="50"/>
  <c r="L32" i="31"/>
  <c r="L23" i="33"/>
  <c r="L23" i="34"/>
  <c r="L39" i="34"/>
  <c r="L25" i="35"/>
  <c r="L41" i="35"/>
  <c r="L20" i="36"/>
  <c r="L33" i="36"/>
  <c r="L39" i="36"/>
  <c r="L52" i="36"/>
  <c r="L20" i="38"/>
  <c r="L52" i="38"/>
  <c r="L23" i="41"/>
  <c r="L14" i="43"/>
  <c r="L19" i="43"/>
  <c r="L28" i="44"/>
  <c r="L26" i="46"/>
  <c r="L56" i="47"/>
  <c r="L52" i="47"/>
  <c r="L48" i="47"/>
  <c r="L44" i="47"/>
  <c r="L40" i="47"/>
  <c r="L36" i="47"/>
  <c r="L32" i="47"/>
  <c r="L28" i="47"/>
  <c r="L24" i="47"/>
  <c r="L20" i="47"/>
  <c r="L16" i="47"/>
  <c r="L18" i="47"/>
  <c r="L29" i="47"/>
  <c r="L34" i="47"/>
  <c r="L45" i="47"/>
  <c r="L50" i="47"/>
  <c r="L26" i="48"/>
  <c r="L39" i="48"/>
  <c r="L24" i="49"/>
  <c r="L40" i="49"/>
  <c r="L29" i="50"/>
  <c r="L25" i="50"/>
  <c r="L21" i="50"/>
  <c r="L17" i="50"/>
  <c r="L32" i="50"/>
  <c r="L28" i="50"/>
  <c r="L24" i="50"/>
  <c r="L20" i="50"/>
  <c r="L16" i="50"/>
  <c r="L30" i="50"/>
  <c r="L28" i="31"/>
  <c r="L18" i="33"/>
  <c r="L34" i="33"/>
  <c r="L24" i="34"/>
  <c r="L40" i="34"/>
  <c r="L21" i="36"/>
  <c r="L40" i="36"/>
  <c r="L23" i="37"/>
  <c r="L39" i="37"/>
  <c r="L27" i="38"/>
  <c r="L40" i="38"/>
  <c r="L32" i="41"/>
  <c r="L28" i="41"/>
  <c r="L24" i="41"/>
  <c r="L20" i="41"/>
  <c r="L16" i="41"/>
  <c r="L18" i="41"/>
  <c r="L29" i="41"/>
  <c r="L34" i="41"/>
  <c r="L16" i="44"/>
  <c r="L23" i="45"/>
  <c r="L39" i="45"/>
  <c r="L14" i="46"/>
  <c r="L27" i="46"/>
  <c r="L14" i="48"/>
  <c r="L27" i="48"/>
  <c r="L14" i="49"/>
  <c r="L19" i="49"/>
  <c r="L30" i="49"/>
  <c r="L35" i="49"/>
  <c r="L46" i="49"/>
  <c r="L51" i="49"/>
  <c r="L29" i="40" l="1"/>
  <c r="L21" i="35"/>
  <c r="L58" i="35"/>
  <c r="L54" i="35"/>
  <c r="L50" i="35"/>
  <c r="L46" i="35"/>
  <c r="L42" i="35"/>
  <c r="L38" i="35"/>
  <c r="L34" i="35"/>
  <c r="L30" i="35"/>
  <c r="L26" i="35"/>
  <c r="L22" i="35"/>
  <c r="L18" i="35"/>
  <c r="L14" i="35"/>
  <c r="L57" i="35"/>
  <c r="L53" i="35"/>
  <c r="L49" i="35"/>
  <c r="L45" i="35"/>
  <c r="L47" i="35"/>
  <c r="L51" i="35"/>
  <c r="L55" i="35"/>
  <c r="L44" i="35"/>
  <c r="L39" i="35"/>
  <c r="L28" i="35"/>
  <c r="L23" i="35"/>
  <c r="L32" i="35"/>
  <c r="L59" i="35"/>
  <c r="L33" i="35"/>
  <c r="L56" i="35"/>
  <c r="L19" i="35"/>
  <c r="L31" i="35"/>
  <c r="L31" i="17"/>
  <c r="L27" i="17"/>
  <c r="L23" i="17"/>
  <c r="L19" i="17"/>
  <c r="L15" i="17"/>
  <c r="L32" i="17"/>
  <c r="L24" i="17"/>
  <c r="L16" i="17"/>
  <c r="L28" i="17"/>
  <c r="L20" i="17"/>
  <c r="L35" i="35"/>
  <c r="L16" i="35"/>
  <c r="L27" i="35"/>
  <c r="L30" i="17"/>
  <c r="L29" i="17"/>
  <c r="L22" i="17"/>
  <c r="L27" i="40"/>
  <c r="L23" i="40"/>
  <c r="L19" i="40"/>
  <c r="L15" i="40"/>
  <c r="L26" i="40"/>
  <c r="L22" i="40"/>
  <c r="L18" i="40"/>
  <c r="L14" i="40"/>
  <c r="L20" i="40"/>
  <c r="L28" i="40"/>
  <c r="L37" i="35"/>
  <c r="L36" i="35"/>
  <c r="L17" i="17"/>
  <c r="L26" i="17"/>
</calcChain>
</file>

<file path=xl/sharedStrings.xml><?xml version="1.0" encoding="utf-8"?>
<sst xmlns="http://schemas.openxmlformats.org/spreadsheetml/2006/main" count="7442" uniqueCount="2756">
  <si>
    <t>Poradie</t>
  </si>
  <si>
    <t>Meno</t>
  </si>
  <si>
    <t>Body Celkom</t>
  </si>
  <si>
    <t>1 Najlepsi vysledok</t>
  </si>
  <si>
    <t>2 Najlepsi vysledok</t>
  </si>
  <si>
    <t>3 Najlepsi vysledok</t>
  </si>
  <si>
    <t>Maros Divok</t>
  </si>
  <si>
    <t>Josef Kožár</t>
  </si>
  <si>
    <t>Viliam Kubovčík</t>
  </si>
  <si>
    <t>David Darnady</t>
  </si>
  <si>
    <t>Martin Fürješ</t>
  </si>
  <si>
    <t>Tomas Bobok</t>
  </si>
  <si>
    <t>Šimon Šiška</t>
  </si>
  <si>
    <t>Vladimir Foltin</t>
  </si>
  <si>
    <t>Tibor Noga</t>
  </si>
  <si>
    <t>Ján Divok</t>
  </si>
  <si>
    <t>Edmund Schuller</t>
  </si>
  <si>
    <t>Martin Šabla</t>
  </si>
  <si>
    <t>Milan Surovcík Jr.</t>
  </si>
  <si>
    <t>Tibor Fratrik</t>
  </si>
  <si>
    <t>Eduard Niko</t>
  </si>
  <si>
    <t>Roman Petro</t>
  </si>
  <si>
    <t>Jan Kovalčík</t>
  </si>
  <si>
    <t>Marek Straka</t>
  </si>
  <si>
    <t>Branislav Jesenský</t>
  </si>
  <si>
    <t>Lubik Jakubcak</t>
  </si>
  <si>
    <t>Daniel Smolka</t>
  </si>
  <si>
    <t>Dominik Jancik</t>
  </si>
  <si>
    <t>Milos Srank</t>
  </si>
  <si>
    <t>Peter Pokorny</t>
  </si>
  <si>
    <t>Lubomir Belusko</t>
  </si>
  <si>
    <t>Kollar &amp; KROMKA</t>
  </si>
  <si>
    <t>Gabriela Beláková</t>
  </si>
  <si>
    <t>Miroslav Beliansky</t>
  </si>
  <si>
    <t>Peter Abonyi</t>
  </si>
  <si>
    <t>Milan Lojdl</t>
  </si>
  <si>
    <t>Lukas Benedikt</t>
  </si>
  <si>
    <t>Marek Seman</t>
  </si>
  <si>
    <t>Ivan Bajana</t>
  </si>
  <si>
    <t> Antonio Rudolf Kalik</t>
  </si>
  <si>
    <t>Peter GASPAROVIC</t>
  </si>
  <si>
    <t>Martin MARINCAK</t>
  </si>
  <si>
    <t>Juraj Sidor</t>
  </si>
  <si>
    <t>Benedikt Laho</t>
  </si>
  <si>
    <t>Viktoria Divokova</t>
  </si>
  <si>
    <t>Samuel Posluch</t>
  </si>
  <si>
    <t>Igor Berko</t>
  </si>
  <si>
    <t>Peter SEDMAK</t>
  </si>
  <si>
    <t>Adam Sabla</t>
  </si>
  <si>
    <t>Jan Keher</t>
  </si>
  <si>
    <t>Pavol Černý</t>
  </si>
  <si>
    <t>Skrabalek &amp; Simoncic</t>
  </si>
  <si>
    <t>Michaela Soltysova</t>
  </si>
  <si>
    <t>Martin Jurovic</t>
  </si>
  <si>
    <t>Bohumil Vasek</t>
  </si>
  <si>
    <t>Peter Janoska</t>
  </si>
  <si>
    <t>Peter GOSSANYI</t>
  </si>
  <si>
    <t>Drahos Sitár</t>
  </si>
  <si>
    <t>Martin Šnirc</t>
  </si>
  <si>
    <t>Jozef Sopirjak</t>
  </si>
  <si>
    <t>Peter USIAK</t>
  </si>
  <si>
    <t>Jan Hlinka</t>
  </si>
  <si>
    <t>Branislav Studienka</t>
  </si>
  <si>
    <t>Miloš Mach</t>
  </si>
  <si>
    <t>Samuel Rybar</t>
  </si>
  <si>
    <t>Filip Pechác</t>
  </si>
  <si>
    <t>Milos Horvat</t>
  </si>
  <si>
    <t>Jozef Dúc</t>
  </si>
  <si>
    <t>Miriam Tekeliova</t>
  </si>
  <si>
    <t>Peter Klepác</t>
  </si>
  <si>
    <t>Radoslav Cagala</t>
  </si>
  <si>
    <t>Tibor Arpáš</t>
  </si>
  <si>
    <t>Peter Jánoška</t>
  </si>
  <si>
    <t>Peter Hupka</t>
  </si>
  <si>
    <t>Zdeno Hrcka</t>
  </si>
  <si>
    <t>Alberto Rizzi</t>
  </si>
  <si>
    <t>Anton Zelanaj</t>
  </si>
  <si>
    <t>Erik Mikulas</t>
  </si>
  <si>
    <t>Jozef Pesko</t>
  </si>
  <si>
    <t>Ranking List</t>
  </si>
  <si>
    <t>Rating Score</t>
  </si>
  <si>
    <t>Name</t>
  </si>
  <si>
    <t>Nationality</t>
  </si>
  <si>
    <t>Best Performance</t>
  </si>
  <si>
    <t>Class</t>
  </si>
  <si>
    <t>Year</t>
  </si>
  <si>
    <t>Position</t>
  </si>
  <si>
    <t>Image</t>
  </si>
  <si>
    <t>-</t>
  </si>
  <si>
    <t>999.2</t>
  </si>
  <si>
    <t>Sebastian Kawa</t>
  </si>
  <si>
    <t>POL</t>
  </si>
  <si>
    <t>37th FAI World Gliding Championships</t>
  </si>
  <si>
    <t>15m</t>
  </si>
  <si>
    <t>Stefan Langer</t>
  </si>
  <si>
    <t>GER</t>
  </si>
  <si>
    <t>38th FAI World Gliding Championships</t>
  </si>
  <si>
    <t>18m</t>
  </si>
  <si>
    <t>993.4</t>
  </si>
  <si>
    <t>Felipe Levin</t>
  </si>
  <si>
    <t>FAI World Gliding Championships</t>
  </si>
  <si>
    <t>Open</t>
  </si>
  <si>
    <t>993.0</t>
  </si>
  <si>
    <t>Christophe Abadie</t>
  </si>
  <si>
    <t>FRA</t>
  </si>
  <si>
    <t>988.2</t>
  </si>
  <si>
    <t>Ivan Novak</t>
  </si>
  <si>
    <t>CZE</t>
  </si>
  <si>
    <t>20m</t>
  </si>
  <si>
    <t>987.1</t>
  </si>
  <si>
    <t>Simon Schröder</t>
  </si>
  <si>
    <t>Standard</t>
  </si>
  <si>
    <t>986.6</t>
  </si>
  <si>
    <t>Sarah Arnold</t>
  </si>
  <si>
    <t>USA</t>
  </si>
  <si>
    <t>986.0</t>
  </si>
  <si>
    <t>Uwe Wahlig</t>
  </si>
  <si>
    <t>Club</t>
  </si>
  <si>
    <t>985.1</t>
  </si>
  <si>
    <t>Tom Arscott</t>
  </si>
  <si>
    <t>GBR</t>
  </si>
  <si>
    <t>982.2</t>
  </si>
  <si>
    <t>Riccardo Brigliadori</t>
  </si>
  <si>
    <t>ITA</t>
  </si>
  <si>
    <t>981.3</t>
  </si>
  <si>
    <t>James Nugent</t>
  </si>
  <si>
    <t>AUS</t>
  </si>
  <si>
    <t>981.2</t>
  </si>
  <si>
    <t>Tomasz Rubaj</t>
  </si>
  <si>
    <t>World Gliding Championships</t>
  </si>
  <si>
    <t>981.0</t>
  </si>
  <si>
    <t>Jeroen Verkuijl</t>
  </si>
  <si>
    <t>NED</t>
  </si>
  <si>
    <t>Henrik Bieler</t>
  </si>
  <si>
    <t>980.8</t>
  </si>
  <si>
    <t>Oscar Goudriaan</t>
  </si>
  <si>
    <t>RSA</t>
  </si>
  <si>
    <t>979.9</t>
  </si>
  <si>
    <t>Adam Woolley</t>
  </si>
  <si>
    <t>979.5</t>
  </si>
  <si>
    <t>Steffen Goettler</t>
  </si>
  <si>
    <t>No image</t>
  </si>
  <si>
    <t>979.3</t>
  </si>
  <si>
    <t>Davide Schiavotto</t>
  </si>
  <si>
    <t>Uys Jonker</t>
  </si>
  <si>
    <t>977.9</t>
  </si>
  <si>
    <t>Jakub Barszcz</t>
  </si>
  <si>
    <t>977.5</t>
  </si>
  <si>
    <t>Erik Borgmann</t>
  </si>
  <si>
    <t>977.2</t>
  </si>
  <si>
    <t>Philip Jones</t>
  </si>
  <si>
    <t>976.0</t>
  </si>
  <si>
    <t>Jacek Flis</t>
  </si>
  <si>
    <t>22nd FAI European Gliding Championships</t>
  </si>
  <si>
    <t>Lukasz Wojcik</t>
  </si>
  <si>
    <t>European Gliding Championships</t>
  </si>
  <si>
    <t>Lukasz Grabowski</t>
  </si>
  <si>
    <t>975.9</t>
  </si>
  <si>
    <t>Michael Sommer</t>
  </si>
  <si>
    <t>974.7</t>
  </si>
  <si>
    <t>Markus Frank</t>
  </si>
  <si>
    <t>974.6</t>
  </si>
  <si>
    <t>Jan Pavlik</t>
  </si>
  <si>
    <t>Jan-Ola Nordh</t>
  </si>
  <si>
    <t>SWE</t>
  </si>
  <si>
    <t>FAI European Gliding Championships</t>
  </si>
  <si>
    <t>974.1</t>
  </si>
  <si>
    <t>Tomas Suchanek</t>
  </si>
  <si>
    <t>973.3</t>
  </si>
  <si>
    <t>Alena Netusilova</t>
  </si>
  <si>
    <t>12th Womens World Gliding Championship</t>
  </si>
  <si>
    <t>973.2</t>
  </si>
  <si>
    <t>Adrien Henry</t>
  </si>
  <si>
    <t>972.5</t>
  </si>
  <si>
    <t>Lukas Kriz</t>
  </si>
  <si>
    <t>972.3</t>
  </si>
  <si>
    <t>Peter Harvey</t>
  </si>
  <si>
    <t>972.0</t>
  </si>
  <si>
    <t>Andreas Lutz</t>
  </si>
  <si>
    <t>AUT</t>
  </si>
  <si>
    <t>971.9</t>
  </si>
  <si>
    <t>Miloslav Cink</t>
  </si>
  <si>
    <t>971.7</t>
  </si>
  <si>
    <t>Peter Millenaar</t>
  </si>
  <si>
    <t>971.6</t>
  </si>
  <si>
    <t>Louis Bouderlique</t>
  </si>
  <si>
    <t>970.7</t>
  </si>
  <si>
    <t>Robin Sittmann</t>
  </si>
  <si>
    <t>969.6</t>
  </si>
  <si>
    <t>Mario Kiessling</t>
  </si>
  <si>
    <t>968.8</t>
  </si>
  <si>
    <t>Lukasz Blaszczyk</t>
  </si>
  <si>
    <t>968.7</t>
  </si>
  <si>
    <t>Finn Sleigh</t>
  </si>
  <si>
    <t>Junior World Gliding Championship</t>
  </si>
  <si>
    <t>968.2</t>
  </si>
  <si>
    <t>Wolfgang Janowitsch</t>
  </si>
  <si>
    <t>967.5</t>
  </si>
  <si>
    <t>Arne J. Boye-Møller</t>
  </si>
  <si>
    <t>DEN</t>
  </si>
  <si>
    <t>967.4</t>
  </si>
  <si>
    <t>Max Lukas Maslak</t>
  </si>
  <si>
    <t>13th FAI JUNIOR WORLD GLIDING CHAMPIONSHIPS</t>
  </si>
  <si>
    <t>966.1</t>
  </si>
  <si>
    <t>Steve Jones</t>
  </si>
  <si>
    <t>Two Seater</t>
  </si>
  <si>
    <t>965.8</t>
  </si>
  <si>
    <t>Simon Briel</t>
  </si>
  <si>
    <t>965.7</t>
  </si>
  <si>
    <t>Henry Inigo-Jones</t>
  </si>
  <si>
    <t>965.2</t>
  </si>
  <si>
    <t>Dennis Huybreckx</t>
  </si>
  <si>
    <t>BEL</t>
  </si>
  <si>
    <t>964.8</t>
  </si>
  <si>
    <t>Tobias Geiger</t>
  </si>
  <si>
    <t>964.2</t>
  </si>
  <si>
    <t>Kim Toppari</t>
  </si>
  <si>
    <t>FIN</t>
  </si>
  <si>
    <t>Junior European Gliding Championship</t>
  </si>
  <si>
    <t>962.6</t>
  </si>
  <si>
    <t>Barbora Moravcova</t>
  </si>
  <si>
    <t>962.4</t>
  </si>
  <si>
    <t>Derren P. Francis</t>
  </si>
  <si>
    <t>961.3</t>
  </si>
  <si>
    <t>Thies Bruins</t>
  </si>
  <si>
    <t>960.9</t>
  </si>
  <si>
    <t>Mélanie Gadoulet</t>
  </si>
  <si>
    <t>Womens World Gliding Championships</t>
  </si>
  <si>
    <t>960.8</t>
  </si>
  <si>
    <t>Toby Freeland</t>
  </si>
  <si>
    <t>960.4</t>
  </si>
  <si>
    <t>Anne Ducarouge</t>
  </si>
  <si>
    <t>960.0</t>
  </si>
  <si>
    <t>Radek Krejcirik</t>
  </si>
  <si>
    <t>Czech Gliding Championship</t>
  </si>
  <si>
    <t>Linas Miezlaiskis</t>
  </si>
  <si>
    <t>LTU</t>
  </si>
  <si>
    <t>Lithuanian Nationals - Mix Class</t>
  </si>
  <si>
    <t>Open mixed</t>
  </si>
  <si>
    <t>Alberto Sironi</t>
  </si>
  <si>
    <t>Coppa Città di Rieti</t>
  </si>
  <si>
    <t>Leigh Wells</t>
  </si>
  <si>
    <t>British Nationals Standard/15m/Open</t>
  </si>
  <si>
    <t>959.8</t>
  </si>
  <si>
    <t>Matthew Scutter</t>
  </si>
  <si>
    <t>Aku Jaakkola</t>
  </si>
  <si>
    <t>959.5</t>
  </si>
  <si>
    <t>Peter Szabo</t>
  </si>
  <si>
    <t>HUN</t>
  </si>
  <si>
    <t>958.8</t>
  </si>
  <si>
    <t>Marilyne Abadie-Bérard</t>
  </si>
  <si>
    <t>Championnat de France Standard+15 mètres+Biplace 20m</t>
  </si>
  <si>
    <t>15 m</t>
  </si>
  <si>
    <t>958.6</t>
  </si>
  <si>
    <t>Lasse Edslev</t>
  </si>
  <si>
    <t>958.5</t>
  </si>
  <si>
    <t>Michal Lesinger</t>
  </si>
  <si>
    <t>AZ CUP</t>
  </si>
  <si>
    <t>958.4</t>
  </si>
  <si>
    <t>Maximilian Seis</t>
  </si>
  <si>
    <t>Hahnweide</t>
  </si>
  <si>
    <t>958.3</t>
  </si>
  <si>
    <t>Gvidas Sabeckis</t>
  </si>
  <si>
    <t>Lithuanian Nationals - Club Class</t>
  </si>
  <si>
    <t>958.1</t>
  </si>
  <si>
    <t>Zoltan Verebelyi</t>
  </si>
  <si>
    <t>Alföldi Cup</t>
  </si>
  <si>
    <t>Bert Schmelzer</t>
  </si>
  <si>
    <t>Concours International de Bailleau</t>
  </si>
  <si>
    <t>Grand Vols</t>
  </si>
  <si>
    <t>Andy Davis</t>
  </si>
  <si>
    <t>957.9</t>
  </si>
  <si>
    <t>Rasmus Ørskov</t>
  </si>
  <si>
    <t>957.7</t>
  </si>
  <si>
    <t>Pawel Wojciechowski</t>
  </si>
  <si>
    <t>Leszno Cup</t>
  </si>
  <si>
    <t>Sean Fidler</t>
  </si>
  <si>
    <t>US Nationals</t>
  </si>
  <si>
    <t>957.5</t>
  </si>
  <si>
    <t>Nick Hanenburg</t>
  </si>
  <si>
    <t>FAI World Gliding Championship</t>
  </si>
  <si>
    <t>13.5m</t>
  </si>
  <si>
    <t>957.4</t>
  </si>
  <si>
    <t>Karol Staryszak</t>
  </si>
  <si>
    <t>957.1</t>
  </si>
  <si>
    <t>Francois Delfosse</t>
  </si>
  <si>
    <t>956.7</t>
  </si>
  <si>
    <t>Sean Murphy</t>
  </si>
  <si>
    <t>US Regionals</t>
  </si>
  <si>
    <t>956.3</t>
  </si>
  <si>
    <t>Peter Hartmann</t>
  </si>
  <si>
    <t>Austrian Multiclass Nationals</t>
  </si>
  <si>
    <t>David Mach</t>
  </si>
  <si>
    <t>FCC Gliding 2023</t>
  </si>
  <si>
    <t>Combi</t>
  </si>
  <si>
    <t>956.1</t>
  </si>
  <si>
    <t>Gary Stingemore</t>
  </si>
  <si>
    <t>British Nationals</t>
  </si>
  <si>
    <t>955.9</t>
  </si>
  <si>
    <t>Petr Krejcirik</t>
  </si>
  <si>
    <t>Pribina Cup 2024</t>
  </si>
  <si>
    <t>955.1</t>
  </si>
  <si>
    <t>Michael Sorenson</t>
  </si>
  <si>
    <t>955.0</t>
  </si>
  <si>
    <t>Stefano Ghiorzo</t>
  </si>
  <si>
    <t>World Gliding Championship</t>
  </si>
  <si>
    <t>954.0</t>
  </si>
  <si>
    <t>Karel Novak</t>
  </si>
  <si>
    <t>Ondrej Bordovsky</t>
  </si>
  <si>
    <t>Michaela Krizova</t>
  </si>
  <si>
    <t>953.9</t>
  </si>
  <si>
    <t>Sylvain Gerbaud</t>
  </si>
  <si>
    <t>Championnat de France classes 18 mètres et Libre</t>
  </si>
  <si>
    <t>953.7</t>
  </si>
  <si>
    <t>Jeremy Hood</t>
  </si>
  <si>
    <t>953.4</t>
  </si>
  <si>
    <t>Roman Mracek</t>
  </si>
  <si>
    <t>Thomas Greenhill</t>
  </si>
  <si>
    <t>953.3</t>
  </si>
  <si>
    <t>Marius Pluscauskas</t>
  </si>
  <si>
    <t>953.1</t>
  </si>
  <si>
    <t>Pavel Trybenekr</t>
  </si>
  <si>
    <t>953.0</t>
  </si>
  <si>
    <t>Jaroslav Tomana</t>
  </si>
  <si>
    <t>951.5</t>
  </si>
  <si>
    <t>Jiri Kusbach</t>
  </si>
  <si>
    <t>951.1</t>
  </si>
  <si>
    <t>Ferenc Tamas</t>
  </si>
  <si>
    <t>Gary N. Ittner</t>
  </si>
  <si>
    <t>951.0</t>
  </si>
  <si>
    <t>Alberto Pozzi</t>
  </si>
  <si>
    <t>Coppa città di Ferrara</t>
  </si>
  <si>
    <t>Handicapped</t>
  </si>
  <si>
    <t>950.8</t>
  </si>
  <si>
    <t>Martijn Eerdekens</t>
  </si>
  <si>
    <t>950.2</t>
  </si>
  <si>
    <t>Howard Jones</t>
  </si>
  <si>
    <t>950.1</t>
  </si>
  <si>
    <t>Cornelia Schaich</t>
  </si>
  <si>
    <t>Womens World Gliding Championship</t>
  </si>
  <si>
    <t>949.9</t>
  </si>
  <si>
    <t>Roelof Corporaal</t>
  </si>
  <si>
    <t>Vitesse</t>
  </si>
  <si>
    <t>Jan Kotan</t>
  </si>
  <si>
    <t>Jeseniky Spring Cup</t>
  </si>
  <si>
    <t>949.8</t>
  </si>
  <si>
    <t>Darius Gudziunas</t>
  </si>
  <si>
    <t>949.7</t>
  </si>
  <si>
    <t>Gyorgy Gulyas</t>
  </si>
  <si>
    <t>949.5</t>
  </si>
  <si>
    <t>Aude Untersee</t>
  </si>
  <si>
    <t>Philip Jonker</t>
  </si>
  <si>
    <t>South African Nationals</t>
  </si>
  <si>
    <t>949.4</t>
  </si>
  <si>
    <t>Federico Montanini</t>
  </si>
  <si>
    <t>949.1</t>
  </si>
  <si>
    <t>Hadriaan van Nes</t>
  </si>
  <si>
    <t>Dutch National Championships</t>
  </si>
  <si>
    <t>Jan Boruvka</t>
  </si>
  <si>
    <t>Highland Gliding Cup</t>
  </si>
  <si>
    <t>948.9</t>
  </si>
  <si>
    <t>Joris Vainius</t>
  </si>
  <si>
    <t>Junior World Gliding Championships</t>
  </si>
  <si>
    <t>Tomas Rendla</t>
  </si>
  <si>
    <t>948.8</t>
  </si>
  <si>
    <t>Nils Fecker</t>
  </si>
  <si>
    <t>FAI JUNIOR EUROPEAN GLIDING CHAMPIONSHIP</t>
  </si>
  <si>
    <t>948.4</t>
  </si>
  <si>
    <t>Giancarlo Grinza</t>
  </si>
  <si>
    <t>Trofeo dell Oltrepò</t>
  </si>
  <si>
    <t>948.3</t>
  </si>
  <si>
    <t>Ian Macarthur</t>
  </si>
  <si>
    <t>Martin Hrivna</t>
  </si>
  <si>
    <t>948.2</t>
  </si>
  <si>
    <t>Jan Omsels</t>
  </si>
  <si>
    <t>Victor Mallick</t>
  </si>
  <si>
    <t>947.9</t>
  </si>
  <si>
    <t>Alexandre Fierain</t>
  </si>
  <si>
    <t>947.8</t>
  </si>
  <si>
    <t>Jean-Denis Barrois</t>
  </si>
  <si>
    <t>947.6</t>
  </si>
  <si>
    <t>Jeroen Jennen</t>
  </si>
  <si>
    <t>947.4</t>
  </si>
  <si>
    <t>Karolis Mikalauskas</t>
  </si>
  <si>
    <t>947.2</t>
  </si>
  <si>
    <t>Hermann Leucker</t>
  </si>
  <si>
    <t>FAI Sailplane Grand Prix Final</t>
  </si>
  <si>
    <t>947.1</t>
  </si>
  <si>
    <t>Adriaan Jonker</t>
  </si>
  <si>
    <t>947.0</t>
  </si>
  <si>
    <t>Boštjan Pristavec</t>
  </si>
  <si>
    <t>SLO</t>
  </si>
  <si>
    <t>FAI Sailplane Grand Prix, Austria</t>
  </si>
  <si>
    <t>946.9</t>
  </si>
  <si>
    <t>Andreas Kuehl</t>
  </si>
  <si>
    <t>KLIX - international gliding cup</t>
  </si>
  <si>
    <t>946.7</t>
  </si>
  <si>
    <t>Enrique Levin</t>
  </si>
  <si>
    <t>German Gliding Championships</t>
  </si>
  <si>
    <t>946.6</t>
  </si>
  <si>
    <t>Didier Hauss</t>
  </si>
  <si>
    <t>SGP Italy</t>
  </si>
  <si>
    <t>946.1</t>
  </si>
  <si>
    <t>Matthias Sturm</t>
  </si>
  <si>
    <t>945.9</t>
  </si>
  <si>
    <t>Pavel Jiranek</t>
  </si>
  <si>
    <t>T CUP</t>
  </si>
  <si>
    <t>Ondrej Dupal</t>
  </si>
  <si>
    <t>945.7</t>
  </si>
  <si>
    <t>Nils Schlautmann</t>
  </si>
  <si>
    <t>945.4</t>
  </si>
  <si>
    <t>Jakub Kaczorowski</t>
  </si>
  <si>
    <t>Grudziadz Regional Championship</t>
  </si>
  <si>
    <t>Club A</t>
  </si>
  <si>
    <t>945.3</t>
  </si>
  <si>
    <t>Julien Duboc</t>
  </si>
  <si>
    <t>945.1</t>
  </si>
  <si>
    <t>Pavel Louzecky</t>
  </si>
  <si>
    <t>European Gliding Championship</t>
  </si>
  <si>
    <t>945.0</t>
  </si>
  <si>
    <t>Michael Rass</t>
  </si>
  <si>
    <t>AAC Alpe Adria Cup</t>
  </si>
  <si>
    <t>Greg Beecroft</t>
  </si>
  <si>
    <t>944.0</t>
  </si>
  <si>
    <t>Dirk Windmüller</t>
  </si>
  <si>
    <t>943.8</t>
  </si>
  <si>
    <t>Louise Rodriguez</t>
  </si>
  <si>
    <t>943.7</t>
  </si>
  <si>
    <t>Mikolaj Zdun</t>
  </si>
  <si>
    <t>Leszno Regional Competition</t>
  </si>
  <si>
    <t>943.6</t>
  </si>
  <si>
    <t>Steffen Schwarzer</t>
  </si>
  <si>
    <t>943.1</t>
  </si>
  <si>
    <t>Elena Fergnani</t>
  </si>
  <si>
    <t>Robin Clark</t>
  </si>
  <si>
    <t>943.0</t>
  </si>
  <si>
    <t>Luca Monti</t>
  </si>
  <si>
    <t>Henry P. Retting</t>
  </si>
  <si>
    <t>942.8</t>
  </si>
  <si>
    <t>Steven Raimond</t>
  </si>
  <si>
    <t>942.7</t>
  </si>
  <si>
    <t>SVK</t>
  </si>
  <si>
    <t>Slovak Gliding Championship</t>
  </si>
  <si>
    <t>942.6</t>
  </si>
  <si>
    <t>Lucio Bordin</t>
  </si>
  <si>
    <t>Campionati Italiani</t>
  </si>
  <si>
    <t>Simo Kettunen</t>
  </si>
  <si>
    <t>942.4</t>
  </si>
  <si>
    <t>Ben J. Flewett</t>
  </si>
  <si>
    <t>NZL</t>
  </si>
  <si>
    <t>Coppa Internazionale del Mediterraneo</t>
  </si>
  <si>
    <t>Francois Jeremiasse</t>
  </si>
  <si>
    <t>Two seater</t>
  </si>
  <si>
    <t>942.1</t>
  </si>
  <si>
    <t>Jim Lee</t>
  </si>
  <si>
    <t>942.0</t>
  </si>
  <si>
    <t>Radek Kucirek</t>
  </si>
  <si>
    <t>Pete Temple</t>
  </si>
  <si>
    <t>Australian Nationals</t>
  </si>
  <si>
    <t>941.9</t>
  </si>
  <si>
    <t>Tim Milner</t>
  </si>
  <si>
    <t>FCC Gliding</t>
  </si>
  <si>
    <t>941.7</t>
  </si>
  <si>
    <t>Noah Reitter</t>
  </si>
  <si>
    <t>Boris Žorž</t>
  </si>
  <si>
    <t>Przemyslaw Bartczak</t>
  </si>
  <si>
    <t>941.6</t>
  </si>
  <si>
    <t>Richard Bartolf</t>
  </si>
  <si>
    <t>Flatland Cup</t>
  </si>
  <si>
    <t>941.5</t>
  </si>
  <si>
    <t>SZYMON RAWECKI</t>
  </si>
  <si>
    <t>941.3</t>
  </si>
  <si>
    <t>Werner Amann</t>
  </si>
  <si>
    <t>Kitzbueheler Alpen Pokal</t>
  </si>
  <si>
    <t>941.2</t>
  </si>
  <si>
    <t>Tijl Schmelzer</t>
  </si>
  <si>
    <t>Kempencup</t>
  </si>
  <si>
    <t>Laurent Aboulin</t>
  </si>
  <si>
    <t>940.9</t>
  </si>
  <si>
    <t>Zoltan Hamar</t>
  </si>
  <si>
    <t>Hungarian National Gliding Championships,LHDV</t>
  </si>
  <si>
    <t>Kévin Faur</t>
  </si>
  <si>
    <t>Michaela Rendlova</t>
  </si>
  <si>
    <t>940.5</t>
  </si>
  <si>
    <t>Garry Coppin</t>
  </si>
  <si>
    <t>Stanislaw Wujczak</t>
  </si>
  <si>
    <t>939.8</t>
  </si>
  <si>
    <t>Tilo Holighaus</t>
  </si>
  <si>
    <t>FAI Sailplane Grand Prix World Final</t>
  </si>
  <si>
    <t>Leszek Staryszak</t>
  </si>
  <si>
    <t>Polish Nationals</t>
  </si>
  <si>
    <t>939.7</t>
  </si>
  <si>
    <t>Erik Nelson</t>
  </si>
  <si>
    <t>Hana Treslova</t>
  </si>
  <si>
    <t>939.6</t>
  </si>
  <si>
    <t>Gintas Zube</t>
  </si>
  <si>
    <t>Bernhard Leitner</t>
  </si>
  <si>
    <t>939.3</t>
  </si>
  <si>
    <t>Russell Cheetham</t>
  </si>
  <si>
    <t>Robert W. Fletcher</t>
  </si>
  <si>
    <t>938.4</t>
  </si>
  <si>
    <t>Tim Scott</t>
  </si>
  <si>
    <t>938.2</t>
  </si>
  <si>
    <t>Kato Kvitne</t>
  </si>
  <si>
    <t>NOR</t>
  </si>
  <si>
    <t>Swedish Nationals</t>
  </si>
  <si>
    <t>937.5</t>
  </si>
  <si>
    <t>Lars Van Breemen</t>
  </si>
  <si>
    <t>937.4</t>
  </si>
  <si>
    <t>Darius Liaugaudas</t>
  </si>
  <si>
    <t>Lithuanian national gliding championship</t>
  </si>
  <si>
    <t>937.3</t>
  </si>
  <si>
    <t>Jim Frantz</t>
  </si>
  <si>
    <t>936.5</t>
  </si>
  <si>
    <t>Jaromir Macoun</t>
  </si>
  <si>
    <t>936.2</t>
  </si>
  <si>
    <t>Richard W. Butler</t>
  </si>
  <si>
    <t>935.8</t>
  </si>
  <si>
    <t>Hugo Corbille</t>
  </si>
  <si>
    <t>935.5</t>
  </si>
  <si>
    <t>Robin Smit</t>
  </si>
  <si>
    <t>Zdislaw Bednarczuk</t>
  </si>
  <si>
    <t>Conrad Hartter</t>
  </si>
  <si>
    <t>SGP Norway</t>
  </si>
  <si>
    <t>935.3</t>
  </si>
  <si>
    <t>Bruce Taylor</t>
  </si>
  <si>
    <t>Australian 20m Two-Seater Nationals</t>
  </si>
  <si>
    <t>935.2</t>
  </si>
  <si>
    <t>Jan Kretzschmar</t>
  </si>
  <si>
    <t>935.1</t>
  </si>
  <si>
    <t>Sjaak Selen</t>
  </si>
  <si>
    <t>935.0</t>
  </si>
  <si>
    <t>Rick Indrebo</t>
  </si>
  <si>
    <t>934.7</t>
  </si>
  <si>
    <t>Ivan Harasta</t>
  </si>
  <si>
    <t>934.5</t>
  </si>
  <si>
    <t>Petr Hotovy</t>
  </si>
  <si>
    <t>934.3</t>
  </si>
  <si>
    <t>Sabrina Vogt</t>
  </si>
  <si>
    <t>934.0</t>
  </si>
  <si>
    <t>Richard Basa</t>
  </si>
  <si>
    <t>Hungarian National Gliding Championship</t>
  </si>
  <si>
    <t>933.6</t>
  </si>
  <si>
    <t>John Coutts</t>
  </si>
  <si>
    <t>933.5</t>
  </si>
  <si>
    <t>Enguerrand Virol</t>
  </si>
  <si>
    <t>Championnat de France Classe Club</t>
  </si>
  <si>
    <t>933.4</t>
  </si>
  <si>
    <t>Sebastian Nägel</t>
  </si>
  <si>
    <t>933.2</t>
  </si>
  <si>
    <t>Sami Rissanen</t>
  </si>
  <si>
    <t xml:space="preserve">Nazov sutaze a triedy: </t>
  </si>
  <si>
    <t>Sutaz - trieda</t>
  </si>
  <si>
    <t>Korekcia bodov podla poctu sutaznych dni:</t>
  </si>
  <si>
    <t xml:space="preserve">Koeficient sutaze (Ki): </t>
  </si>
  <si>
    <t>Pocet pilotov v top 200 IGC(Max 15):</t>
  </si>
  <si>
    <t>Korekcia za IG Rangking:</t>
  </si>
  <si>
    <t>Pocet medailistov (Max 3):</t>
  </si>
  <si>
    <t>Pocet sutaznych dni:</t>
  </si>
  <si>
    <t>Korekcia podla poctu dni:</t>
  </si>
  <si>
    <t>Vypocitany Korigovany Koeficient Sutaze:</t>
  </si>
  <si>
    <t>Pocet pilotov v triede:</t>
  </si>
  <si>
    <t>10+</t>
  </si>
  <si>
    <t>Soaring Spot Data</t>
  </si>
  <si>
    <t>Korigovane body</t>
  </si>
  <si>
    <t>Korigovane body s koeficientom sutaze</t>
  </si>
  <si>
    <t>R</t>
  </si>
  <si>
    <t>M</t>
  </si>
  <si>
    <t> 1</t>
  </si>
  <si>
    <t>EG</t>
  </si>
  <si>
    <t>Ventus c 17.6m</t>
  </si>
  <si>
    <t>CAT</t>
  </si>
  <si>
    <t>AS 33 Es 18m</t>
  </si>
  <si>
    <t>AL</t>
  </si>
  <si>
    <t>Discus 2cT 18m</t>
  </si>
  <si>
    <t>QX</t>
  </si>
  <si>
    <t>Jan Kantor</t>
  </si>
  <si>
    <t>ASG 29 E 18m</t>
  </si>
  <si>
    <t>AD</t>
  </si>
  <si>
    <t>AE</t>
  </si>
  <si>
    <t>BB</t>
  </si>
  <si>
    <t>Jozef Busek</t>
  </si>
  <si>
    <t>Duo Discus X</t>
  </si>
  <si>
    <t>VV</t>
  </si>
  <si>
    <t>Zdenek Boruvka ml.</t>
  </si>
  <si>
    <t>PUP</t>
  </si>
  <si>
    <t>David Zapletal</t>
  </si>
  <si>
    <t>ID</t>
  </si>
  <si>
    <t>Dana Novakova</t>
  </si>
  <si>
    <t>LS 8 18m</t>
  </si>
  <si>
    <t>KR</t>
  </si>
  <si>
    <t>Jan Simon</t>
  </si>
  <si>
    <t>Ventus cT 17.6m</t>
  </si>
  <si>
    <t>DJ</t>
  </si>
  <si>
    <t>Jan Dersak</t>
  </si>
  <si>
    <t>HpH 304 MS Shark</t>
  </si>
  <si>
    <t>IGC</t>
  </si>
  <si>
    <t>JS1 18m</t>
  </si>
  <si>
    <t>LS</t>
  </si>
  <si>
    <t>Petr Babak</t>
  </si>
  <si>
    <t>Ventus 2cM 18m</t>
  </si>
  <si>
    <t>JK</t>
  </si>
  <si>
    <t>Jiri Koudela</t>
  </si>
  <si>
    <t>Ventus cM 17.6m</t>
  </si>
  <si>
    <t>LK</t>
  </si>
  <si>
    <t>SNeK</t>
  </si>
  <si>
    <t>Zdenek Schenk</t>
  </si>
  <si>
    <t>ZB</t>
  </si>
  <si>
    <t>Zdenek Boruvka</t>
  </si>
  <si>
    <t>ZS</t>
  </si>
  <si>
    <t>Marek Blatak</t>
  </si>
  <si>
    <t>Duo Discus T</t>
  </si>
  <si>
    <t>HS</t>
  </si>
  <si>
    <t>Ales Vyhnal</t>
  </si>
  <si>
    <t>Nimbus 3 22.9m WL</t>
  </si>
  <si>
    <t>PH</t>
  </si>
  <si>
    <t>Vaclav Hruza</t>
  </si>
  <si>
    <t>HpH 304 TS Twin Shark</t>
  </si>
  <si>
    <t>UC</t>
  </si>
  <si>
    <t>Tomas Ptacovsky</t>
  </si>
  <si>
    <t>Jan Florian</t>
  </si>
  <si>
    <t>N6</t>
  </si>
  <si>
    <t>LS 6 17.5m</t>
  </si>
  <si>
    <t>F5</t>
  </si>
  <si>
    <t>Martin Holik</t>
  </si>
  <si>
    <t>LS 6 18m</t>
  </si>
  <si>
    <t>IB</t>
  </si>
  <si>
    <t>Ivo Burda</t>
  </si>
  <si>
    <t>Ventus 2cxM 18m</t>
  </si>
  <si>
    <t> 2</t>
  </si>
  <si>
    <t>LB</t>
  </si>
  <si>
    <t>Ventus 3F 18m</t>
  </si>
  <si>
    <t>GL</t>
  </si>
  <si>
    <t>Antonin Kutalek</t>
  </si>
  <si>
    <t>LAK-17A T 18m</t>
  </si>
  <si>
    <t>RK</t>
  </si>
  <si>
    <t>Radek Zima</t>
  </si>
  <si>
    <t> 3</t>
  </si>
  <si>
    <t>JH</t>
  </si>
  <si>
    <t>Milos Mach</t>
  </si>
  <si>
    <t>JQ</t>
  </si>
  <si>
    <t>Juraj Dudas</t>
  </si>
  <si>
    <t>RP</t>
  </si>
  <si>
    <t> Lukasz Grabowski</t>
  </si>
  <si>
    <t>Poland</t>
  </si>
  <si>
    <t>SZD-56-2 Diana 2</t>
  </si>
  <si>
    <t>a</t>
  </si>
  <si>
    <t>ZJ</t>
  </si>
  <si>
    <t> Pawel Wojciechowski</t>
  </si>
  <si>
    <t>Diana 2 fes</t>
  </si>
  <si>
    <t>AX</t>
  </si>
  <si>
    <t> Karel Novak</t>
  </si>
  <si>
    <t>Czech Republic</t>
  </si>
  <si>
    <t>Ventus 2ax</t>
  </si>
  <si>
    <t> Marius Pluscauskas</t>
  </si>
  <si>
    <t>Lithuania</t>
  </si>
  <si>
    <t>3V</t>
  </si>
  <si>
    <t> Uwe Wahlig</t>
  </si>
  <si>
    <t>Germany</t>
  </si>
  <si>
    <t>Ventus 3T 15m</t>
  </si>
  <si>
    <t>EY</t>
  </si>
  <si>
    <t> Stephan Grunder</t>
  </si>
  <si>
    <t>Netherlands</t>
  </si>
  <si>
    <t>Ventus 2a</t>
  </si>
  <si>
    <t>IR</t>
  </si>
  <si>
    <t> Kévin Faur</t>
  </si>
  <si>
    <t>France</t>
  </si>
  <si>
    <t> Filip Bojanowski</t>
  </si>
  <si>
    <t>Denmark</t>
  </si>
  <si>
    <t>AS33es</t>
  </si>
  <si>
    <t>GI</t>
  </si>
  <si>
    <t> Marc Schick</t>
  </si>
  <si>
    <t>Ventus 2b</t>
  </si>
  <si>
    <t> Owen McCormack</t>
  </si>
  <si>
    <t>United Kingdom</t>
  </si>
  <si>
    <t>LEO</t>
  </si>
  <si>
    <t> Riccardo Brigliadori</t>
  </si>
  <si>
    <t>Italy</t>
  </si>
  <si>
    <t>JS3 Jet</t>
  </si>
  <si>
    <t>LX</t>
  </si>
  <si>
    <t> Thomas Leduc</t>
  </si>
  <si>
    <t>Belgium</t>
  </si>
  <si>
    <t>Ventus 2cxa 15m</t>
  </si>
  <si>
    <t>RX</t>
  </si>
  <si>
    <t> Rasmus Ørskov</t>
  </si>
  <si>
    <t>JS3 RES 15m</t>
  </si>
  <si>
    <t> Sikko Vermeer</t>
  </si>
  <si>
    <t>ASG 29 es 15m</t>
  </si>
  <si>
    <t>V8</t>
  </si>
  <si>
    <t> Tamas Vamosi</t>
  </si>
  <si>
    <t>Hungary</t>
  </si>
  <si>
    <t> Vladimir Foltin</t>
  </si>
  <si>
    <t>Slovakia</t>
  </si>
  <si>
    <t>JS3 Jet 15m</t>
  </si>
  <si>
    <t>LD</t>
  </si>
  <si>
    <t> Lorenzo Fornari</t>
  </si>
  <si>
    <t> Henrique Navarro</t>
  </si>
  <si>
    <t>Brazil</t>
  </si>
  <si>
    <t>M7</t>
  </si>
  <si>
    <t> Vladas Motuza</t>
  </si>
  <si>
    <t>ASG 29 15m</t>
  </si>
  <si>
    <t> Neil McLaughlin</t>
  </si>
  <si>
    <t>VG</t>
  </si>
  <si>
    <t> Eric Garnier</t>
  </si>
  <si>
    <t>FS</t>
  </si>
  <si>
    <t> Daan Spruyt</t>
  </si>
  <si>
    <t> 4</t>
  </si>
  <si>
    <t>C</t>
  </si>
  <si>
    <t> Elek Czigler</t>
  </si>
  <si>
    <t>ES</t>
  </si>
  <si>
    <t> Paul Bernhard</t>
  </si>
  <si>
    <t>Austria</t>
  </si>
  <si>
    <t>ASW 27</t>
  </si>
  <si>
    <t>MK</t>
  </si>
  <si>
    <t> Mark Käppeli</t>
  </si>
  <si>
    <t>Switzerland</t>
  </si>
  <si>
    <t>XM</t>
  </si>
  <si>
    <t> Pavel Louzecky</t>
  </si>
  <si>
    <t>UJ</t>
  </si>
  <si>
    <t> Takeshi Maruyama</t>
  </si>
  <si>
    <t>Japan</t>
  </si>
  <si>
    <t>VZ</t>
  </si>
  <si>
    <t> Peter Cutting</t>
  </si>
  <si>
    <t>Sweden</t>
  </si>
  <si>
    <t>JS3 Res 15m</t>
  </si>
  <si>
    <t>MM</t>
  </si>
  <si>
    <t> George Schuit</t>
  </si>
  <si>
    <t>Luxembourg</t>
  </si>
  <si>
    <t>RA</t>
  </si>
  <si>
    <t> Robin Sittmann</t>
  </si>
  <si>
    <t>Discus 2a</t>
  </si>
  <si>
    <t>FX</t>
  </si>
  <si>
    <t> Jan Pavlik</t>
  </si>
  <si>
    <t>LS 8b</t>
  </si>
  <si>
    <t>JB</t>
  </si>
  <si>
    <t> Miloslav Cink</t>
  </si>
  <si>
    <t>AU</t>
  </si>
  <si>
    <t> Lukas Kriz</t>
  </si>
  <si>
    <t>LS 8a</t>
  </si>
  <si>
    <t> Henry Inigo-Jones</t>
  </si>
  <si>
    <t>LS 8</t>
  </si>
  <si>
    <t>SB</t>
  </si>
  <si>
    <t> Simon Briel</t>
  </si>
  <si>
    <t>EC</t>
  </si>
  <si>
    <t> Lasse Edslev</t>
  </si>
  <si>
    <t>JPA</t>
  </si>
  <si>
    <t> Julien Duboc</t>
  </si>
  <si>
    <t>YB</t>
  </si>
  <si>
    <t> Norbert Scarlat</t>
  </si>
  <si>
    <t>Romania</t>
  </si>
  <si>
    <t>VNE</t>
  </si>
  <si>
    <t> Robin Smit</t>
  </si>
  <si>
    <t>I</t>
  </si>
  <si>
    <t> Lukasz Blaszczyk</t>
  </si>
  <si>
    <t>YU</t>
  </si>
  <si>
    <t> Jeroen Jennen</t>
  </si>
  <si>
    <t>Discus 2t</t>
  </si>
  <si>
    <t>TA</t>
  </si>
  <si>
    <t> Jan-Ola Nordh</t>
  </si>
  <si>
    <t>MG</t>
  </si>
  <si>
    <t> Joris Vainius</t>
  </si>
  <si>
    <t>Y</t>
  </si>
  <si>
    <t> Maciej Kowalski</t>
  </si>
  <si>
    <t> Elias Severholt Fourati</t>
  </si>
  <si>
    <t>L4</t>
  </si>
  <si>
    <t> Paul Fritche</t>
  </si>
  <si>
    <t>D</t>
  </si>
  <si>
    <t> Maros Divok</t>
  </si>
  <si>
    <t> Sami Rissanen</t>
  </si>
  <si>
    <t>Finland</t>
  </si>
  <si>
    <t>LS 8 T</t>
  </si>
  <si>
    <t>E5</t>
  </si>
  <si>
    <t> Frank Hiemstra</t>
  </si>
  <si>
    <t>YA</t>
  </si>
  <si>
    <t> Ionut Tudor</t>
  </si>
  <si>
    <t>JS</t>
  </si>
  <si>
    <t> Antti Koskiniemi</t>
  </si>
  <si>
    <t>Discus 2b</t>
  </si>
  <si>
    <t>ET</t>
  </si>
  <si>
    <t> Aude Untersee</t>
  </si>
  <si>
    <t>TS</t>
  </si>
  <si>
    <t> Davide Giovanelli</t>
  </si>
  <si>
    <t>ALB</t>
  </si>
  <si>
    <t> Geza Toth</t>
  </si>
  <si>
    <t> Szabolcs Veigli</t>
  </si>
  <si>
    <t>LT</t>
  </si>
  <si>
    <t> Jef Kell</t>
  </si>
  <si>
    <t>HC</t>
  </si>
  <si>
    <t>GX</t>
  </si>
  <si>
    <t> Carlos Iucci</t>
  </si>
  <si>
    <t>Argentina</t>
  </si>
  <si>
    <t>DI</t>
  </si>
  <si>
    <t> Edmund Schuller</t>
  </si>
  <si>
    <t>LR</t>
  </si>
  <si>
    <t> Luca Urbani</t>
  </si>
  <si>
    <t>H8</t>
  </si>
  <si>
    <t> Andrius Tamulenas</t>
  </si>
  <si>
    <t>AA</t>
  </si>
  <si>
    <t> Erik Døssing</t>
  </si>
  <si>
    <t>GM</t>
  </si>
  <si>
    <t> Grozdan Meglaj</t>
  </si>
  <si>
    <t>Croatia</t>
  </si>
  <si>
    <t>DG-300</t>
  </si>
  <si>
    <t>B9</t>
  </si>
  <si>
    <t> Lorenzo Monti</t>
  </si>
  <si>
    <t>LAK 19</t>
  </si>
  <si>
    <t>FLS</t>
  </si>
  <si>
    <t> Jacek Flis</t>
  </si>
  <si>
    <t>LS 3 wl</t>
  </si>
  <si>
    <t>1.057</t>
  </si>
  <si>
    <t>CX</t>
  </si>
  <si>
    <t> Tomas Suchanek</t>
  </si>
  <si>
    <t>ASW 20</t>
  </si>
  <si>
    <t>1.049</t>
  </si>
  <si>
    <t> Gvidas Sabeckis</t>
  </si>
  <si>
    <t>ASW 20a</t>
  </si>
  <si>
    <t>KT</t>
  </si>
  <si>
    <t> Kim Toppari</t>
  </si>
  <si>
    <t>LS 7 wl</t>
  </si>
  <si>
    <t>1.031</t>
  </si>
  <si>
    <t>PF</t>
  </si>
  <si>
    <t> Tapio Tourula</t>
  </si>
  <si>
    <t>LS 7</t>
  </si>
  <si>
    <t>1.024</t>
  </si>
  <si>
    <t>PP</t>
  </si>
  <si>
    <t> Mikolaj Zdun</t>
  </si>
  <si>
    <t>A3</t>
  </si>
  <si>
    <t> Jaroslav Tomana</t>
  </si>
  <si>
    <t>1.052</t>
  </si>
  <si>
    <t>LL</t>
  </si>
  <si>
    <t> Michal Lesinger</t>
  </si>
  <si>
    <t>ASW 20L</t>
  </si>
  <si>
    <t>1.055</t>
  </si>
  <si>
    <t>YYY</t>
  </si>
  <si>
    <t> Ringaudas Kikalas</t>
  </si>
  <si>
    <t>HG</t>
  </si>
  <si>
    <t> Hugo Corbille</t>
  </si>
  <si>
    <t>LS7 NEO</t>
  </si>
  <si>
    <t>1.034</t>
  </si>
  <si>
    <t> Toby Freeland</t>
  </si>
  <si>
    <t>ASW 20l</t>
  </si>
  <si>
    <t> Gyorgy Gulyas</t>
  </si>
  <si>
    <t>1.063</t>
  </si>
  <si>
    <t>XW</t>
  </si>
  <si>
    <t> Ferenc Tamas</t>
  </si>
  <si>
    <t>1.053</t>
  </si>
  <si>
    <t>IKW</t>
  </si>
  <si>
    <t> Josef Kozar</t>
  </si>
  <si>
    <t> David Darnady</t>
  </si>
  <si>
    <t>ASW 20 l</t>
  </si>
  <si>
    <t>1.059</t>
  </si>
  <si>
    <t> James Ewence</t>
  </si>
  <si>
    <t>Discus CS</t>
  </si>
  <si>
    <t>1.045</t>
  </si>
  <si>
    <t>MX</t>
  </si>
  <si>
    <t> Marcus Dawert</t>
  </si>
  <si>
    <t>DG 300 wl</t>
  </si>
  <si>
    <t>1.019</t>
  </si>
  <si>
    <t>GE</t>
  </si>
  <si>
    <t> Mikko Ylihärsilä</t>
  </si>
  <si>
    <t>LS7</t>
  </si>
  <si>
    <t>1.027</t>
  </si>
  <si>
    <t>UWE</t>
  </si>
  <si>
    <t> Uwe Melzer</t>
  </si>
  <si>
    <t>LS 4 wl</t>
  </si>
  <si>
    <t>1.029</t>
  </si>
  <si>
    <t>LAB</t>
  </si>
  <si>
    <t> Lapo Alessandro Busi</t>
  </si>
  <si>
    <t>IK</t>
  </si>
  <si>
    <t> Roelof Corporaal</t>
  </si>
  <si>
    <t>LE</t>
  </si>
  <si>
    <t> Uffe Edslev</t>
  </si>
  <si>
    <t>LS 4a wl</t>
  </si>
  <si>
    <t>1.033</t>
  </si>
  <si>
    <t>CR</t>
  </si>
  <si>
    <t> Viktor Becan</t>
  </si>
  <si>
    <t>Slovenia</t>
  </si>
  <si>
    <t>MN</t>
  </si>
  <si>
    <t> Simon Gantner</t>
  </si>
  <si>
    <t>LS 4a</t>
  </si>
  <si>
    <t>UF</t>
  </si>
  <si>
    <t> Christer Mjøs</t>
  </si>
  <si>
    <t>Norway</t>
  </si>
  <si>
    <t>Y2</t>
  </si>
  <si>
    <t> Robert Alin Simion</t>
  </si>
  <si>
    <t>1.026</t>
  </si>
  <si>
    <t>IX</t>
  </si>
  <si>
    <t> Giacomo Dall'Olio</t>
  </si>
  <si>
    <t>Discus B</t>
  </si>
  <si>
    <t>1.039</t>
  </si>
  <si>
    <t>CRN</t>
  </si>
  <si>
    <t> Yves Müller</t>
  </si>
  <si>
    <t>ASW 24 wl</t>
  </si>
  <si>
    <t>1.051</t>
  </si>
  <si>
    <t>AG</t>
  </si>
  <si>
    <t> Nicolas Bernhard</t>
  </si>
  <si>
    <t>CP</t>
  </si>
  <si>
    <t> Dylan Osolian</t>
  </si>
  <si>
    <t>LS 3</t>
  </si>
  <si>
    <t>FY</t>
  </si>
  <si>
    <t> Alexandre Melot</t>
  </si>
  <si>
    <t>ASW 20 B</t>
  </si>
  <si>
    <t>1.068</t>
  </si>
  <si>
    <t>Y3</t>
  </si>
  <si>
    <t> Alex Pop</t>
  </si>
  <si>
    <t>1.023</t>
  </si>
  <si>
    <t>KW</t>
  </si>
  <si>
    <t> Felipe Cvitanich</t>
  </si>
  <si>
    <t>ASW 20 wl</t>
  </si>
  <si>
    <t>TE</t>
  </si>
  <si>
    <t> Sondre Bjøro</t>
  </si>
  <si>
    <t> Jelle Vandebeeck</t>
  </si>
  <si>
    <t>1.048</t>
  </si>
  <si>
    <t>HR3</t>
  </si>
  <si>
    <t> Dani Zaninovic</t>
  </si>
  <si>
    <t>1.062</t>
  </si>
  <si>
    <t>3C</t>
  </si>
  <si>
    <t> Frane Franic</t>
  </si>
  <si>
    <t>Pegase 101B</t>
  </si>
  <si>
    <t> Jaume Prats</t>
  </si>
  <si>
    <t>Spain</t>
  </si>
  <si>
    <t>ASW 24</t>
  </si>
  <si>
    <t>1.058</t>
  </si>
  <si>
    <t>JO</t>
  </si>
  <si>
    <t> Diana Schuit</t>
  </si>
  <si>
    <t>LS 1f</t>
  </si>
  <si>
    <t>0.999</t>
  </si>
  <si>
    <t>TI</t>
  </si>
  <si>
    <t> Samuel Richardson</t>
  </si>
  <si>
    <t>Mosquito</t>
  </si>
  <si>
    <t>1.044</t>
  </si>
  <si>
    <t>PM</t>
  </si>
  <si>
    <t> Martijn Eerdekens</t>
  </si>
  <si>
    <t>LS3 (376,4kg)</t>
  </si>
  <si>
    <t>LS7 neo WL (339,6kg)</t>
  </si>
  <si>
    <t>WE</t>
  </si>
  <si>
    <t> Alexandre Fierain</t>
  </si>
  <si>
    <t>ASW 20 (351,2kg)</t>
  </si>
  <si>
    <t>VL</t>
  </si>
  <si>
    <t> Nicolas Caudrelier</t>
  </si>
  <si>
    <t>ASW 20CL (351,0kg)</t>
  </si>
  <si>
    <t>1.054</t>
  </si>
  <si>
    <t>TO</t>
  </si>
  <si>
    <t> Wiktor Czubski</t>
  </si>
  <si>
    <t>ASW 20F (371,9kg)</t>
  </si>
  <si>
    <t> Jan Šťastný</t>
  </si>
  <si>
    <t>ASW 20L (352,8kg)</t>
  </si>
  <si>
    <t>VW</t>
  </si>
  <si>
    <t> Tomáš Hynek</t>
  </si>
  <si>
    <t>ASW 20CL (348,2kg)</t>
  </si>
  <si>
    <t>N8</t>
  </si>
  <si>
    <t> Jens Andersen</t>
  </si>
  <si>
    <t>Mosquito (384,0kg)</t>
  </si>
  <si>
    <t>CK</t>
  </si>
  <si>
    <t> Šimon Šiška</t>
  </si>
  <si>
    <t>ASW 24 WL (355,0kg)</t>
  </si>
  <si>
    <t>S4</t>
  </si>
  <si>
    <t> Lars van Breemen</t>
  </si>
  <si>
    <t>LS4 neo WL (359,8kg)</t>
  </si>
  <si>
    <t>BO</t>
  </si>
  <si>
    <t> Tomasz Kurowski</t>
  </si>
  <si>
    <t>LS3a (377,0kg)</t>
  </si>
  <si>
    <t>S</t>
  </si>
  <si>
    <t>Genesis 2 (358,2kg)</t>
  </si>
  <si>
    <t>Ac3</t>
  </si>
  <si>
    <t> Nils Zitzelsberger</t>
  </si>
  <si>
    <t>Discus b (364,8kg)</t>
  </si>
  <si>
    <t>5I</t>
  </si>
  <si>
    <t> Alessandro Bassalti</t>
  </si>
  <si>
    <t>Discus b (363,6kg)</t>
  </si>
  <si>
    <t>Au</t>
  </si>
  <si>
    <t> Tim Kremers</t>
  </si>
  <si>
    <t>LS4a (355,2kg)</t>
  </si>
  <si>
    <t>1.025</t>
  </si>
  <si>
    <t>JM</t>
  </si>
  <si>
    <t> Jokūbas Motūza</t>
  </si>
  <si>
    <t>Jantar Std. (369,6kg)</t>
  </si>
  <si>
    <t>1.004</t>
  </si>
  <si>
    <t>RB</t>
  </si>
  <si>
    <t> Andrea Paganin</t>
  </si>
  <si>
    <t>ASW 24 WL (340,6kg)</t>
  </si>
  <si>
    <t>ENW</t>
  </si>
  <si>
    <t> George White</t>
  </si>
  <si>
    <t>ASW 20L (360,4kg)</t>
  </si>
  <si>
    <t>LS3 (391,0kg)</t>
  </si>
  <si>
    <t> Clément de Péchy</t>
  </si>
  <si>
    <t>ASW 20FL (377,6kg)</t>
  </si>
  <si>
    <t>MD</t>
  </si>
  <si>
    <t> Oskar Minds</t>
  </si>
  <si>
    <t>LS4 (340,4kg)</t>
  </si>
  <si>
    <t>1.022</t>
  </si>
  <si>
    <t> 5</t>
  </si>
  <si>
    <t> Florian Kraja</t>
  </si>
  <si>
    <t>LS7 WL (331,6kg)</t>
  </si>
  <si>
    <t>1.028</t>
  </si>
  <si>
    <t>OM</t>
  </si>
  <si>
    <t> Moriz Urwyler</t>
  </si>
  <si>
    <t>Discus b WL (362,4kg)</t>
  </si>
  <si>
    <t> David Neumann</t>
  </si>
  <si>
    <t>ASW 24 WL (354,2kg)</t>
  </si>
  <si>
    <t>MT</t>
  </si>
  <si>
    <t> Michał Okoń</t>
  </si>
  <si>
    <t>ASW 20FL WL (372,0kg)</t>
  </si>
  <si>
    <t> Wout Sliedregt</t>
  </si>
  <si>
    <t>LS4a (330,8kg)</t>
  </si>
  <si>
    <t>PX</t>
  </si>
  <si>
    <t> Robbe Van Brandt</t>
  </si>
  <si>
    <t>Discus b WL (326,0kg)</t>
  </si>
  <si>
    <t>1.043</t>
  </si>
  <si>
    <t>VS3</t>
  </si>
  <si>
    <t> Jakob Schreiber</t>
  </si>
  <si>
    <t>LS4b (362,2kg)</t>
  </si>
  <si>
    <t>6L</t>
  </si>
  <si>
    <t> Mike Tiffin</t>
  </si>
  <si>
    <t>LS4b (352,6kg)</t>
  </si>
  <si>
    <t>X11</t>
  </si>
  <si>
    <t> Kengo Matsumoto</t>
  </si>
  <si>
    <t>ASW 20FL (371,5kg)</t>
  </si>
  <si>
    <t>DB</t>
  </si>
  <si>
    <t> Máté Mészáros</t>
  </si>
  <si>
    <t>ASW 19b (382,8kg)</t>
  </si>
  <si>
    <t>1.012</t>
  </si>
  <si>
    <t> Terje Lindtveit</t>
  </si>
  <si>
    <t>ASW 20 (364,4kg)</t>
  </si>
  <si>
    <t>RD</t>
  </si>
  <si>
    <t> Jacob Barnes jr.</t>
  </si>
  <si>
    <t>ASW 20L (375,4kg)</t>
  </si>
  <si>
    <t>FO</t>
  </si>
  <si>
    <t> Matthias Feitzinger</t>
  </si>
  <si>
    <t>LS4a (333,6kg)</t>
  </si>
  <si>
    <t>AC</t>
  </si>
  <si>
    <t> David McMaster</t>
  </si>
  <si>
    <t>ASW 24b WL (333,2kg)</t>
  </si>
  <si>
    <t>S3</t>
  </si>
  <si>
    <t> Steven Tellmann</t>
  </si>
  <si>
    <t>ASW 20F (384,6kg)</t>
  </si>
  <si>
    <t>DW</t>
  </si>
  <si>
    <t> Eirik Brenner Marthins</t>
  </si>
  <si>
    <t>Discus T WL (347,6kg)</t>
  </si>
  <si>
    <t>1.046</t>
  </si>
  <si>
    <t>C5</t>
  </si>
  <si>
    <t> Raphael Lutz</t>
  </si>
  <si>
    <t>LS4b neo WL (363,8kg)</t>
  </si>
  <si>
    <t>IL</t>
  </si>
  <si>
    <t> Gionata Donati</t>
  </si>
  <si>
    <t>LS3 (373,2kg)</t>
  </si>
  <si>
    <t>QT</t>
  </si>
  <si>
    <t> Austėja Urbanavičiūtė</t>
  </si>
  <si>
    <t>LS3a (338,2kg)</t>
  </si>
  <si>
    <t>LG</t>
  </si>
  <si>
    <t> Frida Bjørø</t>
  </si>
  <si>
    <t>LS4 (315,2kg)</t>
  </si>
  <si>
    <t>7W</t>
  </si>
  <si>
    <t> Ghazi Satriando Humaid Junior</t>
  </si>
  <si>
    <t>LS1f neo WL (341,2kg)</t>
  </si>
  <si>
    <t>1.009</t>
  </si>
  <si>
    <t> Vladimír Hammer</t>
  </si>
  <si>
    <t>ASW 20 (363,7kg)</t>
  </si>
  <si>
    <t> George Downing</t>
  </si>
  <si>
    <t>ASW 20L (361,9kg)</t>
  </si>
  <si>
    <t> Petr Krejcirik</t>
  </si>
  <si>
    <t>Hranice</t>
  </si>
  <si>
    <t>122.7</t>
  </si>
  <si>
    <t> Zdislaw Bednarczuk</t>
  </si>
  <si>
    <t>JS3 T 18m</t>
  </si>
  <si>
    <t> Rendla &amp; Rendlova</t>
  </si>
  <si>
    <t>Aeroklub Toužim</t>
  </si>
  <si>
    <t>Arcus</t>
  </si>
  <si>
    <t>117.1</t>
  </si>
  <si>
    <t>Q1</t>
  </si>
  <si>
    <t> Marek Pechanec</t>
  </si>
  <si>
    <t>JS3 18m</t>
  </si>
  <si>
    <t>NL</t>
  </si>
  <si>
    <t> Jernej Lokovšek</t>
  </si>
  <si>
    <t>Aeroklub ALC Lesce</t>
  </si>
  <si>
    <t>Aeroklub Nitra</t>
  </si>
  <si>
    <t>JW</t>
  </si>
  <si>
    <t>Krizanov</t>
  </si>
  <si>
    <t>116.1</t>
  </si>
  <si>
    <t>29L</t>
  </si>
  <si>
    <t> Bogdan Dorozko</t>
  </si>
  <si>
    <t>ASG 29 18m</t>
  </si>
  <si>
    <t>121.3</t>
  </si>
  <si>
    <t> Hana Treslova</t>
  </si>
  <si>
    <t>Raná</t>
  </si>
  <si>
    <t>W8</t>
  </si>
  <si>
    <t> Jana Treslova</t>
  </si>
  <si>
    <t>GPS</t>
  </si>
  <si>
    <t> Kornel Negro</t>
  </si>
  <si>
    <t>LF</t>
  </si>
  <si>
    <t> Luka Žnidaršič</t>
  </si>
  <si>
    <t>Ak Postojna</t>
  </si>
  <si>
    <t>Duo Discus</t>
  </si>
  <si>
    <t>111.5</t>
  </si>
  <si>
    <t>LI</t>
  </si>
  <si>
    <t> René Schönmann</t>
  </si>
  <si>
    <t>SGBF Segelfluggruppe Basel Fricktal</t>
  </si>
  <si>
    <t>JS1C 21m</t>
  </si>
  <si>
    <t>127.7</t>
  </si>
  <si>
    <t>BY</t>
  </si>
  <si>
    <t> Zsolt Osi</t>
  </si>
  <si>
    <t>ASW 22 BLE</t>
  </si>
  <si>
    <t>125.7</t>
  </si>
  <si>
    <t>QZ</t>
  </si>
  <si>
    <t> Ivan Novak</t>
  </si>
  <si>
    <t>ASG 29/18m</t>
  </si>
  <si>
    <t>NIT</t>
  </si>
  <si>
    <t>DG 1000T 20m</t>
  </si>
  <si>
    <t>109.4</t>
  </si>
  <si>
    <t> Matsumoto &amp; Hupka</t>
  </si>
  <si>
    <t>3F</t>
  </si>
  <si>
    <t>120.5</t>
  </si>
  <si>
    <t>BT</t>
  </si>
  <si>
    <t> Werner Danz</t>
  </si>
  <si>
    <t>Antares 18T</t>
  </si>
  <si>
    <t>HPX</t>
  </si>
  <si>
    <t> Szabo &amp; Szabo</t>
  </si>
  <si>
    <t>Aeroclub</t>
  </si>
  <si>
    <t>117.6</t>
  </si>
  <si>
    <t>LS 4</t>
  </si>
  <si>
    <t>102.6</t>
  </si>
  <si>
    <t>M2</t>
  </si>
  <si>
    <t> Raphael Gramer</t>
  </si>
  <si>
    <t>SFC Ried</t>
  </si>
  <si>
    <t> Michal Lešinger</t>
  </si>
  <si>
    <t>106.2</t>
  </si>
  <si>
    <t> Pavol Klein</t>
  </si>
  <si>
    <t>Std. Libelle</t>
  </si>
  <si>
    <t>95.2</t>
  </si>
  <si>
    <t> Martin Šnirc</t>
  </si>
  <si>
    <t>DG 400 17m</t>
  </si>
  <si>
    <t>107.7</t>
  </si>
  <si>
    <t>J7</t>
  </si>
  <si>
    <t> Pawel Glowacki</t>
  </si>
  <si>
    <t>Pegase C-101A</t>
  </si>
  <si>
    <t>101.6</t>
  </si>
  <si>
    <t>NM</t>
  </si>
  <si>
    <t> Juraj Sidor</t>
  </si>
  <si>
    <t>AK Holic</t>
  </si>
  <si>
    <t>Std. Cirrus</t>
  </si>
  <si>
    <t>98.8</t>
  </si>
  <si>
    <t>EB</t>
  </si>
  <si>
    <t> Peter Janoska</t>
  </si>
  <si>
    <t>J2</t>
  </si>
  <si>
    <t> Filip Pechac</t>
  </si>
  <si>
    <t>Nitra</t>
  </si>
  <si>
    <t> Jozef Dúc</t>
  </si>
  <si>
    <t>LS 6</t>
  </si>
  <si>
    <t>110.2</t>
  </si>
  <si>
    <t>Wiktor Czubski</t>
  </si>
  <si>
    <t>SZD-55</t>
  </si>
  <si>
    <t>Milan Surovcik Jr.</t>
  </si>
  <si>
    <t>Simon Siska</t>
  </si>
  <si>
    <t>ASW 24 WL</t>
  </si>
  <si>
    <t>MP</t>
  </si>
  <si>
    <t>ASW-20</t>
  </si>
  <si>
    <t>Martin Sabla</t>
  </si>
  <si>
    <t>MF</t>
  </si>
  <si>
    <t>Jozef Kozar</t>
  </si>
  <si>
    <t>LS 1-f</t>
  </si>
  <si>
    <t>LZ</t>
  </si>
  <si>
    <t>Jakub Kos</t>
  </si>
  <si>
    <t>Jantar STD 2</t>
  </si>
  <si>
    <t>WX</t>
  </si>
  <si>
    <t>Jan Horak</t>
  </si>
  <si>
    <t>ASW 20A WL</t>
  </si>
  <si>
    <t>ASW 20 C</t>
  </si>
  <si>
    <t>FL</t>
  </si>
  <si>
    <t>Oskar Glegola</t>
  </si>
  <si>
    <t>HI</t>
  </si>
  <si>
    <t>Julia Walowska</t>
  </si>
  <si>
    <t>Jantar STD 3</t>
  </si>
  <si>
    <t>BI</t>
  </si>
  <si>
    <t>Filip Durda</t>
  </si>
  <si>
    <t>SZD-48-3M Brawo</t>
  </si>
  <si>
    <t>Michal Okon</t>
  </si>
  <si>
    <t>ASW 20 WL</t>
  </si>
  <si>
    <t>C101D Pegase</t>
  </si>
  <si>
    <t>Peter Ronai</t>
  </si>
  <si>
    <t>B</t>
  </si>
  <si>
    <t>Aneta Chabora</t>
  </si>
  <si>
    <t>HL</t>
  </si>
  <si>
    <t>Martin Marincak</t>
  </si>
  <si>
    <t>NK</t>
  </si>
  <si>
    <t>Gabor Erseki</t>
  </si>
  <si>
    <t>ASW 15</t>
  </si>
  <si>
    <t>AK</t>
  </si>
  <si>
    <t>Antonio Rudolf Kalik</t>
  </si>
  <si>
    <t>CV</t>
  </si>
  <si>
    <t>A7</t>
  </si>
  <si>
    <t>Oldrich Kounovsky</t>
  </si>
  <si>
    <t>PC</t>
  </si>
  <si>
    <t>Albert Hackl</t>
  </si>
  <si>
    <t>Astir CS Top</t>
  </si>
  <si>
    <t>SU</t>
  </si>
  <si>
    <t>Gabor Bors</t>
  </si>
  <si>
    <t>Mini nimbus</t>
  </si>
  <si>
    <t>A4</t>
  </si>
  <si>
    <t>Peter Gasparovic</t>
  </si>
  <si>
    <t>ASW 19 B</t>
  </si>
  <si>
    <t>M6</t>
  </si>
  <si>
    <t>VSO-10</t>
  </si>
  <si>
    <t>M3</t>
  </si>
  <si>
    <t>A1</t>
  </si>
  <si>
    <t>Rastislav Krak</t>
  </si>
  <si>
    <t>MA</t>
  </si>
  <si>
    <t>Peter Sedmak</t>
  </si>
  <si>
    <t>MJ</t>
  </si>
  <si>
    <t>Lukas Kostovcik</t>
  </si>
  <si>
    <t>EP</t>
  </si>
  <si>
    <t>Pavol Cerny</t>
  </si>
  <si>
    <t>HpH 304MS Shark 18m 600 kg</t>
  </si>
  <si>
    <t>Marek Pechanec</t>
  </si>
  <si>
    <t>JS3 RES 18m</t>
  </si>
  <si>
    <t>J</t>
  </si>
  <si>
    <t>Branislav Jesensky</t>
  </si>
  <si>
    <t>JS1-C TJ 21</t>
  </si>
  <si>
    <t>RZ</t>
  </si>
  <si>
    <t>Janos Sindely</t>
  </si>
  <si>
    <t>JS1-CTJ 18 EVO</t>
  </si>
  <si>
    <t>Martin Furjes</t>
  </si>
  <si>
    <t>2P</t>
  </si>
  <si>
    <t>Kovalcik &amp; Manka</t>
  </si>
  <si>
    <t>Arcus M</t>
  </si>
  <si>
    <t>CAR</t>
  </si>
  <si>
    <t>PD</t>
  </si>
  <si>
    <t>Michal Cupak</t>
  </si>
  <si>
    <t>MU</t>
  </si>
  <si>
    <t>Mathias Muench</t>
  </si>
  <si>
    <t>DG 800 A/B 18m</t>
  </si>
  <si>
    <t>AI</t>
  </si>
  <si>
    <t>Ventus 2cxT 18m 565 kg</t>
  </si>
  <si>
    <t> 7</t>
  </si>
  <si>
    <t>Viliam Kubovcik</t>
  </si>
  <si>
    <t>Zsolt Osi</t>
  </si>
  <si>
    <t>ASW 22 BLE 810 kg</t>
  </si>
  <si>
    <t>TN</t>
  </si>
  <si>
    <t>Miroslav Puffler</t>
  </si>
  <si>
    <t>Ventus cT 17,6m</t>
  </si>
  <si>
    <t>JS1-BTJ 18m</t>
  </si>
  <si>
    <t>LN</t>
  </si>
  <si>
    <t>Ventus 2c 18m</t>
  </si>
  <si>
    <t>9E</t>
  </si>
  <si>
    <t>MJ1</t>
  </si>
  <si>
    <t>Ventus 2cxT 18m 600</t>
  </si>
  <si>
    <t>FJ</t>
  </si>
  <si>
    <t>Lubomir Doupal</t>
  </si>
  <si>
    <t>TA3</t>
  </si>
  <si>
    <t>Kromka &amp; Kollar</t>
  </si>
  <si>
    <t>PA</t>
  </si>
  <si>
    <t>Ventus c 17,6m</t>
  </si>
  <si>
    <t>TZ</t>
  </si>
  <si>
    <t>Anton Zelenaj</t>
  </si>
  <si>
    <t>ASW 27 WL</t>
  </si>
  <si>
    <t>TH</t>
  </si>
  <si>
    <t>Martin Cicvarek</t>
  </si>
  <si>
    <t>KKB 18 FES</t>
  </si>
  <si>
    <t>PZ</t>
  </si>
  <si>
    <t>Peter Ziak</t>
  </si>
  <si>
    <t>LAK-17B FES 18m</t>
  </si>
  <si>
    <t>AK Mladá Boleslav</t>
  </si>
  <si>
    <t>SNV</t>
  </si>
  <si>
    <t> Divok &amp; Divoková</t>
  </si>
  <si>
    <t>Spišská Nová Ves/Future Fly Bidovce</t>
  </si>
  <si>
    <t>Duo Discus XL</t>
  </si>
  <si>
    <t>112.7</t>
  </si>
  <si>
    <t> Jiri Kusbach</t>
  </si>
  <si>
    <t>AK Luhačovice</t>
  </si>
  <si>
    <t>Diana 3 FES</t>
  </si>
  <si>
    <t>120.8</t>
  </si>
  <si>
    <t> Martin Fürješ</t>
  </si>
  <si>
    <t>SGC Martin</t>
  </si>
  <si>
    <t>122.4</t>
  </si>
  <si>
    <t> Viliam Kubovcik</t>
  </si>
  <si>
    <t>AK Poprad</t>
  </si>
  <si>
    <t> Tibor Noga</t>
  </si>
  <si>
    <t>119.1</t>
  </si>
  <si>
    <t> Dana Novakova</t>
  </si>
  <si>
    <t> Jan Divok</t>
  </si>
  <si>
    <t>AK Sp.Nová Ves</t>
  </si>
  <si>
    <t>116.3</t>
  </si>
  <si>
    <t>AK Raná</t>
  </si>
  <si>
    <t>111.8</t>
  </si>
  <si>
    <t> Janos Sindely</t>
  </si>
  <si>
    <t>Alfoldi</t>
  </si>
  <si>
    <t>JS1 CTJ EVO 18m</t>
  </si>
  <si>
    <t>121.6</t>
  </si>
  <si>
    <t>117.3</t>
  </si>
  <si>
    <t> Jakubcak &amp; Kollarova</t>
  </si>
  <si>
    <t>AK Bratislava</t>
  </si>
  <si>
    <t>117.7</t>
  </si>
  <si>
    <t> Kovalcik &amp; Varsik</t>
  </si>
  <si>
    <t> Kollar &amp; Kromka</t>
  </si>
  <si>
    <t> Marek Straka</t>
  </si>
  <si>
    <t>AK Dubnica nad Váhom</t>
  </si>
  <si>
    <t>Ventus 2cxT 18m</t>
  </si>
  <si>
    <t>119.6</t>
  </si>
  <si>
    <t> Gabriela Belakova</t>
  </si>
  <si>
    <t>AK Prievidza</t>
  </si>
  <si>
    <t>Ventus 3M 18m</t>
  </si>
  <si>
    <t>121.4</t>
  </si>
  <si>
    <t> Jan Paepke</t>
  </si>
  <si>
    <t>119.2</t>
  </si>
  <si>
    <t> Peter Abonyi</t>
  </si>
  <si>
    <t>EF</t>
  </si>
  <si>
    <t> Jan Keher</t>
  </si>
  <si>
    <t> Viktoria Divokova</t>
  </si>
  <si>
    <t>Spišska Nová Ves</t>
  </si>
  <si>
    <t> Martin Sabla</t>
  </si>
  <si>
    <t>AK Sp. Nova Ves</t>
  </si>
  <si>
    <t>106.4</t>
  </si>
  <si>
    <t> Jozef Kozar</t>
  </si>
  <si>
    <t>AK Martin</t>
  </si>
  <si>
    <t>99.9</t>
  </si>
  <si>
    <t> Tibor Fratrik</t>
  </si>
  <si>
    <t>ASW 20-J</t>
  </si>
  <si>
    <t>107.3</t>
  </si>
  <si>
    <t>SA</t>
  </si>
  <si>
    <t> Adam Sabla</t>
  </si>
  <si>
    <t>98.5</t>
  </si>
  <si>
    <t>DR</t>
  </si>
  <si>
    <t> Juraj Dado</t>
  </si>
  <si>
    <t>103.4</t>
  </si>
  <si>
    <t> Michaela Šoltysová</t>
  </si>
  <si>
    <t>Std. Cirrus WL</t>
  </si>
  <si>
    <t>AKK</t>
  </si>
  <si>
    <t>LS3</t>
  </si>
  <si>
    <t>104.8</t>
  </si>
  <si>
    <t> Branislav Studienka</t>
  </si>
  <si>
    <t>AK Dubnica</t>
  </si>
  <si>
    <t>Astir G-102 std</t>
  </si>
  <si>
    <t>AP</t>
  </si>
  <si>
    <t> Samuel Rybar</t>
  </si>
  <si>
    <t>ASW 15 B</t>
  </si>
  <si>
    <t>97.4</t>
  </si>
  <si>
    <t>99.4</t>
  </si>
  <si>
    <t>MB</t>
  </si>
  <si>
    <t> Miriam Tekeliova</t>
  </si>
  <si>
    <t>97.2</t>
  </si>
  <si>
    <t>2X</t>
  </si>
  <si>
    <t>SKRABALEK &amp; UNKNOWN</t>
  </si>
  <si>
    <t>ED</t>
  </si>
  <si>
    <t>Dusan BERNAT</t>
  </si>
  <si>
    <t>JS3 18m RES</t>
  </si>
  <si>
    <t>Roman KOSTELNIK</t>
  </si>
  <si>
    <t>LAK 17B-FES</t>
  </si>
  <si>
    <t>Benedikt LAHO</t>
  </si>
  <si>
    <t>Discus 2ct 18m</t>
  </si>
  <si>
    <t>Igor BERKO</t>
  </si>
  <si>
    <t>Duo Discus XT</t>
  </si>
  <si>
    <t>OLI</t>
  </si>
  <si>
    <t>DG-800LA</t>
  </si>
  <si>
    <t>VY</t>
  </si>
  <si>
    <t>Ivan CHABADA</t>
  </si>
  <si>
    <t>Nimbus 2B</t>
  </si>
  <si>
    <t>T</t>
  </si>
  <si>
    <t>LISKA &amp; Ing.MIKULA</t>
  </si>
  <si>
    <t>JANUS CM FG</t>
  </si>
  <si>
    <t>Milan SUROVCIK Jr.</t>
  </si>
  <si>
    <t>Pegase C-101 A</t>
  </si>
  <si>
    <t>Pegase C-101 D</t>
  </si>
  <si>
    <t>Martin Marincák</t>
  </si>
  <si>
    <t>SX</t>
  </si>
  <si>
    <t>DG 101 G</t>
  </si>
  <si>
    <t>WW</t>
  </si>
  <si>
    <t>Miroslav MLYNARIK</t>
  </si>
  <si>
    <t>Astir CS 77</t>
  </si>
  <si>
    <t>Jozef ZABKA</t>
  </si>
  <si>
    <t>Cirrus</t>
  </si>
  <si>
    <t>TW</t>
  </si>
  <si>
    <t>Dusan ZUBAK</t>
  </si>
  <si>
    <t>G-103 TwinAstir</t>
  </si>
  <si>
    <t>Lukas KOSTOVCIK</t>
  </si>
  <si>
    <t>AM</t>
  </si>
  <si>
    <t>Pavlinský &amp; MARINCAK</t>
  </si>
  <si>
    <t>MARIANNE</t>
  </si>
  <si>
    <t>Jozef VYLETEL</t>
  </si>
  <si>
    <t>Antonio Rudolf KALIK</t>
  </si>
  <si>
    <t>VP</t>
  </si>
  <si>
    <t>TAT</t>
  </si>
  <si>
    <t>Krak &amp; KRAKOVA</t>
  </si>
  <si>
    <t>G-103 Twin Astir</t>
  </si>
  <si>
    <t>Katarina KRAKOVA</t>
  </si>
  <si>
    <t>ASW19B</t>
  </si>
  <si>
    <t>G2</t>
  </si>
  <si>
    <t>David KUBICAR</t>
  </si>
  <si>
    <t>RM</t>
  </si>
  <si>
    <t>Peter PATOPRSTY</t>
  </si>
  <si>
    <t>ASW-15B</t>
  </si>
  <si>
    <t>Peter KLEPAC</t>
  </si>
  <si>
    <t>Astir CS</t>
  </si>
  <si>
    <t>Martina MLYNARIKOVA</t>
  </si>
  <si>
    <t>ASW-19B</t>
  </si>
  <si>
    <t> Kettunen &amp; Sorri</t>
  </si>
  <si>
    <t> Harvey &amp; Dawes</t>
  </si>
  <si>
    <t>I10</t>
  </si>
  <si>
    <t> Coppin &amp; Jones</t>
  </si>
  <si>
    <t>DX</t>
  </si>
  <si>
    <t> Borgmann &amp; Wolff</t>
  </si>
  <si>
    <t>Arcus 20T</t>
  </si>
  <si>
    <t>HLB</t>
  </si>
  <si>
    <t> Müller &amp; Hörber</t>
  </si>
  <si>
    <t>Arcus T</t>
  </si>
  <si>
    <t> Gmelin &amp; Grote</t>
  </si>
  <si>
    <t>HUX</t>
  </si>
  <si>
    <t> Gulyás &amp; Korom</t>
  </si>
  <si>
    <t> de Péchy &amp; Bouderlique</t>
  </si>
  <si>
    <t> Bielen &amp; Snyers</t>
  </si>
  <si>
    <t> Bjøro &amp; Bjøro</t>
  </si>
  <si>
    <t> Ørskov &amp; Mix</t>
  </si>
  <si>
    <t> Czeladzki &amp; Biela</t>
  </si>
  <si>
    <t>KA</t>
  </si>
  <si>
    <t> Hirvola &amp; Ganszauge</t>
  </si>
  <si>
    <t> Niko &amp; Bobok</t>
  </si>
  <si>
    <t> Rendla &amp; Kluger</t>
  </si>
  <si>
    <t> Brigliadori &amp; Schiavotto</t>
  </si>
  <si>
    <t>BPG</t>
  </si>
  <si>
    <t> Prodorutti &amp; Montemaggi</t>
  </si>
  <si>
    <t>JT</t>
  </si>
  <si>
    <t> Jørgensen &amp; Nielsen</t>
  </si>
  <si>
    <t> Käppeli &amp; Hirt</t>
  </si>
  <si>
    <t>FNC</t>
  </si>
  <si>
    <t> Novak &amp; Krejčiřík</t>
  </si>
  <si>
    <t>HpH304 TS Twin Shark</t>
  </si>
  <si>
    <t>ZAR</t>
  </si>
  <si>
    <t> Barszcz &amp; Kornacki</t>
  </si>
  <si>
    <t>SQ</t>
  </si>
  <si>
    <t> Kiss &amp; Rehus</t>
  </si>
  <si>
    <t>8L</t>
  </si>
  <si>
    <t> Łukasz Wójcik</t>
  </si>
  <si>
    <t>Ventus 3T</t>
  </si>
  <si>
    <t> Peter Millenaar</t>
  </si>
  <si>
    <t>JS3 RES</t>
  </si>
  <si>
    <t> Sebastian Kawa</t>
  </si>
  <si>
    <t>WO</t>
  </si>
  <si>
    <t> Wolfgang Janowitsch</t>
  </si>
  <si>
    <t>Ventus 3TS</t>
  </si>
  <si>
    <t>MR</t>
  </si>
  <si>
    <t> Michael Reiner</t>
  </si>
  <si>
    <t>AB</t>
  </si>
  <si>
    <t> Arne Boye-Møller</t>
  </si>
  <si>
    <t> Bert Schmelzer</t>
  </si>
  <si>
    <t>BL</t>
  </si>
  <si>
    <t> Boris Žorž</t>
  </si>
  <si>
    <t> Yves Gerster</t>
  </si>
  <si>
    <t>JS3</t>
  </si>
  <si>
    <t>HX</t>
  </si>
  <si>
    <t> Dennis Huybreckx</t>
  </si>
  <si>
    <t>BX</t>
  </si>
  <si>
    <t> Peter Szabo</t>
  </si>
  <si>
    <t>2U</t>
  </si>
  <si>
    <t> Sebastian Huhmann</t>
  </si>
  <si>
    <t>AS 33 Es</t>
  </si>
  <si>
    <t>W</t>
  </si>
  <si>
    <t> Aku Jaakkola</t>
  </si>
  <si>
    <t>Ventus 3</t>
  </si>
  <si>
    <t>ZE</t>
  </si>
  <si>
    <t> Petr Koutny</t>
  </si>
  <si>
    <t>JS-MD 3</t>
  </si>
  <si>
    <t>E1</t>
  </si>
  <si>
    <t> Russell Cheetham</t>
  </si>
  <si>
    <t>AY</t>
  </si>
  <si>
    <t> Anne Ducarouge</t>
  </si>
  <si>
    <t>ASG 29</t>
  </si>
  <si>
    <t> Steven Raimond</t>
  </si>
  <si>
    <t>WG</t>
  </si>
  <si>
    <t> Werner Amann</t>
  </si>
  <si>
    <t>AS 33</t>
  </si>
  <si>
    <t>SP</t>
  </si>
  <si>
    <t> Christoph Nacke</t>
  </si>
  <si>
    <t> Alberto Pozzi</t>
  </si>
  <si>
    <t>JS1</t>
  </si>
  <si>
    <t> Yacine Vigourel</t>
  </si>
  <si>
    <t>CU</t>
  </si>
  <si>
    <t> Giancarlo Grinza</t>
  </si>
  <si>
    <t>Ventus 3F</t>
  </si>
  <si>
    <t> Gary Stingemore</t>
  </si>
  <si>
    <t>PE</t>
  </si>
  <si>
    <t> Peter Eriksen</t>
  </si>
  <si>
    <t> Mikko Nurminen</t>
  </si>
  <si>
    <t>Ventus 2 cxa FES</t>
  </si>
  <si>
    <t>EL</t>
  </si>
  <si>
    <t> Kato Kvitne</t>
  </si>
  <si>
    <t> Viktoras Kukcikaitis</t>
  </si>
  <si>
    <t>JS1 B</t>
  </si>
  <si>
    <t> Radek Krejcirik</t>
  </si>
  <si>
    <t>DZ</t>
  </si>
  <si>
    <t> Jože Verdev</t>
  </si>
  <si>
    <t>JS1 C</t>
  </si>
  <si>
    <t>7A</t>
  </si>
  <si>
    <t> Zoltán Hamar</t>
  </si>
  <si>
    <t>RH</t>
  </si>
  <si>
    <t> Rune Hovda</t>
  </si>
  <si>
    <t>Ventus 3M</t>
  </si>
  <si>
    <t>UR</t>
  </si>
  <si>
    <t> Ulf Ringertz</t>
  </si>
  <si>
    <t>Ventus 2cxT</t>
  </si>
  <si>
    <t>X29</t>
  </si>
  <si>
    <t> Matthieu Hénin</t>
  </si>
  <si>
    <t>ASW 20F</t>
  </si>
  <si>
    <t>CPI</t>
  </si>
  <si>
    <t> Jan Štastný</t>
  </si>
  <si>
    <t>LS 4b</t>
  </si>
  <si>
    <t>7E</t>
  </si>
  <si>
    <t> Gerrit Neugebauer</t>
  </si>
  <si>
    <t>DF</t>
  </si>
  <si>
    <t> Jakub Kaczorowski</t>
  </si>
  <si>
    <t>Mini Nimbus</t>
  </si>
  <si>
    <t>FT</t>
  </si>
  <si>
    <t> Johannes Beyer</t>
  </si>
  <si>
    <t>CB</t>
  </si>
  <si>
    <t> Miles Chalk Kjær</t>
  </si>
  <si>
    <t>TM</t>
  </si>
  <si>
    <t>LS 3a</t>
  </si>
  <si>
    <t> Nils Heck</t>
  </si>
  <si>
    <t>Discus b</t>
  </si>
  <si>
    <t> 8</t>
  </si>
  <si>
    <t>XD</t>
  </si>
  <si>
    <t>HV</t>
  </si>
  <si>
    <t> Sara Salonen</t>
  </si>
  <si>
    <t>W4</t>
  </si>
  <si>
    <t> Titas Jovaiša</t>
  </si>
  <si>
    <t>SZD 55-1</t>
  </si>
  <si>
    <t> Vladimir Hammer</t>
  </si>
  <si>
    <t> Matteo Merk</t>
  </si>
  <si>
    <t>ASW 20C</t>
  </si>
  <si>
    <t>ISV</t>
  </si>
  <si>
    <t> Jakob Prior</t>
  </si>
  <si>
    <t> Lilla Szamosujvári</t>
  </si>
  <si>
    <t>Glasflügel 304</t>
  </si>
  <si>
    <t>S5</t>
  </si>
  <si>
    <t> Valeria Huber</t>
  </si>
  <si>
    <t> Ludvig Jauring</t>
  </si>
  <si>
    <t>DG 100 G Elan</t>
  </si>
  <si>
    <t>IAG</t>
  </si>
  <si>
    <t> Guillaume Ottolini</t>
  </si>
  <si>
    <t>LS 7 WL</t>
  </si>
  <si>
    <t> 6</t>
  </si>
  <si>
    <t>VJ</t>
  </si>
  <si>
    <t> Jokubas Motuza</t>
  </si>
  <si>
    <t> Viliam KUBOVCIK</t>
  </si>
  <si>
    <t>AK POPRAD</t>
  </si>
  <si>
    <t>JS 3 RES</t>
  </si>
  <si>
    <t> Martin FURJES</t>
  </si>
  <si>
    <t>SGC MARTIN</t>
  </si>
  <si>
    <t> Petr HOTOVY</t>
  </si>
  <si>
    <t>AK CESKA LIPA</t>
  </si>
  <si>
    <t>JS 1B</t>
  </si>
  <si>
    <t> Marek STRAKA</t>
  </si>
  <si>
    <t>AK DUBNICA NAD VAHOM</t>
  </si>
  <si>
    <t>VENTUS 2 CXT</t>
  </si>
  <si>
    <t> Tibor NOGA</t>
  </si>
  <si>
    <t>Ventus 17.6m</t>
  </si>
  <si>
    <t> Branislav JESENSKY</t>
  </si>
  <si>
    <t>SGC MARTIN ZEMEPAN</t>
  </si>
  <si>
    <t>JS 1C 21</t>
  </si>
  <si>
    <t> BELIANSKY &amp; KNOSKO</t>
  </si>
  <si>
    <t>AK BRATISLAVA</t>
  </si>
  <si>
    <t> Lubomir JAKUBCAK</t>
  </si>
  <si>
    <t>ARCUS M</t>
  </si>
  <si>
    <t> KROMKA &amp; KOLLAR</t>
  </si>
  <si>
    <t> Barbora MORAVCOVA</t>
  </si>
  <si>
    <t>AK ZBRASLAVICE</t>
  </si>
  <si>
    <t>LS 8 NEO</t>
  </si>
  <si>
    <t> Petr JEDLICKA</t>
  </si>
  <si>
    <t>AK BRNO MEDLANKY</t>
  </si>
  <si>
    <t>VENTUS C</t>
  </si>
  <si>
    <t> Petar ABONYI</t>
  </si>
  <si>
    <t>AK RUZOMBEROK</t>
  </si>
  <si>
    <t>DISCUS 2B</t>
  </si>
  <si>
    <t> Milan LOJDL</t>
  </si>
  <si>
    <t>AK MARTIN</t>
  </si>
  <si>
    <t> BERKO &amp; SUBA</t>
  </si>
  <si>
    <t>AK SPISSKA NOVA VES</t>
  </si>
  <si>
    <t>DUO DISCUS XLT</t>
  </si>
  <si>
    <t>SI</t>
  </si>
  <si>
    <t> Ivan BAJANA</t>
  </si>
  <si>
    <t> Michal CUPAK</t>
  </si>
  <si>
    <t>CIRRUS Std</t>
  </si>
  <si>
    <t>EX</t>
  </si>
  <si>
    <t> Jan SPONER</t>
  </si>
  <si>
    <t> Edmund SCHULLER</t>
  </si>
  <si>
    <t>AK LUCENEC</t>
  </si>
  <si>
    <t> Michal LESINGER</t>
  </si>
  <si>
    <t>AK MORAVSKA TREBOVA</t>
  </si>
  <si>
    <t> Jan HORAK</t>
  </si>
  <si>
    <t> Milan SUROVCIK</t>
  </si>
  <si>
    <t>AK ZILINA</t>
  </si>
  <si>
    <t> Tibor FRATRIK</t>
  </si>
  <si>
    <t>OI</t>
  </si>
  <si>
    <t> Tomas SATRAPA</t>
  </si>
  <si>
    <t>C-101 A PEGASE</t>
  </si>
  <si>
    <t> Marek SEMAN</t>
  </si>
  <si>
    <t>AK PRESOV</t>
  </si>
  <si>
    <t> Lubomir BELUSKO</t>
  </si>
  <si>
    <t>C-101 D PEGASE</t>
  </si>
  <si>
    <t> Peter GASPAROVIC</t>
  </si>
  <si>
    <t>ASW 19B</t>
  </si>
  <si>
    <t> Gabor BORS</t>
  </si>
  <si>
    <t>AK OPITZ NANDOR REPULOKLUB</t>
  </si>
  <si>
    <t>MINI NIMBUS</t>
  </si>
  <si>
    <t>MS</t>
  </si>
  <si>
    <t> Oldrich KOUNOVSKY</t>
  </si>
  <si>
    <t> Peter SEDMAK</t>
  </si>
  <si>
    <t> Albert HACKL</t>
  </si>
  <si>
    <t>ASTIR CS TOP</t>
  </si>
  <si>
    <t> Martin MARINCAK</t>
  </si>
  <si>
    <t> Rastislav KRAK</t>
  </si>
  <si>
    <t> Peter USIAK</t>
  </si>
  <si>
    <t>AK BANSKA BYSTRICA</t>
  </si>
  <si>
    <t>ASTIR CS 77</t>
  </si>
  <si>
    <t> Peter ZIAK</t>
  </si>
  <si>
    <t>C 101 A PEGASE</t>
  </si>
  <si>
    <t> Maroš Divok</t>
  </si>
  <si>
    <t>Spišská Nová Ves</t>
  </si>
  <si>
    <t>GO</t>
  </si>
  <si>
    <t> Ondrej Dupal</t>
  </si>
  <si>
    <t>GAC Benešov</t>
  </si>
  <si>
    <t>RS</t>
  </si>
  <si>
    <t> Petr Šetka</t>
  </si>
  <si>
    <t>Plzeň-Letkov</t>
  </si>
  <si>
    <t> Jiŕí Kusbach</t>
  </si>
  <si>
    <t>Luhačovice</t>
  </si>
  <si>
    <t>Diana 3FES</t>
  </si>
  <si>
    <t> Branislav Jesenský</t>
  </si>
  <si>
    <t>Magyarország Alfoldi</t>
  </si>
  <si>
    <t>Dubnica</t>
  </si>
  <si>
    <t>SFC Riesa-Canitz e.V. / Prievidza</t>
  </si>
  <si>
    <t>LAK-17A T 18m WL</t>
  </si>
  <si>
    <t> Osi Zsolt</t>
  </si>
  <si>
    <t>Magyarország ACFH</t>
  </si>
  <si>
    <t> Lukáš Benedikt</t>
  </si>
  <si>
    <t>SNA</t>
  </si>
  <si>
    <t>Aeroklub Prievidza</t>
  </si>
  <si>
    <t> Milan Lojdl</t>
  </si>
  <si>
    <t>Aeroklub Martin</t>
  </si>
  <si>
    <t> Viliam Kubovčík</t>
  </si>
  <si>
    <t>Poprad</t>
  </si>
  <si>
    <t> Ján Divok</t>
  </si>
  <si>
    <t>AK SNV</t>
  </si>
  <si>
    <t>DUO</t>
  </si>
  <si>
    <t> Tomáš Bobok</t>
  </si>
  <si>
    <t> Jakubčák &amp; Sulírová</t>
  </si>
  <si>
    <t> Petro &amp; Šnirc</t>
  </si>
  <si>
    <t>AK Nitra</t>
  </si>
  <si>
    <t>DG 1000T 18m</t>
  </si>
  <si>
    <t>TC</t>
  </si>
  <si>
    <t> Dominik Jančík</t>
  </si>
  <si>
    <t>LS 8cT</t>
  </si>
  <si>
    <t> Divoková &amp; Divoková</t>
  </si>
  <si>
    <t> Kollár &amp; Kromka</t>
  </si>
  <si>
    <t>DP</t>
  </si>
  <si>
    <t> Horňák &amp; Sitár</t>
  </si>
  <si>
    <t>DuoDiscus</t>
  </si>
  <si>
    <t> Niko &amp; Kardosová</t>
  </si>
  <si>
    <t> Ivan Bajana</t>
  </si>
  <si>
    <t>SGC</t>
  </si>
  <si>
    <t>AK Ružomberok</t>
  </si>
  <si>
    <t> Ján Keher</t>
  </si>
  <si>
    <t> Dávid Darnady</t>
  </si>
  <si>
    <t> Jozef Kožár</t>
  </si>
  <si>
    <t>AK Lučenec</t>
  </si>
  <si>
    <t> Ján Kovalčík</t>
  </si>
  <si>
    <t>Pegase</t>
  </si>
  <si>
    <t> Martin Šabľa</t>
  </si>
  <si>
    <t> Daniel Smolka</t>
  </si>
  <si>
    <t> Igor Berko</t>
  </si>
  <si>
    <t>AK Holíč</t>
  </si>
  <si>
    <t>GAC Benesov, Czech Republic</t>
  </si>
  <si>
    <t>RT</t>
  </si>
  <si>
    <t>Zbraslavice</t>
  </si>
  <si>
    <t>Centrair C-101BC Pegase</t>
  </si>
  <si>
    <t>Moravská Třebová</t>
  </si>
  <si>
    <t>ASW-20 A</t>
  </si>
  <si>
    <t> Pavel Trybenekr</t>
  </si>
  <si>
    <t>Hořice</t>
  </si>
  <si>
    <t>Lucenec</t>
  </si>
  <si>
    <t> Petr Stepanek</t>
  </si>
  <si>
    <t>ASW-19</t>
  </si>
  <si>
    <t>LC</t>
  </si>
  <si>
    <t> Lukas Capek</t>
  </si>
  <si>
    <t>Letňany</t>
  </si>
  <si>
    <t>II</t>
  </si>
  <si>
    <t> Jan Kovalcik</t>
  </si>
  <si>
    <t>Bratislava</t>
  </si>
  <si>
    <t>FD</t>
  </si>
  <si>
    <t> Štepán Filakovský</t>
  </si>
  <si>
    <t>Medlánky</t>
  </si>
  <si>
    <t>CW</t>
  </si>
  <si>
    <t> Jan Smaha</t>
  </si>
  <si>
    <t>Česká lípa</t>
  </si>
  <si>
    <t> Vojtech Vach</t>
  </si>
  <si>
    <t>Nové Mésto nad Metují</t>
  </si>
  <si>
    <t> Petr Mašík</t>
  </si>
  <si>
    <t>Zábřeh</t>
  </si>
  <si>
    <t> Martin Stepanek</t>
  </si>
  <si>
    <t> Pavlina Horackova</t>
  </si>
  <si>
    <t>Sumperk</t>
  </si>
  <si>
    <t>Jantar std. 2</t>
  </si>
  <si>
    <t>U7</t>
  </si>
  <si>
    <t> Fabián Curda</t>
  </si>
  <si>
    <t>NO</t>
  </si>
  <si>
    <t> Adam Hepal</t>
  </si>
  <si>
    <t>AS-33 ES</t>
  </si>
  <si>
    <t>VB</t>
  </si>
  <si>
    <t>NA</t>
  </si>
  <si>
    <t> Kucirek Tvrdik</t>
  </si>
  <si>
    <t>Havlíčkův Brod</t>
  </si>
  <si>
    <t>EB-28 Edition</t>
  </si>
  <si>
    <t>JX</t>
  </si>
  <si>
    <t> Petr Tichy</t>
  </si>
  <si>
    <t>JS1-C 21m</t>
  </si>
  <si>
    <t>Nitra SK</t>
  </si>
  <si>
    <t>Mladá Boleslav</t>
  </si>
  <si>
    <t>ASG-29E</t>
  </si>
  <si>
    <t> Grula Rysavy</t>
  </si>
  <si>
    <t>Brno-Medlánky</t>
  </si>
  <si>
    <t>ASG-32 MI</t>
  </si>
  <si>
    <t> Jan Boruvka</t>
  </si>
  <si>
    <t>Jicin</t>
  </si>
  <si>
    <t>VENTUS C 17.6m</t>
  </si>
  <si>
    <t> Jan Kantor</t>
  </si>
  <si>
    <t> Alena Netusilova</t>
  </si>
  <si>
    <t>VENTUS 2A 15m</t>
  </si>
  <si>
    <t> Petr Starek</t>
  </si>
  <si>
    <t>HPH 304 JS</t>
  </si>
  <si>
    <t>QX1</t>
  </si>
  <si>
    <t> Michal Posluzny</t>
  </si>
  <si>
    <t> Jan Kotan</t>
  </si>
  <si>
    <t>VENTUS 2BX 15m</t>
  </si>
  <si>
    <t>XZ</t>
  </si>
  <si>
    <t> Radek Zima</t>
  </si>
  <si>
    <t>Hodkovice</t>
  </si>
  <si>
    <t> Jan Dersak</t>
  </si>
  <si>
    <t>Kralupy n/Vlt</t>
  </si>
  <si>
    <t>HPH 304 MS</t>
  </si>
  <si>
    <t> Zdenek Boruvka ml.</t>
  </si>
  <si>
    <t>Jičín</t>
  </si>
  <si>
    <t> Jan Ratz</t>
  </si>
  <si>
    <t>LS-8 18m</t>
  </si>
  <si>
    <t> Jaroslav Potmesil</t>
  </si>
  <si>
    <t>HpH 304 JS</t>
  </si>
  <si>
    <t>AJ</t>
  </si>
  <si>
    <t> Richard Jensen</t>
  </si>
  <si>
    <t> Ivo Burda</t>
  </si>
  <si>
    <t>VENTUS 2CXM 18m</t>
  </si>
  <si>
    <t>Q</t>
  </si>
  <si>
    <t> Krobath Pekar</t>
  </si>
  <si>
    <t>HPH TWINSHARK</t>
  </si>
  <si>
    <t>LS-8 15m</t>
  </si>
  <si>
    <t> Zdenek Boruvka</t>
  </si>
  <si>
    <t>EA</t>
  </si>
  <si>
    <t> Michaela Rendlova</t>
  </si>
  <si>
    <t>Toužim</t>
  </si>
  <si>
    <t>GAC Benesov</t>
  </si>
  <si>
    <t> Matous Schmidt</t>
  </si>
  <si>
    <t>PS</t>
  </si>
  <si>
    <t> Pavel Svrcek</t>
  </si>
  <si>
    <t>Frýdlant nad Ostravicí</t>
  </si>
  <si>
    <t>DG-400</t>
  </si>
  <si>
    <t> Tomas Rendla</t>
  </si>
  <si>
    <t>Pegase-101 BC</t>
  </si>
  <si>
    <t>LS-4</t>
  </si>
  <si>
    <t> Ivan Harasta</t>
  </si>
  <si>
    <t>Touzim</t>
  </si>
  <si>
    <t>LS-4B</t>
  </si>
  <si>
    <t>Křižanov</t>
  </si>
  <si>
    <t>NX</t>
  </si>
  <si>
    <t> Mark Travner</t>
  </si>
  <si>
    <t>Aeroklub Celje</t>
  </si>
  <si>
    <t>SJ</t>
  </si>
  <si>
    <t> Martin Urban</t>
  </si>
  <si>
    <t>LS-3A</t>
  </si>
  <si>
    <t>ASW-20A</t>
  </si>
  <si>
    <t> Tomas Hynek</t>
  </si>
  <si>
    <t>Dvůr Králové nad Labem</t>
  </si>
  <si>
    <t>ASW-20C</t>
  </si>
  <si>
    <t>BK</t>
  </si>
  <si>
    <t> David Sachl</t>
  </si>
  <si>
    <t>Kralupy nad Vltavou</t>
  </si>
  <si>
    <t>DG-300 Elan</t>
  </si>
  <si>
    <t>NW</t>
  </si>
  <si>
    <t> Jan Smekal</t>
  </si>
  <si>
    <t>AWS-20</t>
  </si>
  <si>
    <t> Petr Havelka</t>
  </si>
  <si>
    <t>Vlašim</t>
  </si>
  <si>
    <t>ASW-20 L WL</t>
  </si>
  <si>
    <t> Lukas Hynek</t>
  </si>
  <si>
    <t>DG-200</t>
  </si>
  <si>
    <t> Frantisek Komarek</t>
  </si>
  <si>
    <t> Martin Kriz</t>
  </si>
  <si>
    <t>Přibyslav</t>
  </si>
  <si>
    <t>CO</t>
  </si>
  <si>
    <t> David Vrchota</t>
  </si>
  <si>
    <t>Jaroměř</t>
  </si>
  <si>
    <t>Std.Cirrus 16m</t>
  </si>
  <si>
    <t>VS</t>
  </si>
  <si>
    <t> Vaclav Sehnal</t>
  </si>
  <si>
    <t>Kolín</t>
  </si>
  <si>
    <t>JANTAR STD2</t>
  </si>
  <si>
    <t>BV</t>
  </si>
  <si>
    <t> Ludvikova Vodicka</t>
  </si>
  <si>
    <t>JANUS B</t>
  </si>
  <si>
    <t>O2</t>
  </si>
  <si>
    <t> Tomas Zamecnik</t>
  </si>
  <si>
    <t> Ales Holoubek</t>
  </si>
  <si>
    <t>TX</t>
  </si>
  <si>
    <t> Jan Kristof</t>
  </si>
  <si>
    <t>LS-3</t>
  </si>
  <si>
    <t> Petr Brezina</t>
  </si>
  <si>
    <t> David Popovsky</t>
  </si>
  <si>
    <t>Rakovník</t>
  </si>
  <si>
    <t>ASW-24</t>
  </si>
  <si>
    <t>SJI</t>
  </si>
  <si>
    <t>Plzeň Letkov</t>
  </si>
  <si>
    <t>DISCUS B</t>
  </si>
  <si>
    <t> Jiri Hodan</t>
  </si>
  <si>
    <t>ASTIR G103 III</t>
  </si>
  <si>
    <t>ZF</t>
  </si>
  <si>
    <t> David Mach</t>
  </si>
  <si>
    <t>Hronov</t>
  </si>
  <si>
    <t>JS1-C 18 m</t>
  </si>
  <si>
    <t>PES</t>
  </si>
  <si>
    <t> Karol Staryszak</t>
  </si>
  <si>
    <t>Nadwislamski</t>
  </si>
  <si>
    <t>ASG 29E 18m</t>
  </si>
  <si>
    <t> Andre Weidlich</t>
  </si>
  <si>
    <t>LSV Ruhr-Lenne Iserlohn</t>
  </si>
  <si>
    <t> Andreas Kessler</t>
  </si>
  <si>
    <t>Romanian Airclub</t>
  </si>
  <si>
    <t>ASG-32 Mi-800 kg</t>
  </si>
  <si>
    <t>JS3 TJ 18m</t>
  </si>
  <si>
    <t>C8</t>
  </si>
  <si>
    <t> Bernd Goretzki</t>
  </si>
  <si>
    <t>LSV Rinteln</t>
  </si>
  <si>
    <t>Bielsko-Biala</t>
  </si>
  <si>
    <t>Js3 MD</t>
  </si>
  <si>
    <t>A2</t>
  </si>
  <si>
    <t> Andy Smielkiewicz</t>
  </si>
  <si>
    <t>Leszno</t>
  </si>
  <si>
    <t> Tomasz Dul</t>
  </si>
  <si>
    <t>LSV Dinslaken</t>
  </si>
  <si>
    <t>JS3 MD</t>
  </si>
  <si>
    <t>PL</t>
  </si>
  <si>
    <t> Arkadiusz Downar</t>
  </si>
  <si>
    <t>Warminsko Mazurski</t>
  </si>
  <si>
    <t>HBI</t>
  </si>
  <si>
    <t> Lukasz Kornacki</t>
  </si>
  <si>
    <t>Aeroklub Ziemi Mazowieckiej</t>
  </si>
  <si>
    <t>BG</t>
  </si>
  <si>
    <t> Leszek Staryszak</t>
  </si>
  <si>
    <t>Aeroklub Warszawski</t>
  </si>
  <si>
    <t> Petr Pánek</t>
  </si>
  <si>
    <t>Ikarus Gliding Club</t>
  </si>
  <si>
    <t>JS-1bTJ EVO</t>
  </si>
  <si>
    <t> Marek Sawczuk</t>
  </si>
  <si>
    <t> Kornel NEGRO</t>
  </si>
  <si>
    <t>Alföldi Repülőklub</t>
  </si>
  <si>
    <t>Ventus 2ct 18m -600 kg</t>
  </si>
  <si>
    <t>EMI</t>
  </si>
  <si>
    <t> Oliver Sven</t>
  </si>
  <si>
    <t>Cape Gliding Club</t>
  </si>
  <si>
    <t>Mlada Boleslav</t>
  </si>
  <si>
    <t>Aero Club Szolnok, Hungary</t>
  </si>
  <si>
    <t> Alena Netušilová</t>
  </si>
  <si>
    <t> Ľubík Jakubčák</t>
  </si>
  <si>
    <t>G6AX,ACFH</t>
  </si>
  <si>
    <t>ASW-22BLE 27m -810 kg</t>
  </si>
  <si>
    <t>Alfoldi Repülőklub</t>
  </si>
  <si>
    <t> 10</t>
  </si>
  <si>
    <t>HB</t>
  </si>
  <si>
    <t> Kapuy &amp; Csonka</t>
  </si>
  <si>
    <t>EB-29D 28,3m</t>
  </si>
  <si>
    <t>L</t>
  </si>
  <si>
    <t> Tomasz Chudoment</t>
  </si>
  <si>
    <t>ASH 25Mi 26m</t>
  </si>
  <si>
    <t>D3</t>
  </si>
  <si>
    <t> Oldřich Bartoník</t>
  </si>
  <si>
    <t> Andrzej Majewski</t>
  </si>
  <si>
    <t>WARMIŃSKO-MAZURSKI</t>
  </si>
  <si>
    <t> István Reti</t>
  </si>
  <si>
    <t>Prievidza</t>
  </si>
  <si>
    <t>KOL</t>
  </si>
  <si>
    <t> Jerzy Kolasinski</t>
  </si>
  <si>
    <t>Poznań/KKGT</t>
  </si>
  <si>
    <t>JS-MD 3 RES 18m</t>
  </si>
  <si>
    <t> Arkadiusz Stefańczyk</t>
  </si>
  <si>
    <t>Aeroklub Kielecki/SGT</t>
  </si>
  <si>
    <t> Lukas Benedikt</t>
  </si>
  <si>
    <t>Trnava</t>
  </si>
  <si>
    <t>EM</t>
  </si>
  <si>
    <t> Erazem Polutnik</t>
  </si>
  <si>
    <t>Aeroclub Celje</t>
  </si>
  <si>
    <t> Botond Szabadfi</t>
  </si>
  <si>
    <t>ARK</t>
  </si>
  <si>
    <t>CT</t>
  </si>
  <si>
    <t> Klaus Kalmbach</t>
  </si>
  <si>
    <t>FSV Tübingen e.V.</t>
  </si>
  <si>
    <t>JS3 TC 18m</t>
  </si>
  <si>
    <t>VN</t>
  </si>
  <si>
    <t> Dariusz Pietraszkiewicz</t>
  </si>
  <si>
    <t>Szczecin Szybovcovy</t>
  </si>
  <si>
    <t>DG-808 C Clasic 18m WL</t>
  </si>
  <si>
    <t>GSS</t>
  </si>
  <si>
    <t>Bialsko Biala</t>
  </si>
  <si>
    <t>Diana 2 FES</t>
  </si>
  <si>
    <t> Maximilian SEIS</t>
  </si>
  <si>
    <t>Polé France/AAA Bordeaux / AAVA Vinon sur Verdon</t>
  </si>
  <si>
    <t>Discus 2a 15m</t>
  </si>
  <si>
    <t> Barbora Moravcova</t>
  </si>
  <si>
    <t>Polé France,TGV Condom</t>
  </si>
  <si>
    <t> Victor-Alex POP</t>
  </si>
  <si>
    <t>ROMANIAN AIRCLUB</t>
  </si>
  <si>
    <t>P1</t>
  </si>
  <si>
    <t> Aurélien Doriat</t>
  </si>
  <si>
    <t>ACP Poitiers</t>
  </si>
  <si>
    <t> Adam Woolley</t>
  </si>
  <si>
    <t>Kingaroy Soaring Club</t>
  </si>
  <si>
    <t>Discus 2ax 15m</t>
  </si>
  <si>
    <t>Pribyslav</t>
  </si>
  <si>
    <t>DuoDiscus XT</t>
  </si>
  <si>
    <t>1R</t>
  </si>
  <si>
    <t>Aeroclub de l\'Ariege</t>
  </si>
  <si>
    <t>Ventus 2a 15m</t>
  </si>
  <si>
    <t>Ostrow</t>
  </si>
  <si>
    <t>EU</t>
  </si>
  <si>
    <t>Letkov</t>
  </si>
  <si>
    <t>LS-8a 15m</t>
  </si>
  <si>
    <t> Piotr Jarysz</t>
  </si>
  <si>
    <t>Aeroklub Leszczyński</t>
  </si>
  <si>
    <t>LS-6a 15m</t>
  </si>
  <si>
    <t> Adam Czeladzki</t>
  </si>
  <si>
    <t>Warszawski</t>
  </si>
  <si>
    <t>Duo Discus XLT</t>
  </si>
  <si>
    <t> Arturas Klimašauskas</t>
  </si>
  <si>
    <t>Pociunai</t>
  </si>
  <si>
    <t>Ventus 2b 15m</t>
  </si>
  <si>
    <t> Pavel Trojan</t>
  </si>
  <si>
    <t>Duo Discus T -700kg</t>
  </si>
  <si>
    <t> Theo MANFREDI</t>
  </si>
  <si>
    <t>AAVO Chérence</t>
  </si>
  <si>
    <t>LAK 17A 15m WL</t>
  </si>
  <si>
    <t> 12</t>
  </si>
  <si>
    <t>Y1</t>
  </si>
  <si>
    <t>KK</t>
  </si>
  <si>
    <t> Maciej Walasek</t>
  </si>
  <si>
    <t>Aeroklub Krakowski</t>
  </si>
  <si>
    <t>LS-6c 15m</t>
  </si>
  <si>
    <t>IYB</t>
  </si>
  <si>
    <t> Slavomir Valecko</t>
  </si>
  <si>
    <t>Discus b WL</t>
  </si>
  <si>
    <t>DC</t>
  </si>
  <si>
    <t> Dariusz Czech</t>
  </si>
  <si>
    <t>Stalowowolski</t>
  </si>
  <si>
    <t>LAK 19 15m WL</t>
  </si>
  <si>
    <t> Wojciech Domanski</t>
  </si>
  <si>
    <t>PL/KSS/Nowy Targ</t>
  </si>
  <si>
    <t> Joanna Biedermann</t>
  </si>
  <si>
    <t>Aeroclub Nadwislanski</t>
  </si>
  <si>
    <t> Pawel Frackowiak</t>
  </si>
  <si>
    <t>Aeroklub Poznanski</t>
  </si>
  <si>
    <t>LAK 17B FES 15m -525 kg</t>
  </si>
  <si>
    <t> Benedikt Laho</t>
  </si>
  <si>
    <t>Discus 2cT 15m</t>
  </si>
  <si>
    <t> Konrad Jaczkowski</t>
  </si>
  <si>
    <t>Czestochowski</t>
  </si>
  <si>
    <t> Andrzej SZCZERBA</t>
  </si>
  <si>
    <t>WARSZAWSKI</t>
  </si>
  <si>
    <t>SZD-56-2 Diana-2 FES</t>
  </si>
  <si>
    <t>1A</t>
  </si>
  <si>
    <t> Ferenc Tamás</t>
  </si>
  <si>
    <t>DAC 1930 (Szeged)</t>
  </si>
  <si>
    <t>LS-3 15m WL</t>
  </si>
  <si>
    <t> Stanislaw Wujczak</t>
  </si>
  <si>
    <t>LESCZYNSKI AEROKLUB</t>
  </si>
  <si>
    <t>Min-i Nimbus b</t>
  </si>
  <si>
    <t> Alin Simion</t>
  </si>
  <si>
    <t>LS 4A WL</t>
  </si>
  <si>
    <t>TK</t>
  </si>
  <si>
    <t> Marek Herbreder</t>
  </si>
  <si>
    <t>Aeroklub Warszawski\Szybowcowy Szczecin</t>
  </si>
  <si>
    <t>SZD-55 Promyk</t>
  </si>
  <si>
    <t>KAL</t>
  </si>
  <si>
    <t> Slavomir Piskaty</t>
  </si>
  <si>
    <t>Kunovice</t>
  </si>
  <si>
    <t>VI</t>
  </si>
  <si>
    <t> Mariusz Rachwal</t>
  </si>
  <si>
    <t>Ziemi Zamojskiej</t>
  </si>
  <si>
    <t>Mini Nimbus HS 7</t>
  </si>
  <si>
    <t> Petra Piskata</t>
  </si>
  <si>
    <t>asw20L</t>
  </si>
  <si>
    <t>8M</t>
  </si>
  <si>
    <t> Tudor Bajenaru</t>
  </si>
  <si>
    <t>Aeroclubul Romaniei</t>
  </si>
  <si>
    <t>LS 4 WL</t>
  </si>
  <si>
    <t> Ryszard Pachla</t>
  </si>
  <si>
    <t>SZD-48 Jantar std. 2 WL</t>
  </si>
  <si>
    <t>ZSI</t>
  </si>
  <si>
    <t> Lukasz Florkowski</t>
  </si>
  <si>
    <t>Ostrowski</t>
  </si>
  <si>
    <t>SZD-41A Jantar std.</t>
  </si>
  <si>
    <t>MC</t>
  </si>
  <si>
    <t> Attila Korom</t>
  </si>
  <si>
    <t>ASW20</t>
  </si>
  <si>
    <t>W07</t>
  </si>
  <si>
    <t> Wojciech Kubiak</t>
  </si>
  <si>
    <t>DD</t>
  </si>
  <si>
    <t> Peter Gonczi</t>
  </si>
  <si>
    <t>Malév</t>
  </si>
  <si>
    <t>Janus C (FG)</t>
  </si>
  <si>
    <t>OG</t>
  </si>
  <si>
    <t> Andrzej Ogonowski</t>
  </si>
  <si>
    <t> Aleksandar Diklic</t>
  </si>
  <si>
    <t>Zrenjanin</t>
  </si>
  <si>
    <t>DG-100</t>
  </si>
  <si>
    <t> Christoph Matkowski</t>
  </si>
  <si>
    <t>Gliwice</t>
  </si>
  <si>
    <t>LAK 17B mini FES</t>
  </si>
  <si>
    <t>LU</t>
  </si>
  <si>
    <t> Lubomir Doupal</t>
  </si>
  <si>
    <t>ASW 24 E WL</t>
  </si>
  <si>
    <t>YL</t>
  </si>
  <si>
    <t> Jerzy Mikołajczyk</t>
  </si>
  <si>
    <t>AZM</t>
  </si>
  <si>
    <t> Péter Kassai</t>
  </si>
  <si>
    <t>MALÉV</t>
  </si>
  <si>
    <t>Filip</t>
  </si>
  <si>
    <t> Ryszard Bendkowski</t>
  </si>
  <si>
    <t>Warszawa</t>
  </si>
  <si>
    <t>SZD-48 Jantar Std. 2</t>
  </si>
  <si>
    <t>PMSR 2022 - klub</t>
  </si>
  <si>
    <t>AK Spišská Nová Ves</t>
  </si>
  <si>
    <t>r</t>
  </si>
  <si>
    <t>LS 1 f</t>
  </si>
  <si>
    <t> Milan Surovcík Jr.</t>
  </si>
  <si>
    <t>Žilina</t>
  </si>
  <si>
    <t> Samuel Posluch</t>
  </si>
  <si>
    <t>OT</t>
  </si>
  <si>
    <t> Miroslav Beliansky</t>
  </si>
  <si>
    <t>ASW 24 W</t>
  </si>
  <si>
    <t> Simon Siska</t>
  </si>
  <si>
    <t>ASW 20 CJ</t>
  </si>
  <si>
    <t>C1</t>
  </si>
  <si>
    <t> Jan Florian</t>
  </si>
  <si>
    <t> Jan Hlinka</t>
  </si>
  <si>
    <t>Aeroklub Zbraslavice</t>
  </si>
  <si>
    <t>Ls 8a-15m</t>
  </si>
  <si>
    <t>Ventus 2cxt</t>
  </si>
  <si>
    <t>JS 3/ 18</t>
  </si>
  <si>
    <t>LS 8a-15m</t>
  </si>
  <si>
    <t> Dominik Jancik</t>
  </si>
  <si>
    <t>LS6a</t>
  </si>
  <si>
    <t> Petro &amp; Snirc</t>
  </si>
  <si>
    <t>DG 1000T</t>
  </si>
  <si>
    <t>AK Luhašovice</t>
  </si>
  <si>
    <t>JS 3</t>
  </si>
  <si>
    <t> Peter Pokorny</t>
  </si>
  <si>
    <t>AG 39E</t>
  </si>
  <si>
    <t> Tomas Bobok</t>
  </si>
  <si>
    <t>Discus 2ct</t>
  </si>
  <si>
    <t>ZI</t>
  </si>
  <si>
    <t>Discus 2C FES</t>
  </si>
  <si>
    <t>JS MD-3</t>
  </si>
  <si>
    <t> Eduard Niko</t>
  </si>
  <si>
    <t>Aeroclub Prievidza</t>
  </si>
  <si>
    <t>ASG-29 18m</t>
  </si>
  <si>
    <t> Martin Jurovic</t>
  </si>
  <si>
    <t>Discus 2</t>
  </si>
  <si>
    <t>Discus 2cT</t>
  </si>
  <si>
    <t> Milos Srank</t>
  </si>
  <si>
    <t>AK Nové Zámky</t>
  </si>
  <si>
    <t>ASG 29E</t>
  </si>
  <si>
    <t>Ventus C</t>
  </si>
  <si>
    <t>LKKM</t>
  </si>
  <si>
    <t>Ventus 2cxM</t>
  </si>
  <si>
    <t>LS 8 neo</t>
  </si>
  <si>
    <t>AK Trnava</t>
  </si>
  <si>
    <t>Ventus 3f</t>
  </si>
  <si>
    <t>Gelderse Zweefvliegclub</t>
  </si>
  <si>
    <t>SH</t>
  </si>
  <si>
    <t>ASW 20 W</t>
  </si>
  <si>
    <t>KKB-15E FES</t>
  </si>
  <si>
    <t>SN</t>
  </si>
  <si>
    <t>Segelfluggruppe Bensheim e.V.</t>
  </si>
  <si>
    <t>LS 3 WL</t>
  </si>
  <si>
    <t>m</t>
  </si>
  <si>
    <t> Juliusz Pieniazek</t>
  </si>
  <si>
    <t>Aeroklub Podhalanski</t>
  </si>
  <si>
    <t>IPF</t>
  </si>
  <si>
    <t>KM</t>
  </si>
  <si>
    <t> Artur Lonczuk</t>
  </si>
  <si>
    <t>Jantar 2</t>
  </si>
  <si>
    <t>CH</t>
  </si>
  <si>
    <t> Zbigniew Górecki</t>
  </si>
  <si>
    <t>Lódz</t>
  </si>
  <si>
    <t>Wloclawek</t>
  </si>
  <si>
    <t>BZ</t>
  </si>
  <si>
    <t>SZD-48-3M</t>
  </si>
  <si>
    <t>SO</t>
  </si>
  <si>
    <t>Aeroklub Kielecki</t>
  </si>
  <si>
    <t>RF</t>
  </si>
  <si>
    <t> Benjamin Josuttis</t>
  </si>
  <si>
    <t>LSV Kreis Osterode e.V.</t>
  </si>
  <si>
    <t> Filip Durda</t>
  </si>
  <si>
    <t>Z4R</t>
  </si>
  <si>
    <t> Jakub Kos</t>
  </si>
  <si>
    <t> Staš Stankovic</t>
  </si>
  <si>
    <t>Aeroklub Novo mesto</t>
  </si>
  <si>
    <t>M4</t>
  </si>
  <si>
    <t> Markus Uhlig</t>
  </si>
  <si>
    <t>FC Grossrückerswalde</t>
  </si>
  <si>
    <t>Jantar 2 WL</t>
  </si>
  <si>
    <t>PR</t>
  </si>
  <si>
    <t> Ulrich Luta</t>
  </si>
  <si>
    <t>Luftsportverein Aachen e.V.</t>
  </si>
  <si>
    <t>BAS</t>
  </si>
  <si>
    <t> Richard Vajda</t>
  </si>
  <si>
    <t>FOX</t>
  </si>
  <si>
    <t> Michael Wilden</t>
  </si>
  <si>
    <t>DK</t>
  </si>
  <si>
    <t>DG 202/15m</t>
  </si>
  <si>
    <t>1F</t>
  </si>
  <si>
    <t> Benedikt Sindermann</t>
  </si>
  <si>
    <t>Stölln/Rhinow e.V.</t>
  </si>
  <si>
    <t> Stefan Schneider</t>
  </si>
  <si>
    <t>SFG Bensheim</t>
  </si>
  <si>
    <t> Milos Horvat</t>
  </si>
  <si>
    <t> Wim Akkermans</t>
  </si>
  <si>
    <t>Ventus 3F/18m</t>
  </si>
  <si>
    <t>LKHN Hranice</t>
  </si>
  <si>
    <t>JS 1-C 21</t>
  </si>
  <si>
    <t>M9</t>
  </si>
  <si>
    <t> Matthias Sturm</t>
  </si>
  <si>
    <t>LSV Schwarzwald</t>
  </si>
  <si>
    <t>JS 3/18m</t>
  </si>
  <si>
    <t>BGI</t>
  </si>
  <si>
    <t>Warsaw</t>
  </si>
  <si>
    <t> Enrique Levin</t>
  </si>
  <si>
    <t>LSV Homberg/Ohm</t>
  </si>
  <si>
    <t>EB 29R</t>
  </si>
  <si>
    <t> Zoltan Hamar</t>
  </si>
  <si>
    <t> Toni Kittler</t>
  </si>
  <si>
    <t>FSV Mössingen</t>
  </si>
  <si>
    <t>Ventus 3/18m</t>
  </si>
  <si>
    <t> Thomas Wettemann</t>
  </si>
  <si>
    <t>Fliegergruppe Neckartal-Koengen e.V.</t>
  </si>
  <si>
    <t>IGO</t>
  </si>
  <si>
    <t>EB 28/28,3m</t>
  </si>
  <si>
    <t> Jernej Lokovsek</t>
  </si>
  <si>
    <t>A</t>
  </si>
  <si>
    <t> Andreas Lutz</t>
  </si>
  <si>
    <t>SFC-Ried; Akaflieg Muenchen; FG Wolf Hirth</t>
  </si>
  <si>
    <t> Luka Znidarsic</t>
  </si>
  <si>
    <t>AS 33 Es/18m</t>
  </si>
  <si>
    <t> Nils Fecker</t>
  </si>
  <si>
    <t>Luftsportgruppe Erbslöh Langenfeld e.V.</t>
  </si>
  <si>
    <t>FES</t>
  </si>
  <si>
    <t> Marius Stelzer</t>
  </si>
  <si>
    <t>Discus 2c FES/18m</t>
  </si>
  <si>
    <t> Nik Salej</t>
  </si>
  <si>
    <t>GOL</t>
  </si>
  <si>
    <t> Andreas Sandhöfner</t>
  </si>
  <si>
    <t>FSK Sturmvogel</t>
  </si>
  <si>
    <t>Ventus 2cx/18m</t>
  </si>
  <si>
    <t> Christian Hynek</t>
  </si>
  <si>
    <t>ASKÖ Flugsport Wien</t>
  </si>
  <si>
    <t>EB 29DR-28m</t>
  </si>
  <si>
    <t>XC</t>
  </si>
  <si>
    <t> Jan Umlauf</t>
  </si>
  <si>
    <t>HAC Boberg</t>
  </si>
  <si>
    <t>BER</t>
  </si>
  <si>
    <t> Miha Berginc</t>
  </si>
  <si>
    <t> Renè Schënmann</t>
  </si>
  <si>
    <t>2C</t>
  </si>
  <si>
    <t> Svend Andersen</t>
  </si>
  <si>
    <t>RanÃ¡</t>
  </si>
  <si>
    <t>Nimbus 4</t>
  </si>
  <si>
    <t> Miguel Schwan</t>
  </si>
  <si>
    <t> Petr Setka</t>
  </si>
  <si>
    <t>Plzen-Letkov</t>
  </si>
  <si>
    <t> Henning Kjersgaard Nielsen</t>
  </si>
  <si>
    <t>Midtsjaellands Svaeveflyveklub</t>
  </si>
  <si>
    <t>CC</t>
  </si>
  <si>
    <t> Thomas Hynek</t>
  </si>
  <si>
    <t>Flugschule ASKÖ Wien</t>
  </si>
  <si>
    <t>Ventus 2cM/18m</t>
  </si>
  <si>
    <t>TD</t>
  </si>
  <si>
    <t> Sorin Lingureanu</t>
  </si>
  <si>
    <t>Tampereen Ilmailuyhdistys</t>
  </si>
  <si>
    <t>Ventus 2c/18m</t>
  </si>
  <si>
    <t>JD</t>
  </si>
  <si>
    <t>AAPCA Fayence</t>
  </si>
  <si>
    <t>JS 1 18m</t>
  </si>
  <si>
    <t> Mathias Muench</t>
  </si>
  <si>
    <t>Alpenflugzentrum Unterwossen</t>
  </si>
  <si>
    <t>DG 800/18m</t>
  </si>
  <si>
    <t>UFO</t>
  </si>
  <si>
    <t> Hansen &amp; Gevad</t>
  </si>
  <si>
    <t>Nimbus 4DM</t>
  </si>
  <si>
    <t>CXI</t>
  </si>
  <si>
    <t> Martin Picka</t>
  </si>
  <si>
    <t>XXL</t>
  </si>
  <si>
    <t>Malev Aeroclub LHDK</t>
  </si>
  <si>
    <t>LS-3 /15m WL</t>
  </si>
  <si>
    <t>Ziemi Zamojskiej / KKGT</t>
  </si>
  <si>
    <t>LS-3 /15m</t>
  </si>
  <si>
    <t>Aeroklub Leszno</t>
  </si>
  <si>
    <t>LS 3 15m</t>
  </si>
  <si>
    <t>LS5</t>
  </si>
  <si>
    <t> Tim Milner</t>
  </si>
  <si>
    <t>Wolds gliding Club</t>
  </si>
  <si>
    <t>KKB-15 E-FES</t>
  </si>
  <si>
    <t>WWI</t>
  </si>
  <si>
    <t> Kamil Wojcik</t>
  </si>
  <si>
    <t>Wroclawek</t>
  </si>
  <si>
    <t>Romania Romania</t>
  </si>
  <si>
    <t>PJ</t>
  </si>
  <si>
    <t> Bernard Dobre</t>
  </si>
  <si>
    <t>Postojna</t>
  </si>
  <si>
    <t>DG 300 ELAN</t>
  </si>
  <si>
    <t> Peter Kassai</t>
  </si>
  <si>
    <t>MALEV</t>
  </si>
  <si>
    <t>Discus b wl</t>
  </si>
  <si>
    <t>OS</t>
  </si>
  <si>
    <t> Zdenek Balcarek</t>
  </si>
  <si>
    <t>Aeroklub Kromeriz</t>
  </si>
  <si>
    <t>KP</t>
  </si>
  <si>
    <t>Leszczyński</t>
  </si>
  <si>
    <t>Mini-Nimbus b</t>
  </si>
  <si>
    <t> Rafal Siankowski</t>
  </si>
  <si>
    <t>Radomski</t>
  </si>
  <si>
    <t>SZD-48 Jantar std. 3</t>
  </si>
  <si>
    <t>RZI</t>
  </si>
  <si>
    <t> Daniel Arday</t>
  </si>
  <si>
    <t>ASW 20 C 15m WL</t>
  </si>
  <si>
    <t> Karol Pawlicki</t>
  </si>
  <si>
    <t> Lumir Motyka</t>
  </si>
  <si>
    <t>Frydlant</t>
  </si>
  <si>
    <t>LS-1f</t>
  </si>
  <si>
    <t>Stőelln-Rhinow</t>
  </si>
  <si>
    <t> Arkadiusz Bajura</t>
  </si>
  <si>
    <t>Aeroklub Opole</t>
  </si>
  <si>
    <t>Mini-Nimbus c</t>
  </si>
  <si>
    <t>UY</t>
  </si>
  <si>
    <t>Nowy Targ</t>
  </si>
  <si>
    <t>BYI</t>
  </si>
  <si>
    <t> Jozsef Tornyai</t>
  </si>
  <si>
    <t>Malev</t>
  </si>
  <si>
    <t>G1</t>
  </si>
  <si>
    <t> Wojciech Izdebski</t>
  </si>
  <si>
    <t>Gdansk</t>
  </si>
  <si>
    <t>DG 101G</t>
  </si>
  <si>
    <t>SZD-48 Jantar std. 2</t>
  </si>
  <si>
    <t>J1</t>
  </si>
  <si>
    <t> Krzysztof Kotarski</t>
  </si>
  <si>
    <t>Aeroklub Nadwiślańsk</t>
  </si>
  <si>
    <t>DG 100</t>
  </si>
  <si>
    <t> Jerzy Mikolajczyk</t>
  </si>
  <si>
    <t>AZM Plock</t>
  </si>
  <si>
    <t>Bensheim</t>
  </si>
  <si>
    <t> Piotr Ligwinski</t>
  </si>
  <si>
    <t>Lodz</t>
  </si>
  <si>
    <t>SD</t>
  </si>
  <si>
    <t>Szczecin</t>
  </si>
  <si>
    <t> Agata Kaszczuk</t>
  </si>
  <si>
    <t>Wroc3aw</t>
  </si>
  <si>
    <t> Krzysztof Owsiany</t>
  </si>
  <si>
    <t>AZM Lubin</t>
  </si>
  <si>
    <t> Domas Zostautas</t>
  </si>
  <si>
    <t>Vilniaus</t>
  </si>
  <si>
    <t>RAW</t>
  </si>
  <si>
    <t> Jaroslaw Michaluk</t>
  </si>
  <si>
    <t>KSS</t>
  </si>
  <si>
    <t>LS-8b /15 m</t>
  </si>
  <si>
    <t>LS-8 /15 m</t>
  </si>
  <si>
    <t>Diana 2</t>
  </si>
  <si>
    <t>Discus 2a /15m</t>
  </si>
  <si>
    <t>JS3 15m</t>
  </si>
  <si>
    <t>Aeroklub Wloclawski</t>
  </si>
  <si>
    <t>Discus 2A</t>
  </si>
  <si>
    <t>AV</t>
  </si>
  <si>
    <t> Stanislaw Biela</t>
  </si>
  <si>
    <t>SZD 56-2 DIANA FES</t>
  </si>
  <si>
    <t> Czeladzki &amp; Marchelewski</t>
  </si>
  <si>
    <t>KKGT</t>
  </si>
  <si>
    <t>LOT</t>
  </si>
  <si>
    <t> Judyta Czyż</t>
  </si>
  <si>
    <t>Bielsko Bialski</t>
  </si>
  <si>
    <t> Trojan &amp; Blatak</t>
  </si>
  <si>
    <t>Chrudim</t>
  </si>
  <si>
    <t>Duo Discus T (700kg)</t>
  </si>
  <si>
    <t> Arturas Klimasauskas</t>
  </si>
  <si>
    <t>Pociunai (Kaunas Gliding Club)</t>
  </si>
  <si>
    <t>Ventus 2b/15m</t>
  </si>
  <si>
    <t>1Z</t>
  </si>
  <si>
    <t> Dawid Pretorius</t>
  </si>
  <si>
    <t>Rana</t>
  </si>
  <si>
    <t>LAK 17B FES /15m 525kg</t>
  </si>
  <si>
    <t> Karol Šnapko</t>
  </si>
  <si>
    <t>Nadwislanski</t>
  </si>
  <si>
    <t>4L</t>
  </si>
  <si>
    <t> Robert Toth</t>
  </si>
  <si>
    <t>Pelikan RE</t>
  </si>
  <si>
    <t>LS-6 b</t>
  </si>
  <si>
    <t>LS-6</t>
  </si>
  <si>
    <t> Andrzej Szczerba</t>
  </si>
  <si>
    <t>V2</t>
  </si>
  <si>
    <t>Czźstochowski</t>
  </si>
  <si>
    <t>Ventus 2B</t>
  </si>
  <si>
    <t>Discus 2T /15m</t>
  </si>
  <si>
    <t>G6</t>
  </si>
  <si>
    <t> Istvan Reti</t>
  </si>
  <si>
    <t> Jana Veprekova</t>
  </si>
  <si>
    <t>Dvur Kralove</t>
  </si>
  <si>
    <t>AR</t>
  </si>
  <si>
    <t> Gintas Zube</t>
  </si>
  <si>
    <t>Kartena gliding club</t>
  </si>
  <si>
    <t>ASG-29E /18m</t>
  </si>
  <si>
    <t>FRA Wr. Neustadt</t>
  </si>
  <si>
    <t>Ventus 3T - 18m</t>
  </si>
  <si>
    <t>JS-1C EVO 18m</t>
  </si>
  <si>
    <t>Vario SE</t>
  </si>
  <si>
    <t>JS3 /18m</t>
  </si>
  <si>
    <t>Aeroclub Bielsko Biala</t>
  </si>
  <si>
    <t> Andrzej Smielkiewicz</t>
  </si>
  <si>
    <t>Warsawski</t>
  </si>
  <si>
    <t>Ventus 3M - 18m</t>
  </si>
  <si>
    <t>Warmińsko-Mazurski</t>
  </si>
  <si>
    <t> Kessler &amp; Chisu-Muresan</t>
  </si>
  <si>
    <t>ASG-32 Mi-850 kg</t>
  </si>
  <si>
    <t>Šaleški Aeroklub</t>
  </si>
  <si>
    <t>PLI</t>
  </si>
  <si>
    <t> Motl &amp; Marhefka</t>
  </si>
  <si>
    <t>Kyjov</t>
  </si>
  <si>
    <t>ASG 32 Mi</t>
  </si>
  <si>
    <t>JS1-1C 21</t>
  </si>
  <si>
    <t> Jerzey Kolasinski</t>
  </si>
  <si>
    <t>Aeroklub Poznanski/KKGT</t>
  </si>
  <si>
    <t> 15</t>
  </si>
  <si>
    <t> Paul Altrichter</t>
  </si>
  <si>
    <t>Fliegergrrupe waldviertel</t>
  </si>
  <si>
    <t>Ventus 2 cxa 18m-600 kg</t>
  </si>
  <si>
    <t> Kapuy &amp; Reti</t>
  </si>
  <si>
    <t>-29,3m</t>
  </si>
  <si>
    <t> Teet Jagomagi</t>
  </si>
  <si>
    <t>Ridali</t>
  </si>
  <si>
    <t>JS1-1C 18 EVO</t>
  </si>
  <si>
    <t> Petr Panek</t>
  </si>
  <si>
    <t>Ikarus gliding club</t>
  </si>
  <si>
    <t>JS-1b JET</t>
  </si>
  <si>
    <t>ASG 29 /18m</t>
  </si>
  <si>
    <t> 9</t>
  </si>
  <si>
    <t>PV</t>
  </si>
  <si>
    <t> Pirker &amp; Pirker</t>
  </si>
  <si>
    <t>FAS-Wien (Vienna)</t>
  </si>
  <si>
    <t> Tamas &amp; Korom</t>
  </si>
  <si>
    <t>HUN Team</t>
  </si>
  <si>
    <t> Oldrich Bartonik</t>
  </si>
  <si>
    <t> Jakubcak &amp; Sulirova</t>
  </si>
  <si>
    <t>Aeroklub SNV</t>
  </si>
  <si>
    <t>Discus 2cT /18m</t>
  </si>
  <si>
    <t>SFC Tulin</t>
  </si>
  <si>
    <t>ASG-29Es /18m</t>
  </si>
  <si>
    <t>Ventus 3F - 18m</t>
  </si>
  <si>
    <t>Ventus 2cxm 18m-565 kg</t>
  </si>
  <si>
    <t> Aldo Cernezzi</t>
  </si>
  <si>
    <t>Acao Varese</t>
  </si>
  <si>
    <t>DG 800b/18m</t>
  </si>
  <si>
    <t>Mozna znizit na 0.75 - sutaz nebol prihlasena do IGC Rankingu</t>
  </si>
  <si>
    <t>Ventus 2 cxT</t>
  </si>
  <si>
    <t> Peter ABONYI</t>
  </si>
  <si>
    <t> Milos SRANK</t>
  </si>
  <si>
    <t>AK NOVE ZAMKY</t>
  </si>
  <si>
    <t>Ventus 2cxT/18m</t>
  </si>
  <si>
    <t> Martin JUROVIC</t>
  </si>
  <si>
    <t> Lukas BENEDIKT</t>
  </si>
  <si>
    <t>Ventus 3 F</t>
  </si>
  <si>
    <t> Vaclav HRUZA</t>
  </si>
  <si>
    <t>Aeroklub Breclav</t>
  </si>
  <si>
    <t>HPH 304 Shark</t>
  </si>
  <si>
    <t> Daniel KRONEK</t>
  </si>
  <si>
    <t>Ventus bT/15m</t>
  </si>
  <si>
    <t> Ivan CHABADA</t>
  </si>
  <si>
    <t>NIMBUS 2B</t>
  </si>
  <si>
    <t> Milan SUROVCIK Jr.</t>
  </si>
  <si>
    <t> Simon SISKA</t>
  </si>
  <si>
    <t> Samuel POSLUCH</t>
  </si>
  <si>
    <t>AK MEDLANKY</t>
  </si>
  <si>
    <t>AK DUBNICA N.VAHOM</t>
  </si>
  <si>
    <t> Lubomir Belusko</t>
  </si>
  <si>
    <t>Pegase 101D</t>
  </si>
  <si>
    <t> Peter GOSSANYI</t>
  </si>
  <si>
    <t> Miroslav BELIANSKY</t>
  </si>
  <si>
    <t>Pegase 101A</t>
  </si>
  <si>
    <t> GABOR BORS</t>
  </si>
  <si>
    <t>OPITZ</t>
  </si>
  <si>
    <t> ALBERT HACKL</t>
  </si>
  <si>
    <t>BJ</t>
  </si>
  <si>
    <t>STD. Cirrus</t>
  </si>
  <si>
    <t>EW</t>
  </si>
  <si>
    <t>Aeroclub Prievidza - Zbraslavice</t>
  </si>
  <si>
    <t> Jan Horak</t>
  </si>
  <si>
    <t>Frýdlant</t>
  </si>
  <si>
    <t>LS-3a</t>
  </si>
  <si>
    <t>ST</t>
  </si>
  <si>
    <t> Jakub Kmosek</t>
  </si>
  <si>
    <t>ASW 19</t>
  </si>
  <si>
    <t> Jakub Malík</t>
  </si>
  <si>
    <t>Discus BW</t>
  </si>
  <si>
    <t>LH</t>
  </si>
  <si>
    <t> Tomas Malik</t>
  </si>
  <si>
    <t>Std. cirrus</t>
  </si>
  <si>
    <t> Jan Zahradka</t>
  </si>
  <si>
    <t>XS</t>
  </si>
  <si>
    <t> Linda Vasatova</t>
  </si>
  <si>
    <t> Sachl David</t>
  </si>
  <si>
    <t>DG-300 WL</t>
  </si>
  <si>
    <t>ASW 15B NG</t>
  </si>
  <si>
    <t>JE</t>
  </si>
  <si>
    <t> Frantisek Pycha</t>
  </si>
  <si>
    <t>STD.Cirrus</t>
  </si>
  <si>
    <t>Frýdlant n. O.</t>
  </si>
  <si>
    <t>DG 200</t>
  </si>
  <si>
    <t>IMI</t>
  </si>
  <si>
    <t> Hodan Odlozilik</t>
  </si>
  <si>
    <t>G 103 dvojí</t>
  </si>
  <si>
    <t> Tomas Jung</t>
  </si>
  <si>
    <t> Tomáš Suchánek</t>
  </si>
  <si>
    <t>LS4</t>
  </si>
  <si>
    <t>KKB15FES</t>
  </si>
  <si>
    <t> Ivan Novák</t>
  </si>
  <si>
    <t>Std.Cirrus</t>
  </si>
  <si>
    <t> Jan Louda</t>
  </si>
  <si>
    <t>ASW19b</t>
  </si>
  <si>
    <t> Jan Vavřín</t>
  </si>
  <si>
    <t>Vysoké Mýto</t>
  </si>
  <si>
    <t>KZ</t>
  </si>
  <si>
    <t> Ivan Tvrdík</t>
  </si>
  <si>
    <t> Zdeněk Balcárek</t>
  </si>
  <si>
    <t>Kroměříž</t>
  </si>
  <si>
    <t> Slavomir ml Pískatý</t>
  </si>
  <si>
    <t>Discus cs</t>
  </si>
  <si>
    <t> Zdeněk Borůvka ml.</t>
  </si>
  <si>
    <t> Pavlina Horáčková</t>
  </si>
  <si>
    <t>SZD48 Jantar Std2</t>
  </si>
  <si>
    <t>L7</t>
  </si>
  <si>
    <t> Daniel Ryba</t>
  </si>
  <si>
    <t>LS8</t>
  </si>
  <si>
    <t> Pavel Loužecký</t>
  </si>
  <si>
    <t> Jan Pavlík</t>
  </si>
  <si>
    <t> Barbora Moravcová</t>
  </si>
  <si>
    <t> Jana Vepřeková</t>
  </si>
  <si>
    <t>SK</t>
  </si>
  <si>
    <t> Lukáš Kříž</t>
  </si>
  <si>
    <t> Dana Nováková</t>
  </si>
  <si>
    <t>DuoDiscus XLT</t>
  </si>
  <si>
    <t> Jan Koťan</t>
  </si>
  <si>
    <t>Ventus 2bx</t>
  </si>
  <si>
    <t> Hana Trešlová</t>
  </si>
  <si>
    <t> Jan Zapletal</t>
  </si>
  <si>
    <t>Břeclav</t>
  </si>
  <si>
    <t> Jana Trešlová</t>
  </si>
  <si>
    <t> Radek Kučírek</t>
  </si>
  <si>
    <t>EB28 Edition</t>
  </si>
  <si>
    <t> Tomáš Rendla</t>
  </si>
  <si>
    <t>EB29R</t>
  </si>
  <si>
    <t> Petr Hotový</t>
  </si>
  <si>
    <t>Česká Lípa</t>
  </si>
  <si>
    <t>JS1B</t>
  </si>
  <si>
    <t> Radek Krejčiřík</t>
  </si>
  <si>
    <t>JS1C EVO</t>
  </si>
  <si>
    <t> Petr Tichý</t>
  </si>
  <si>
    <t>ASG29E</t>
  </si>
  <si>
    <t>CS</t>
  </si>
  <si>
    <t> Pavel Jiránek</t>
  </si>
  <si>
    <t>Ventus c</t>
  </si>
  <si>
    <t> Ondřej Bordovský</t>
  </si>
  <si>
    <t>Krnov</t>
  </si>
  <si>
    <t> Jan Borůvka</t>
  </si>
  <si>
    <t> Ondřej Dupal</t>
  </si>
  <si>
    <t> Michaela Rendlová</t>
  </si>
  <si>
    <t>AS33ES</t>
  </si>
  <si>
    <t> Petr Koutný</t>
  </si>
  <si>
    <t> Martin Hřivna</t>
  </si>
  <si>
    <t> Petr Krejčiřík</t>
  </si>
  <si>
    <t>AXI</t>
  </si>
  <si>
    <t>Japan Soaring Club</t>
  </si>
  <si>
    <t>TP</t>
  </si>
  <si>
    <t> Istvan Balog</t>
  </si>
  <si>
    <t>HOSESZ</t>
  </si>
  <si>
    <t> Krisztian Kovacs</t>
  </si>
  <si>
    <t>MALÉV RK</t>
  </si>
  <si>
    <t>Discus</t>
  </si>
  <si>
    <t>RZi</t>
  </si>
  <si>
    <t> Tamás Mayer</t>
  </si>
  <si>
    <t> Balazs Endrodi</t>
  </si>
  <si>
    <t>MÁV SE</t>
  </si>
  <si>
    <t>MI</t>
  </si>
  <si>
    <t> Attila Keczan</t>
  </si>
  <si>
    <t>Aero Klub Debrecen</t>
  </si>
  <si>
    <t>Mini Nimbus, C</t>
  </si>
  <si>
    <t>ZP</t>
  </si>
  <si>
    <t> Zoltan Foldi</t>
  </si>
  <si>
    <t>Jantar Std. 2</t>
  </si>
  <si>
    <t>VR</t>
  </si>
  <si>
    <t> Jeno Vörös</t>
  </si>
  <si>
    <t>Délvidéki Aero Club 1930.</t>
  </si>
  <si>
    <t>NY</t>
  </si>
  <si>
    <t> Barnabás Tóth</t>
  </si>
  <si>
    <t>SZRK</t>
  </si>
  <si>
    <t>M5</t>
  </si>
  <si>
    <t> Balázs Laktis</t>
  </si>
  <si>
    <t> Sandor Laurinyecz</t>
  </si>
  <si>
    <t>Kvasz András RE</t>
  </si>
  <si>
    <t> Zsombor Wéber</t>
  </si>
  <si>
    <t>GJ</t>
  </si>
  <si>
    <t> Adam Kapuy</t>
  </si>
  <si>
    <t>MSE</t>
  </si>
  <si>
    <t>Skövde Flygklubb</t>
  </si>
  <si>
    <t> András Schieber</t>
  </si>
  <si>
    <t>Aeroklub Farkashegy</t>
  </si>
  <si>
    <t>7T</t>
  </si>
  <si>
    <t> Géza Molnár</t>
  </si>
  <si>
    <t>X34</t>
  </si>
  <si>
    <t> Zoltan Suranyi</t>
  </si>
  <si>
    <t>DDi</t>
  </si>
  <si>
    <t> Karoly Borosnyay</t>
  </si>
  <si>
    <t>Janus C FG</t>
  </si>
  <si>
    <t>Dunaferr RK</t>
  </si>
  <si>
    <t>NB</t>
  </si>
  <si>
    <t> Zsolt Balogh</t>
  </si>
  <si>
    <t>Albatrosz VE</t>
  </si>
  <si>
    <t> Istvan Vig</t>
  </si>
  <si>
    <t>Aeroclub Hajdúszoboszló</t>
  </si>
  <si>
    <t> Csaba Oltvai</t>
  </si>
  <si>
    <t> András Oswald</t>
  </si>
  <si>
    <t>Szentesi Repülőklub</t>
  </si>
  <si>
    <t>FA</t>
  </si>
  <si>
    <t> Tibor Nagy</t>
  </si>
  <si>
    <t>Jantar Std. 3</t>
  </si>
  <si>
    <t>GR</t>
  </si>
  <si>
    <t> Farkas &amp; Mazán</t>
  </si>
  <si>
    <t> Peter Ronai</t>
  </si>
  <si>
    <t>Opitz RK</t>
  </si>
  <si>
    <t> Jozsef Szabo</t>
  </si>
  <si>
    <t> Gábor Érseki</t>
  </si>
  <si>
    <t> Zoltan Verebelyi</t>
  </si>
  <si>
    <t>HAB</t>
  </si>
  <si>
    <t> Richard Bartolf</t>
  </si>
  <si>
    <t>VARIO SE</t>
  </si>
  <si>
    <t> Kiss &amp; Buki</t>
  </si>
  <si>
    <t>Délvidéki Aero Club 1930</t>
  </si>
  <si>
    <t>RI</t>
  </si>
  <si>
    <t> Richard Basa</t>
  </si>
  <si>
    <t> Halasz &amp; Kerekréti</t>
  </si>
  <si>
    <t>Twin shark</t>
  </si>
  <si>
    <t> Laszlo Kapuy</t>
  </si>
  <si>
    <t>EB 29D</t>
  </si>
  <si>
    <t> Zoltan Kore</t>
  </si>
  <si>
    <t>V7</t>
  </si>
  <si>
    <t> Csaba Tóth</t>
  </si>
  <si>
    <t>AAD</t>
  </si>
  <si>
    <t> Peter Harsfalvi</t>
  </si>
  <si>
    <t>Twin Shark</t>
  </si>
  <si>
    <t>LY</t>
  </si>
  <si>
    <t> Laszlo Loskay</t>
  </si>
  <si>
    <t>Ventus</t>
  </si>
  <si>
    <t> Miklos Taglieber</t>
  </si>
  <si>
    <t>Ventus 2</t>
  </si>
  <si>
    <t> Finn Sleigh</t>
  </si>
  <si>
    <t>LS4 a</t>
  </si>
  <si>
    <t> Lars Van Breemen</t>
  </si>
  <si>
    <t>LS4 b Neo</t>
  </si>
  <si>
    <t> Miles Kjær</t>
  </si>
  <si>
    <t>FK</t>
  </si>
  <si>
    <t>LS7 wl</t>
  </si>
  <si>
    <t>VIS</t>
  </si>
  <si>
    <t> Jelmer Vis</t>
  </si>
  <si>
    <t>SF</t>
  </si>
  <si>
    <t> Philip Jonker</t>
  </si>
  <si>
    <t>MH</t>
  </si>
  <si>
    <t> Eric Schneider</t>
  </si>
  <si>
    <t>LS4 b</t>
  </si>
  <si>
    <t>Aa</t>
  </si>
  <si>
    <t> Simon van den Eijkel</t>
  </si>
  <si>
    <t> Vit Morkovsky</t>
  </si>
  <si>
    <t>ASW 20 c</t>
  </si>
  <si>
    <t>VX</t>
  </si>
  <si>
    <t> Théo Manfredi</t>
  </si>
  <si>
    <t> Tereza Koubkova</t>
  </si>
  <si>
    <t>IF</t>
  </si>
  <si>
    <t>3G</t>
  </si>
  <si>
    <t> Edgar Lagorio</t>
  </si>
  <si>
    <t>Jantar std. 3</t>
  </si>
  <si>
    <t>ASW 20 cj</t>
  </si>
  <si>
    <t>FC</t>
  </si>
  <si>
    <t> Pascal Zollikofer</t>
  </si>
  <si>
    <t>LS4 wl</t>
  </si>
  <si>
    <t> Ivan Tvrdik</t>
  </si>
  <si>
    <t> Henry Richard Daly</t>
  </si>
  <si>
    <t> Michael Tiffin</t>
  </si>
  <si>
    <t>BZI</t>
  </si>
  <si>
    <t> Emilien Montulet</t>
  </si>
  <si>
    <t> Sondre Bjørø</t>
  </si>
  <si>
    <t>SZD-48-3 Jantar Std. 3</t>
  </si>
  <si>
    <t>BA</t>
  </si>
  <si>
    <t> Šarunas Stanevicius</t>
  </si>
  <si>
    <t>AT</t>
  </si>
  <si>
    <t>Discus a</t>
  </si>
  <si>
    <t> David Roth</t>
  </si>
  <si>
    <t> Jaromir Macoun</t>
  </si>
  <si>
    <t> Ignas Bitinaitis</t>
  </si>
  <si>
    <t>V92</t>
  </si>
  <si>
    <t> Enguerrand Virol</t>
  </si>
  <si>
    <t>X15</t>
  </si>
  <si>
    <t> Florian Labatut</t>
  </si>
  <si>
    <t> Wiktor Lacinski</t>
  </si>
  <si>
    <t> Maurits Hebels</t>
  </si>
  <si>
    <t>LS8 Neo FES</t>
  </si>
  <si>
    <t>2S</t>
  </si>
  <si>
    <t> Nico Jaegli</t>
  </si>
  <si>
    <t>D2</t>
  </si>
  <si>
    <t> Nick Faber</t>
  </si>
  <si>
    <t> Jacob Bøgelund Lassen</t>
  </si>
  <si>
    <t>OK</t>
  </si>
  <si>
    <t> Jan Knischewski</t>
  </si>
  <si>
    <t>LS8 Neo</t>
  </si>
  <si>
    <t>S1</t>
  </si>
  <si>
    <t> Johannes Dibbern</t>
  </si>
  <si>
    <t>LS8 neo</t>
  </si>
  <si>
    <t> James Nugent</t>
  </si>
  <si>
    <t>SE</t>
  </si>
  <si>
    <t> Emil Dalboe-Pedersen</t>
  </si>
  <si>
    <t>UB</t>
  </si>
  <si>
    <t> Jonas Pitschen</t>
  </si>
  <si>
    <t>HAL</t>
  </si>
  <si>
    <t> Áron Érseki</t>
  </si>
  <si>
    <t>KE</t>
  </si>
  <si>
    <t> Mathias Valentin</t>
  </si>
  <si>
    <t> Karol Snapko</t>
  </si>
  <si>
    <t>5F</t>
  </si>
  <si>
    <t> Henri Philippe</t>
  </si>
  <si>
    <t> Mark van den Ham</t>
  </si>
  <si>
    <t>Z1</t>
  </si>
  <si>
    <t> Claudio Etterli</t>
  </si>
  <si>
    <t> Thomas Pavis</t>
  </si>
  <si>
    <t>LS8 18</t>
  </si>
  <si>
    <t>1X</t>
  </si>
  <si>
    <t> Ryan Driscoll</t>
  </si>
  <si>
    <t>2L</t>
  </si>
  <si>
    <t> Christophe Abadie</t>
  </si>
  <si>
    <t>Jonker JS3</t>
  </si>
  <si>
    <t>8D</t>
  </si>
  <si>
    <t> Davide Schiavotto</t>
  </si>
  <si>
    <t>JV</t>
  </si>
  <si>
    <t> Jeroen Verkuijl</t>
  </si>
  <si>
    <t>MD JS3 RES</t>
  </si>
  <si>
    <t> Uys Jonker</t>
  </si>
  <si>
    <t> Adrien Henry</t>
  </si>
  <si>
    <t>t</t>
  </si>
  <si>
    <t> Arne J. Boye-Møller</t>
  </si>
  <si>
    <t>Jonker JS3 Jet</t>
  </si>
  <si>
    <t> Tomasz Rubaj</t>
  </si>
  <si>
    <t>Schleicher AS 33 ES</t>
  </si>
  <si>
    <t> Roman Mracek</t>
  </si>
  <si>
    <t> Attie Jonker</t>
  </si>
  <si>
    <t> Holger Karow</t>
  </si>
  <si>
    <t> Mélanie Gadoulet</t>
  </si>
  <si>
    <t> György Gulyás</t>
  </si>
  <si>
    <t>EK</t>
  </si>
  <si>
    <t> Michael Rass</t>
  </si>
  <si>
    <t> Thomas Melde</t>
  </si>
  <si>
    <t>Jonker JS1 BTJ</t>
  </si>
  <si>
    <t> Péter Szabó</t>
  </si>
  <si>
    <t>WS</t>
  </si>
  <si>
    <t> Petri Sucksdorff</t>
  </si>
  <si>
    <t> Zoran Frenc</t>
  </si>
  <si>
    <t> Hadriaan van Nes</t>
  </si>
  <si>
    <t> Teet Jagomägi</t>
  </si>
  <si>
    <t>Jonker JS1 C</t>
  </si>
  <si>
    <t>7X</t>
  </si>
  <si>
    <t> Markus Ganev</t>
  </si>
  <si>
    <t>ASG-29</t>
  </si>
  <si>
    <t> Tijl Schmelzer</t>
  </si>
  <si>
    <t> Luka Žnidaršic</t>
  </si>
  <si>
    <t>Ventus 3 FES</t>
  </si>
  <si>
    <t> Zdzislaw Bednarczuk</t>
  </si>
  <si>
    <t>F2</t>
  </si>
  <si>
    <t> Derren Francis</t>
  </si>
  <si>
    <t> Hannu Halonen</t>
  </si>
  <si>
    <t>AS</t>
  </si>
  <si>
    <t> Andreas Spielmann</t>
  </si>
  <si>
    <t> Philip Jones</t>
  </si>
  <si>
    <t>2T</t>
  </si>
  <si>
    <t> Peter Johansson</t>
  </si>
  <si>
    <t>JL</t>
  </si>
  <si>
    <t> Makoto Ichikawa</t>
  </si>
  <si>
    <t> Branko Blagojevic</t>
  </si>
  <si>
    <t>Jonker JS1 B</t>
  </si>
  <si>
    <t> Bruno Herencic</t>
  </si>
  <si>
    <t> Ivan Novak / Petr Krejcirik</t>
  </si>
  <si>
    <t> Jakub Barszcz / Lukasz Kornacki</t>
  </si>
  <si>
    <t> Steve Jones / Garry Coppin</t>
  </si>
  <si>
    <t> Erik Borgmann / Joost Wolff</t>
  </si>
  <si>
    <t> Louis Bouderlique / Ulysse Merlin</t>
  </si>
  <si>
    <t> Aku Jaakkola / Juha Sorri</t>
  </si>
  <si>
    <t>BRA</t>
  </si>
  <si>
    <t> Stefano Ghiorzo / Federico Mangano</t>
  </si>
  <si>
    <t> Peter Hartmann / Karel Krobath</t>
  </si>
  <si>
    <t>N1</t>
  </si>
  <si>
    <t> Sarah Arnold / Karl Striedieck</t>
  </si>
  <si>
    <t> Ferenc Tamás / Attila Korom</t>
  </si>
  <si>
    <t> Anton Šibanc / Sandi Kavalič</t>
  </si>
  <si>
    <t> Tom Jorgensen / Henning K. Nielsen</t>
  </si>
  <si>
    <t> Rainer Cronjäger / Guido Halter</t>
  </si>
  <si>
    <t>4Y</t>
  </si>
  <si>
    <t> Dawid Pretorius / Nico le Roux</t>
  </si>
  <si>
    <t>WK</t>
  </si>
  <si>
    <t> Markus Geisen / Michael Pfennig</t>
  </si>
  <si>
    <t>IV</t>
  </si>
  <si>
    <t> Igor Volkov / Vladas Motuza</t>
  </si>
  <si>
    <t>ASG 32 MI</t>
  </si>
  <si>
    <t> Jan Kovalcík / Miroslav Beliansky</t>
  </si>
  <si>
    <t> Allan Barnes / Harry Medlicott</t>
  </si>
  <si>
    <t>2AS</t>
  </si>
  <si>
    <t> Pierre de Broqueville / Arnaud de Broqueville</t>
  </si>
  <si>
    <t>Arcus 2T</t>
  </si>
  <si>
    <t> Thies Bruins</t>
  </si>
  <si>
    <t> Tom Arscott</t>
  </si>
  <si>
    <t> Michael Mix</t>
  </si>
  <si>
    <t>LS 3 a</t>
  </si>
  <si>
    <t> Lukas Blattmann</t>
  </si>
  <si>
    <t>LS 4 b</t>
  </si>
  <si>
    <t> Jake Brattle</t>
  </si>
  <si>
    <t>WU</t>
  </si>
  <si>
    <t> Andrej Lebedev</t>
  </si>
  <si>
    <t> Arturas Pilvinis</t>
  </si>
  <si>
    <t>ASW 20 F</t>
  </si>
  <si>
    <t>LS 7 neo</t>
  </si>
  <si>
    <t>LS 4 a</t>
  </si>
  <si>
    <t> Miroslaw Izydorczak</t>
  </si>
  <si>
    <t>CHI</t>
  </si>
  <si>
    <t>Mini Nimbus B</t>
  </si>
  <si>
    <t> Sakari Pyorre</t>
  </si>
  <si>
    <t> Zoltan Meszaros</t>
  </si>
  <si>
    <t>ASW 20 L</t>
  </si>
  <si>
    <t> Claudia Hill</t>
  </si>
  <si>
    <t>LS 1-f neo</t>
  </si>
  <si>
    <t>70I</t>
  </si>
  <si>
    <t> Oleg Bondarchuk</t>
  </si>
  <si>
    <t>Ukraine</t>
  </si>
  <si>
    <t>V78</t>
  </si>
  <si>
    <t> Maxence Stawski</t>
  </si>
  <si>
    <t>1T</t>
  </si>
  <si>
    <t> Robin Selfslagh</t>
  </si>
  <si>
    <t>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</si>
</sst>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"/>
    <numFmt numFmtId="165" formatCode="0.0000"/>
    <numFmt numFmtId="166" formatCode="0.000"/>
  </numFmts>
  <fonts count="25" x14ac:knownFonts="1">
    <font>
      <sz val="11"/>
      <color theme="1"/>
      <name val="Calibri"/>
      <scheme val="minor"/>
    </font>
    <font>
      <sz val="11"/>
      <color theme="1"/>
      <name val="Calibri"/>
      <family val="2"/>
    </font>
    <font>
      <b/>
      <sz val="11"/>
      <color rgb="FF333333"/>
      <name val="Calibri"/>
      <family val="2"/>
    </font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8"/>
      <color rgb="FF555555"/>
      <name val="Verdana"/>
      <family val="2"/>
    </font>
    <font>
      <sz val="11"/>
      <name val="Calibri"/>
      <family val="2"/>
    </font>
    <font>
      <sz val="8"/>
      <color rgb="FF555555"/>
      <name val="Verdana"/>
      <family val="2"/>
    </font>
    <font>
      <sz val="11"/>
      <color theme="10"/>
      <name val="Calibri"/>
      <family val="2"/>
    </font>
    <font>
      <b/>
      <sz val="5"/>
      <color rgb="FF666666"/>
      <name val="Verdana"/>
      <family val="2"/>
    </font>
    <font>
      <sz val="5"/>
      <color rgb="FF008000"/>
      <name val="Verdana"/>
      <family val="2"/>
    </font>
    <font>
      <sz val="5"/>
      <color rgb="FFFF0000"/>
      <name val="Verdana"/>
      <family val="2"/>
    </font>
    <font>
      <b/>
      <sz val="11"/>
      <color theme="1"/>
      <name val="Calibri"/>
      <family val="2"/>
    </font>
    <font>
      <sz val="7"/>
      <color rgb="FF333333"/>
      <name val="Roboto"/>
    </font>
    <font>
      <sz val="7"/>
      <color rgb="FF5CB85C"/>
      <name val="Roboto"/>
    </font>
    <font>
      <b/>
      <sz val="7"/>
      <color rgb="FF333333"/>
      <name val="Roboto"/>
    </font>
    <font>
      <sz val="7"/>
      <color rgb="FFD9534F"/>
      <name val="Roboto"/>
    </font>
    <font>
      <sz val="11"/>
      <color rgb="FF333333"/>
      <name val="Roboto"/>
    </font>
    <font>
      <sz val="11"/>
      <color rgb="FF5CB85C"/>
      <name val="Roboto"/>
    </font>
    <font>
      <b/>
      <sz val="11"/>
      <color rgb="FF333333"/>
      <name val="Roboto"/>
    </font>
    <font>
      <sz val="11"/>
      <color rgb="FFD9534F"/>
      <name val="Roboto"/>
    </font>
    <font>
      <sz val="11"/>
      <color theme="1"/>
      <name val="Roboto"/>
    </font>
    <font>
      <b/>
      <sz val="11"/>
      <color theme="1"/>
      <name val="Roboto"/>
    </font>
    <font>
      <sz val="11"/>
      <color rgb="FFFF0000"/>
      <name val="Calibri"/>
      <family val="2"/>
    </font>
    <font>
      <sz val="8"/>
      <color theme="1"/>
      <name val="Calibri"/>
      <family val="2"/>
    </font>
  </fonts>
  <fills count="10">
    <fill>
      <patternFill patternType="none"/>
    </fill>
    <fill>
      <patternFill patternType="gray125"/>
    </fill>
    <fill>
      <patternFill patternType="solid">
        <fgColor rgb="FF0C0C0C"/>
        <bgColor rgb="FF0C0C0C"/>
      </patternFill>
    </fill>
    <fill>
      <patternFill patternType="solid">
        <fgColor rgb="FFFFFFFF"/>
        <bgColor rgb="FFFFFFFF"/>
      </patternFill>
    </fill>
    <fill>
      <patternFill patternType="solid">
        <fgColor rgb="FF00FFFF"/>
        <bgColor rgb="FF00FFFF"/>
      </patternFill>
    </fill>
    <fill>
      <patternFill patternType="solid">
        <fgColor rgb="FFFFFF00"/>
        <bgColor rgb="FFFFFF00"/>
      </patternFill>
    </fill>
    <fill>
      <patternFill patternType="solid">
        <fgColor rgb="FF92D050"/>
        <bgColor rgb="FF92D050"/>
      </patternFill>
    </fill>
    <fill>
      <patternFill patternType="solid">
        <fgColor rgb="FFFF99FF"/>
        <bgColor rgb="FFFF99FF"/>
      </patternFill>
    </fill>
    <fill>
      <patternFill patternType="solid">
        <fgColor rgb="FF00B050"/>
        <bgColor rgb="FF00B050"/>
      </patternFill>
    </fill>
    <fill>
      <patternFill patternType="solid">
        <fgColor rgb="FFC00000"/>
        <bgColor rgb="FFC00000"/>
      </patternFill>
    </fill>
  </fills>
  <borders count="34">
    <border>
      <left/>
      <right/>
      <top/>
      <bottom/>
      <diagonal/>
    </border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DDDDDD"/>
      </top>
      <bottom/>
      <diagonal/>
    </border>
    <border>
      <left/>
      <right style="medium">
        <color rgb="FF000000"/>
      </right>
      <top/>
      <bottom/>
      <diagonal/>
    </border>
    <border>
      <left/>
      <right/>
      <top/>
      <bottom style="thin">
        <color rgb="FFFF0000"/>
      </bottom>
      <diagonal/>
    </border>
    <border>
      <left style="medium">
        <color rgb="FF000000"/>
      </left>
      <right/>
      <top style="medium">
        <color rgb="FFDDDDDD"/>
      </top>
      <bottom style="thin">
        <color rgb="FFFF0000"/>
      </bottom>
      <diagonal/>
    </border>
    <border>
      <left/>
      <right style="medium">
        <color rgb="FF000000"/>
      </right>
      <top/>
      <bottom style="thin">
        <color rgb="FFFF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/>
      <top style="medium">
        <color rgb="FFDDDDDD"/>
      </top>
      <bottom/>
      <diagonal/>
    </border>
    <border>
      <left style="medium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 style="medium">
        <color rgb="FFDDDDDD"/>
      </top>
      <bottom style="medium">
        <color rgb="FF000000"/>
      </bottom>
      <diagonal/>
    </border>
    <border>
      <left style="thick">
        <color rgb="FF000000"/>
      </left>
      <right/>
      <top style="thick">
        <color rgb="FF000000"/>
      </top>
      <bottom/>
      <diagonal/>
    </border>
    <border>
      <left/>
      <right style="thick">
        <color rgb="FF000000"/>
      </right>
      <top style="thick">
        <color rgb="FF000000"/>
      </top>
      <bottom/>
      <diagonal/>
    </border>
    <border>
      <left style="thick">
        <color rgb="FF000000"/>
      </left>
      <right style="thick">
        <color rgb="FF000000"/>
      </right>
      <top style="thick">
        <color rgb="FF000000"/>
      </top>
      <bottom/>
      <diagonal/>
    </border>
    <border>
      <left style="thick">
        <color rgb="FF000000"/>
      </left>
      <right/>
      <top/>
      <bottom style="thick">
        <color rgb="FF000000"/>
      </bottom>
      <diagonal/>
    </border>
    <border>
      <left/>
      <right style="thick">
        <color rgb="FF000000"/>
      </right>
      <top/>
      <bottom style="thick">
        <color rgb="FF000000"/>
      </bottom>
      <diagonal/>
    </border>
    <border>
      <left style="thick">
        <color rgb="FF000000"/>
      </left>
      <right style="thick">
        <color rgb="FF000000"/>
      </right>
      <top/>
      <bottom style="thick">
        <color rgb="FF000000"/>
      </bottom>
      <diagonal/>
    </border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DDDDDD"/>
      </top>
      <bottom/>
      <diagonal/>
    </border>
    <border>
      <left/>
      <right/>
      <top/>
      <bottom style="medium">
        <color rgb="FFDDDDDD"/>
      </bottom>
      <diagonal/>
    </border>
    <border>
      <left/>
      <right/>
      <top style="medium">
        <color rgb="FFDDDDDD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5">
    <xf numFmtId="0" fontId="0" fillId="0" borderId="0" xfId="0"/>
    <xf numFmtId="1" fontId="1" fillId="0" borderId="0" xfId="0" applyNumberFormat="1" applyFont="1"/>
    <xf numFmtId="0" fontId="1" fillId="2" borderId="1" xfId="0" applyFont="1" applyFill="1" applyBorder="1"/>
    <xf numFmtId="2" fontId="1" fillId="0" borderId="0" xfId="0" applyNumberFormat="1" applyFont="1"/>
    <xf numFmtId="0" fontId="1" fillId="0" borderId="0" xfId="0" applyFont="1"/>
    <xf numFmtId="0" fontId="1" fillId="0" borderId="2" xfId="0" applyFont="1" applyBorder="1"/>
    <xf numFmtId="0" fontId="1" fillId="0" borderId="3" xfId="0" applyFont="1" applyBorder="1"/>
    <xf numFmtId="0" fontId="1" fillId="0" borderId="0" xfId="0" applyFont="1" applyAlignment="1">
      <alignment horizontal="center"/>
    </xf>
    <xf numFmtId="0" fontId="2" fillId="3" borderId="4" xfId="0" applyFont="1" applyFill="1" applyBorder="1" applyAlignment="1">
      <alignment vertical="top" wrapText="1"/>
    </xf>
    <xf numFmtId="2" fontId="1" fillId="0" borderId="5" xfId="0" applyNumberFormat="1" applyFont="1" applyBorder="1"/>
    <xf numFmtId="2" fontId="3" fillId="0" borderId="0" xfId="0" applyNumberFormat="1" applyFont="1"/>
    <xf numFmtId="0" fontId="1" fillId="0" borderId="6" xfId="0" applyFont="1" applyBorder="1" applyAlignment="1">
      <alignment horizontal="center"/>
    </xf>
    <xf numFmtId="0" fontId="2" fillId="3" borderId="7" xfId="0" applyFont="1" applyFill="1" applyBorder="1" applyAlignment="1">
      <alignment vertical="top" wrapText="1"/>
    </xf>
    <xf numFmtId="2" fontId="1" fillId="0" borderId="8" xfId="0" applyNumberFormat="1" applyFont="1" applyBorder="1"/>
    <xf numFmtId="0" fontId="2" fillId="3" borderId="9" xfId="0" applyFont="1" applyFill="1" applyBorder="1" applyAlignment="1">
      <alignment vertical="top" wrapText="1"/>
    </xf>
    <xf numFmtId="0" fontId="2" fillId="0" borderId="10" xfId="0" applyFont="1" applyBorder="1" applyAlignment="1">
      <alignment vertical="top" wrapText="1"/>
    </xf>
    <xf numFmtId="2" fontId="1" fillId="2" borderId="1" xfId="0" applyNumberFormat="1" applyFont="1" applyFill="1" applyBorder="1"/>
    <xf numFmtId="0" fontId="1" fillId="0" borderId="10" xfId="0" applyFont="1" applyBorder="1"/>
    <xf numFmtId="164" fontId="1" fillId="2" borderId="1" xfId="0" applyNumberFormat="1" applyFont="1" applyFill="1" applyBorder="1"/>
    <xf numFmtId="165" fontId="4" fillId="2" borderId="1" xfId="0" applyNumberFormat="1" applyFont="1" applyFill="1" applyBorder="1"/>
    <xf numFmtId="0" fontId="1" fillId="0" borderId="11" xfId="0" applyFont="1" applyBorder="1"/>
    <xf numFmtId="0" fontId="2" fillId="0" borderId="11" xfId="0" applyFont="1" applyBorder="1" applyAlignment="1">
      <alignment vertical="top" wrapText="1"/>
    </xf>
    <xf numFmtId="1" fontId="1" fillId="0" borderId="12" xfId="0" applyNumberFormat="1" applyFont="1" applyBorder="1"/>
    <xf numFmtId="0" fontId="2" fillId="0" borderId="13" xfId="0" applyFont="1" applyBorder="1" applyAlignment="1">
      <alignment vertical="top" wrapText="1"/>
    </xf>
    <xf numFmtId="2" fontId="1" fillId="0" borderId="14" xfId="0" applyNumberFormat="1" applyFont="1" applyBorder="1"/>
    <xf numFmtId="0" fontId="1" fillId="0" borderId="1" xfId="0" applyFont="1" applyBorder="1"/>
    <xf numFmtId="1" fontId="1" fillId="0" borderId="6" xfId="0" applyNumberFormat="1" applyFont="1" applyBorder="1"/>
    <xf numFmtId="164" fontId="1" fillId="0" borderId="0" xfId="0" applyNumberFormat="1" applyFont="1"/>
    <xf numFmtId="165" fontId="4" fillId="0" borderId="0" xfId="0" applyNumberFormat="1" applyFont="1"/>
    <xf numFmtId="1" fontId="4" fillId="0" borderId="0" xfId="0" applyNumberFormat="1" applyFont="1"/>
    <xf numFmtId="0" fontId="2" fillId="0" borderId="15" xfId="0" applyFont="1" applyBorder="1" applyAlignment="1">
      <alignment vertical="top" wrapText="1"/>
    </xf>
    <xf numFmtId="0" fontId="2" fillId="0" borderId="0" xfId="0" applyFont="1" applyAlignment="1">
      <alignment vertical="top" wrapText="1"/>
    </xf>
    <xf numFmtId="0" fontId="2" fillId="4" borderId="4" xfId="0" applyFont="1" applyFill="1" applyBorder="1" applyAlignment="1">
      <alignment vertical="top" wrapText="1"/>
    </xf>
    <xf numFmtId="0" fontId="2" fillId="5" borderId="4" xfId="0" applyFont="1" applyFill="1" applyBorder="1" applyAlignment="1">
      <alignment vertical="top" wrapText="1"/>
    </xf>
    <xf numFmtId="0" fontId="2" fillId="6" borderId="4" xfId="0" applyFont="1" applyFill="1" applyBorder="1" applyAlignment="1">
      <alignment vertical="top" wrapText="1"/>
    </xf>
    <xf numFmtId="0" fontId="2" fillId="5" borderId="7" xfId="0" applyFont="1" applyFill="1" applyBorder="1" applyAlignment="1">
      <alignment vertical="top" wrapText="1"/>
    </xf>
    <xf numFmtId="2" fontId="1" fillId="0" borderId="6" xfId="0" applyNumberFormat="1" applyFont="1" applyBorder="1"/>
    <xf numFmtId="0" fontId="2" fillId="7" borderId="4" xfId="0" applyFont="1" applyFill="1" applyBorder="1" applyAlignment="1">
      <alignment vertical="top" wrapText="1"/>
    </xf>
    <xf numFmtId="2" fontId="4" fillId="0" borderId="0" xfId="0" applyNumberFormat="1" applyFont="1"/>
    <xf numFmtId="2" fontId="1" fillId="0" borderId="12" xfId="0" applyNumberFormat="1" applyFont="1" applyBorder="1"/>
    <xf numFmtId="0" fontId="7" fillId="3" borderId="22" xfId="0" applyFont="1" applyFill="1" applyBorder="1" applyAlignment="1">
      <alignment horizontal="center" vertical="center" wrapText="1"/>
    </xf>
    <xf numFmtId="0" fontId="8" fillId="3" borderId="22" xfId="0" applyFont="1" applyFill="1" applyBorder="1" applyAlignment="1">
      <alignment horizontal="center" vertical="center" wrapText="1"/>
    </xf>
    <xf numFmtId="0" fontId="9" fillId="3" borderId="22" xfId="0" applyFont="1" applyFill="1" applyBorder="1" applyAlignment="1">
      <alignment horizontal="center" vertical="center" wrapText="1"/>
    </xf>
    <xf numFmtId="0" fontId="10" fillId="3" borderId="22" xfId="0" applyFont="1" applyFill="1" applyBorder="1" applyAlignment="1">
      <alignment horizontal="center" vertical="center" wrapText="1"/>
    </xf>
    <xf numFmtId="0" fontId="11" fillId="3" borderId="22" xfId="0" applyFont="1" applyFill="1" applyBorder="1" applyAlignment="1">
      <alignment horizontal="center" vertical="center" wrapText="1"/>
    </xf>
    <xf numFmtId="0" fontId="1" fillId="0" borderId="24" xfId="0" applyFont="1" applyBorder="1" applyAlignment="1">
      <alignment horizontal="center"/>
    </xf>
    <xf numFmtId="0" fontId="1" fillId="0" borderId="0" xfId="0" applyFont="1" applyAlignment="1">
      <alignment horizontal="center" vertical="center"/>
    </xf>
    <xf numFmtId="166" fontId="1" fillId="0" borderId="0" xfId="0" applyNumberFormat="1" applyFont="1"/>
    <xf numFmtId="2" fontId="1" fillId="0" borderId="26" xfId="0" applyNumberFormat="1" applyFont="1" applyBorder="1"/>
    <xf numFmtId="0" fontId="1" fillId="0" borderId="27" xfId="0" applyFont="1" applyBorder="1" applyAlignment="1">
      <alignment horizontal="right"/>
    </xf>
    <xf numFmtId="0" fontId="1" fillId="0" borderId="13" xfId="0" applyFont="1" applyBorder="1"/>
    <xf numFmtId="0" fontId="1" fillId="0" borderId="28" xfId="0" applyFont="1" applyBorder="1" applyAlignment="1">
      <alignment horizontal="right"/>
    </xf>
    <xf numFmtId="0" fontId="1" fillId="0" borderId="14" xfId="0" applyFont="1" applyBorder="1"/>
    <xf numFmtId="0" fontId="1" fillId="0" borderId="0" xfId="0" applyFont="1" applyAlignment="1">
      <alignment horizontal="right"/>
    </xf>
    <xf numFmtId="0" fontId="1" fillId="0" borderId="5" xfId="0" applyFont="1" applyBorder="1"/>
    <xf numFmtId="166" fontId="1" fillId="0" borderId="26" xfId="0" applyNumberFormat="1" applyFont="1" applyBorder="1" applyAlignment="1">
      <alignment horizontal="center"/>
    </xf>
    <xf numFmtId="0" fontId="1" fillId="0" borderId="26" xfId="0" applyFont="1" applyBorder="1" applyAlignment="1">
      <alignment horizontal="right"/>
    </xf>
    <xf numFmtId="0" fontId="1" fillId="0" borderId="29" xfId="0" applyFont="1" applyBorder="1"/>
    <xf numFmtId="0" fontId="13" fillId="3" borderId="30" xfId="0" applyFont="1" applyFill="1" applyBorder="1" applyAlignment="1">
      <alignment vertical="top" wrapText="1"/>
    </xf>
    <xf numFmtId="0" fontId="14" fillId="3" borderId="30" xfId="0" applyFont="1" applyFill="1" applyBorder="1" applyAlignment="1">
      <alignment vertical="top" wrapText="1"/>
    </xf>
    <xf numFmtId="0" fontId="15" fillId="3" borderId="30" xfId="0" applyFont="1" applyFill="1" applyBorder="1" applyAlignment="1">
      <alignment vertical="top" wrapText="1"/>
    </xf>
    <xf numFmtId="0" fontId="16" fillId="3" borderId="30" xfId="0" applyFont="1" applyFill="1" applyBorder="1" applyAlignment="1">
      <alignment vertical="top" wrapText="1"/>
    </xf>
    <xf numFmtId="16" fontId="13" fillId="3" borderId="30" xfId="0" applyNumberFormat="1" applyFont="1" applyFill="1" applyBorder="1" applyAlignment="1">
      <alignment vertical="top" wrapText="1"/>
    </xf>
    <xf numFmtId="0" fontId="13" fillId="3" borderId="31" xfId="0" applyFont="1" applyFill="1" applyBorder="1" applyAlignment="1">
      <alignment vertical="top" wrapText="1"/>
    </xf>
    <xf numFmtId="0" fontId="16" fillId="3" borderId="31" xfId="0" applyFont="1" applyFill="1" applyBorder="1" applyAlignment="1">
      <alignment vertical="top" wrapText="1"/>
    </xf>
    <xf numFmtId="0" fontId="15" fillId="3" borderId="1" xfId="0" applyFont="1" applyFill="1" applyBorder="1" applyAlignment="1">
      <alignment vertical="top" wrapText="1"/>
    </xf>
    <xf numFmtId="0" fontId="15" fillId="3" borderId="31" xfId="0" applyFont="1" applyFill="1" applyBorder="1" applyAlignment="1">
      <alignment vertical="top" wrapText="1"/>
    </xf>
    <xf numFmtId="0" fontId="17" fillId="3" borderId="30" xfId="0" applyFont="1" applyFill="1" applyBorder="1" applyAlignment="1">
      <alignment vertical="top" wrapText="1"/>
    </xf>
    <xf numFmtId="0" fontId="18" fillId="3" borderId="30" xfId="0" applyFont="1" applyFill="1" applyBorder="1" applyAlignment="1">
      <alignment vertical="top" wrapText="1"/>
    </xf>
    <xf numFmtId="0" fontId="17" fillId="0" borderId="32" xfId="0" applyFont="1" applyBorder="1" applyAlignment="1">
      <alignment vertical="top" wrapText="1"/>
    </xf>
    <xf numFmtId="0" fontId="19" fillId="0" borderId="32" xfId="0" applyFont="1" applyBorder="1" applyAlignment="1">
      <alignment vertical="top" wrapText="1"/>
    </xf>
    <xf numFmtId="3" fontId="19" fillId="3" borderId="30" xfId="0" applyNumberFormat="1" applyFont="1" applyFill="1" applyBorder="1" applyAlignment="1">
      <alignment vertical="top" wrapText="1"/>
    </xf>
    <xf numFmtId="0" fontId="20" fillId="3" borderId="30" xfId="0" applyFont="1" applyFill="1" applyBorder="1" applyAlignment="1">
      <alignment vertical="top" wrapText="1"/>
    </xf>
    <xf numFmtId="0" fontId="19" fillId="3" borderId="30" xfId="0" applyFont="1" applyFill="1" applyBorder="1" applyAlignment="1">
      <alignment vertical="top" wrapText="1"/>
    </xf>
    <xf numFmtId="0" fontId="14" fillId="3" borderId="31" xfId="0" applyFont="1" applyFill="1" applyBorder="1" applyAlignment="1">
      <alignment vertical="top" wrapText="1"/>
    </xf>
    <xf numFmtId="3" fontId="19" fillId="3" borderId="31" xfId="0" applyNumberFormat="1" applyFont="1" applyFill="1" applyBorder="1" applyAlignment="1">
      <alignment vertical="top" wrapText="1"/>
    </xf>
    <xf numFmtId="0" fontId="21" fillId="0" borderId="32" xfId="0" applyFont="1" applyBorder="1" applyAlignment="1">
      <alignment vertical="top" wrapText="1"/>
    </xf>
    <xf numFmtId="0" fontId="22" fillId="0" borderId="32" xfId="0" applyFont="1" applyBorder="1" applyAlignment="1">
      <alignment vertical="top" wrapText="1"/>
    </xf>
    <xf numFmtId="0" fontId="18" fillId="0" borderId="32" xfId="0" applyFont="1" applyBorder="1" applyAlignment="1">
      <alignment vertical="top" wrapText="1"/>
    </xf>
    <xf numFmtId="0" fontId="20" fillId="0" borderId="32" xfId="0" applyFont="1" applyBorder="1" applyAlignment="1">
      <alignment vertical="top" wrapText="1"/>
    </xf>
    <xf numFmtId="0" fontId="17" fillId="3" borderId="31" xfId="0" applyFont="1" applyFill="1" applyBorder="1" applyAlignment="1">
      <alignment vertical="top" wrapText="1"/>
    </xf>
    <xf numFmtId="0" fontId="19" fillId="3" borderId="1" xfId="0" applyFont="1" applyFill="1" applyBorder="1" applyAlignment="1">
      <alignment vertical="top" wrapText="1"/>
    </xf>
    <xf numFmtId="0" fontId="19" fillId="8" borderId="30" xfId="0" applyFont="1" applyFill="1" applyBorder="1" applyAlignment="1">
      <alignment vertical="top" wrapText="1"/>
    </xf>
    <xf numFmtId="0" fontId="18" fillId="3" borderId="31" xfId="0" applyFont="1" applyFill="1" applyBorder="1" applyAlignment="1">
      <alignment vertical="top" wrapText="1"/>
    </xf>
    <xf numFmtId="0" fontId="20" fillId="3" borderId="31" xfId="0" applyFont="1" applyFill="1" applyBorder="1" applyAlignment="1">
      <alignment vertical="top" wrapText="1"/>
    </xf>
    <xf numFmtId="2" fontId="1" fillId="0" borderId="26" xfId="0" applyNumberFormat="1" applyFont="1" applyBorder="1" applyAlignment="1">
      <alignment horizontal="center"/>
    </xf>
    <xf numFmtId="0" fontId="19" fillId="6" borderId="30" xfId="0" applyFont="1" applyFill="1" applyBorder="1" applyAlignment="1">
      <alignment vertical="top" wrapText="1"/>
    </xf>
    <xf numFmtId="0" fontId="19" fillId="9" borderId="30" xfId="0" applyFont="1" applyFill="1" applyBorder="1" applyAlignment="1">
      <alignment vertical="top" wrapText="1"/>
    </xf>
    <xf numFmtId="4" fontId="19" fillId="3" borderId="30" xfId="0" applyNumberFormat="1" applyFont="1" applyFill="1" applyBorder="1" applyAlignment="1">
      <alignment vertical="top" wrapText="1"/>
    </xf>
    <xf numFmtId="0" fontId="17" fillId="6" borderId="30" xfId="0" applyFont="1" applyFill="1" applyBorder="1" applyAlignment="1">
      <alignment vertical="top" wrapText="1"/>
    </xf>
    <xf numFmtId="0" fontId="5" fillId="3" borderId="18" xfId="0" applyFont="1" applyFill="1" applyBorder="1" applyAlignment="1">
      <alignment horizontal="center" vertical="center" wrapText="1"/>
    </xf>
    <xf numFmtId="0" fontId="6" fillId="0" borderId="21" xfId="0" applyFont="1" applyBorder="1"/>
    <xf numFmtId="0" fontId="5" fillId="3" borderId="16" xfId="0" applyFont="1" applyFill="1" applyBorder="1" applyAlignment="1">
      <alignment horizontal="center" vertical="center" wrapText="1"/>
    </xf>
    <xf numFmtId="0" fontId="6" fillId="0" borderId="17" xfId="0" applyFont="1" applyBorder="1"/>
    <xf numFmtId="0" fontId="5" fillId="3" borderId="19" xfId="0" applyFont="1" applyFill="1" applyBorder="1" applyAlignment="1">
      <alignment horizontal="center" vertical="center" wrapText="1"/>
    </xf>
    <xf numFmtId="0" fontId="6" fillId="0" borderId="20" xfId="0" applyFont="1" applyBorder="1"/>
    <xf numFmtId="0" fontId="1" fillId="0" borderId="23" xfId="0" applyFont="1" applyBorder="1" applyAlignment="1">
      <alignment horizontal="center"/>
    </xf>
    <xf numFmtId="0" fontId="6" fillId="0" borderId="24" xfId="0" applyFont="1" applyBorder="1"/>
    <xf numFmtId="0" fontId="6" fillId="0" borderId="26" xfId="0" applyFont="1" applyBorder="1"/>
    <xf numFmtId="0" fontId="12" fillId="0" borderId="25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/>
    <xf numFmtId="0" fontId="1" fillId="0" borderId="2" xfId="0" applyFont="1" applyBorder="1" applyAlignment="1">
      <alignment horizontal="right"/>
    </xf>
    <xf numFmtId="0" fontId="6" fillId="0" borderId="27" xfId="0" applyFont="1" applyBorder="1"/>
    <xf numFmtId="0" fontId="1" fillId="0" borderId="13" xfId="0" applyFont="1" applyBorder="1" applyAlignment="1">
      <alignment horizontal="right"/>
    </xf>
    <xf numFmtId="0" fontId="6" fillId="0" borderId="28" xfId="0" applyFont="1" applyBorder="1"/>
    <xf numFmtId="0" fontId="1" fillId="0" borderId="23" xfId="0" applyFont="1" applyBorder="1" applyAlignment="1">
      <alignment horizontal="right"/>
    </xf>
    <xf numFmtId="0" fontId="23" fillId="0" borderId="27" xfId="0" applyFont="1" applyBorder="1" applyAlignment="1">
      <alignment horizontal="center" wrapText="1"/>
    </xf>
    <xf numFmtId="1" fontId="1" fillId="0" borderId="33" xfId="0" applyNumberFormat="1" applyFont="1" applyBorder="1"/>
    <xf numFmtId="0" fontId="1" fillId="0" borderId="33" xfId="0" applyFont="1" applyBorder="1" applyAlignment="1">
      <alignment horizontal="center"/>
    </xf>
    <xf numFmtId="0" fontId="2" fillId="3" borderId="33" xfId="0" applyFont="1" applyFill="1" applyBorder="1" applyAlignment="1">
      <alignment vertical="top" wrapText="1"/>
    </xf>
    <xf numFmtId="2" fontId="1" fillId="0" borderId="33" xfId="0" applyNumberFormat="1" applyFont="1" applyBorder="1"/>
    <xf numFmtId="2" fontId="3" fillId="0" borderId="33" xfId="0" applyNumberFormat="1" applyFont="1" applyBorder="1"/>
    <xf numFmtId="0" fontId="24" fillId="0" borderId="33" xfId="0" applyFont="1" applyBorder="1"/>
    <xf numFmtId="1" fontId="24" fillId="0" borderId="33" xfId="0" applyNumberFormat="1" applyFont="1" applyBorder="1"/>
  </cellXfs>
  <cellStyles count="1"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worksheet" Target="worksheets/sheet50.xml"/><Relationship Id="rId55" Type="http://customschemas.google.com/relationships/workbookmetadata" Target="metadata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8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theme" Target="theme/theme1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calcChain" Target="calcChain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gif"/><Relationship Id="rId2" Type="http://schemas.openxmlformats.org/officeDocument/2006/relationships/image" Target="../media/image1.gif"/><Relationship Id="rId1" Type="http://schemas.openxmlformats.org/officeDocument/2006/relationships/hyperlink" Target="about:blank" TargetMode="External"/><Relationship Id="rId5" Type="http://schemas.openxmlformats.org/officeDocument/2006/relationships/image" Target="../media/image4.jpg"/><Relationship Id="rId4" Type="http://schemas.openxmlformats.org/officeDocument/2006/relationships/image" Target="../media/image3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0</xdr:colOff>
      <xdr:row>7</xdr:row>
      <xdr:rowOff>514350</xdr:rowOff>
    </xdr:from>
    <xdr:ext cx="581025" cy="47625"/>
    <xdr:sp macro="" textlink="">
      <xdr:nvSpPr>
        <xdr:cNvPr id="3" name="Shape 3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SpPr/>
      </xdr:nvSpPr>
      <xdr:spPr>
        <a:xfrm rot="10800000" flipH="1">
          <a:off x="5060250" y="3760950"/>
          <a:ext cx="5715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400"/>
            <a:buFont typeface="Arial"/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21</xdr:row>
      <xdr:rowOff>361950</xdr:rowOff>
    </xdr:from>
    <xdr:ext cx="581025" cy="47625"/>
    <xdr:sp macro="" textlink="">
      <xdr:nvSpPr>
        <xdr:cNvPr id="4" name="Shape 4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SpPr/>
      </xdr:nvSpPr>
      <xdr:spPr>
        <a:xfrm>
          <a:off x="5060250" y="3760950"/>
          <a:ext cx="5715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400"/>
            <a:buFont typeface="Arial"/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38</xdr:row>
      <xdr:rowOff>19050</xdr:rowOff>
    </xdr:from>
    <xdr:ext cx="581025" cy="581025"/>
    <xdr:sp macro="" textlink="">
      <xdr:nvSpPr>
        <xdr:cNvPr id="5" name="Shape 5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SpPr/>
      </xdr:nvSpPr>
      <xdr:spPr>
        <a:xfrm>
          <a:off x="5060250" y="3494250"/>
          <a:ext cx="571500" cy="571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400"/>
            <a:buFont typeface="Arial"/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52</xdr:row>
      <xdr:rowOff>219075</xdr:rowOff>
    </xdr:from>
    <xdr:ext cx="581025" cy="581025"/>
    <xdr:sp macro="" textlink="">
      <xdr:nvSpPr>
        <xdr:cNvPr id="2" name="Shape 5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/>
      </xdr:nvSpPr>
      <xdr:spPr>
        <a:xfrm>
          <a:off x="5060250" y="3494250"/>
          <a:ext cx="571500" cy="571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400"/>
            <a:buFont typeface="Arial"/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7</xdr:row>
      <xdr:rowOff>514350</xdr:rowOff>
    </xdr:from>
    <xdr:ext cx="581025" cy="47625"/>
    <xdr:sp macro="" textlink="">
      <xdr:nvSpPr>
        <xdr:cNvPr id="6" name="Shape 3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300-000006000000}"/>
            </a:ext>
          </a:extLst>
        </xdr:cNvPr>
        <xdr:cNvSpPr/>
      </xdr:nvSpPr>
      <xdr:spPr>
        <a:xfrm rot="10800000" flipH="1">
          <a:off x="5060250" y="3760950"/>
          <a:ext cx="5715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400"/>
            <a:buFont typeface="Arial"/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21</xdr:row>
      <xdr:rowOff>361950</xdr:rowOff>
    </xdr:from>
    <xdr:ext cx="581025" cy="47625"/>
    <xdr:sp macro="" textlink="">
      <xdr:nvSpPr>
        <xdr:cNvPr id="7" name="Shape 4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300-000007000000}"/>
            </a:ext>
          </a:extLst>
        </xdr:cNvPr>
        <xdr:cNvSpPr/>
      </xdr:nvSpPr>
      <xdr:spPr>
        <a:xfrm>
          <a:off x="5060250" y="3760950"/>
          <a:ext cx="5715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400"/>
            <a:buFont typeface="Arial"/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38</xdr:row>
      <xdr:rowOff>19050</xdr:rowOff>
    </xdr:from>
    <xdr:ext cx="581025" cy="581025"/>
    <xdr:sp macro="" textlink="">
      <xdr:nvSpPr>
        <xdr:cNvPr id="8" name="Shape 5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300-000008000000}"/>
            </a:ext>
          </a:extLst>
        </xdr:cNvPr>
        <xdr:cNvSpPr/>
      </xdr:nvSpPr>
      <xdr:spPr>
        <a:xfrm>
          <a:off x="5060250" y="3494250"/>
          <a:ext cx="571500" cy="571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400"/>
            <a:buFont typeface="Arial"/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52</xdr:row>
      <xdr:rowOff>219075</xdr:rowOff>
    </xdr:from>
    <xdr:ext cx="581025" cy="581025"/>
    <xdr:sp macro="" textlink="">
      <xdr:nvSpPr>
        <xdr:cNvPr id="9" name="Shape 5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300-000009000000}"/>
            </a:ext>
          </a:extLst>
        </xdr:cNvPr>
        <xdr:cNvSpPr/>
      </xdr:nvSpPr>
      <xdr:spPr>
        <a:xfrm>
          <a:off x="5060250" y="3494250"/>
          <a:ext cx="571500" cy="571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400"/>
            <a:buFont typeface="Arial"/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169</xdr:row>
      <xdr:rowOff>0</xdr:rowOff>
    </xdr:from>
    <xdr:ext cx="581025" cy="581025"/>
    <xdr:sp macro="" textlink="">
      <xdr:nvSpPr>
        <xdr:cNvPr id="10" name="Shape 5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300-00000A000000}"/>
            </a:ext>
          </a:extLst>
        </xdr:cNvPr>
        <xdr:cNvSpPr/>
      </xdr:nvSpPr>
      <xdr:spPr>
        <a:xfrm>
          <a:off x="5060250" y="3494250"/>
          <a:ext cx="571500" cy="571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400"/>
            <a:buFont typeface="Arial"/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181</xdr:row>
      <xdr:rowOff>533400</xdr:rowOff>
    </xdr:from>
    <xdr:ext cx="581025" cy="47625"/>
    <xdr:sp macro="" textlink="">
      <xdr:nvSpPr>
        <xdr:cNvPr id="11" name="Shape 3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300-00000B000000}"/>
            </a:ext>
          </a:extLst>
        </xdr:cNvPr>
        <xdr:cNvSpPr/>
      </xdr:nvSpPr>
      <xdr:spPr>
        <a:xfrm rot="10800000" flipH="1">
          <a:off x="5060250" y="3760950"/>
          <a:ext cx="5715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400"/>
            <a:buFont typeface="Arial"/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169</xdr:row>
      <xdr:rowOff>0</xdr:rowOff>
    </xdr:from>
    <xdr:ext cx="581025" cy="581025"/>
    <xdr:sp macro="" textlink="">
      <xdr:nvSpPr>
        <xdr:cNvPr id="12" name="Shape 5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300-00000C000000}"/>
            </a:ext>
          </a:extLst>
        </xdr:cNvPr>
        <xdr:cNvSpPr/>
      </xdr:nvSpPr>
      <xdr:spPr>
        <a:xfrm>
          <a:off x="5060250" y="3494250"/>
          <a:ext cx="571500" cy="571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400"/>
            <a:buFont typeface="Arial"/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181</xdr:row>
      <xdr:rowOff>533400</xdr:rowOff>
    </xdr:from>
    <xdr:ext cx="581025" cy="47625"/>
    <xdr:sp macro="" textlink="">
      <xdr:nvSpPr>
        <xdr:cNvPr id="13" name="Shape 3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300-00000D000000}"/>
            </a:ext>
          </a:extLst>
        </xdr:cNvPr>
        <xdr:cNvSpPr/>
      </xdr:nvSpPr>
      <xdr:spPr>
        <a:xfrm rot="10800000" flipH="1">
          <a:off x="5060250" y="3760950"/>
          <a:ext cx="57150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400"/>
            <a:buFont typeface="Arial"/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3</xdr:row>
      <xdr:rowOff>381000</xdr:rowOff>
    </xdr:from>
    <xdr:ext cx="114300" cy="114300"/>
    <xdr:pic>
      <xdr:nvPicPr>
        <xdr:cNvPr id="14" name="image2.gif">
          <a:extLst>
            <a:ext uri="{FF2B5EF4-FFF2-40B4-BE49-F238E27FC236}">
              <a16:creationId xmlns:a16="http://schemas.microsoft.com/office/drawing/2014/main" id="{00000000-0008-0000-0300-00000E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4</xdr:row>
      <xdr:rowOff>781050</xdr:rowOff>
    </xdr:from>
    <xdr:ext cx="114300" cy="114300"/>
    <xdr:pic>
      <xdr:nvPicPr>
        <xdr:cNvPr id="15" name="image2.gif">
          <a:extLst>
            <a:ext uri="{FF2B5EF4-FFF2-40B4-BE49-F238E27FC236}">
              <a16:creationId xmlns:a16="http://schemas.microsoft.com/office/drawing/2014/main" id="{00000000-0008-0000-0300-00000F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6</xdr:row>
      <xdr:rowOff>238125</xdr:rowOff>
    </xdr:from>
    <xdr:ext cx="114300" cy="114300"/>
    <xdr:pic>
      <xdr:nvPicPr>
        <xdr:cNvPr id="16" name="image1.gif">
          <a:extLst>
            <a:ext uri="{FF2B5EF4-FFF2-40B4-BE49-F238E27FC236}">
              <a16:creationId xmlns:a16="http://schemas.microsoft.com/office/drawing/2014/main" id="{00000000-0008-0000-0300-000010000000}"/>
            </a:ext>
          </a:extLst>
        </xdr:cNvPr>
        <xdr:cNvPicPr preferRelativeResize="0"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7</xdr:row>
      <xdr:rowOff>628650</xdr:rowOff>
    </xdr:from>
    <xdr:ext cx="114300" cy="114300"/>
    <xdr:pic>
      <xdr:nvPicPr>
        <xdr:cNvPr id="17" name="image2.gif">
          <a:extLst>
            <a:ext uri="{FF2B5EF4-FFF2-40B4-BE49-F238E27FC236}">
              <a16:creationId xmlns:a16="http://schemas.microsoft.com/office/drawing/2014/main" id="{00000000-0008-0000-0300-000011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9</xdr:row>
      <xdr:rowOff>95250</xdr:rowOff>
    </xdr:from>
    <xdr:ext cx="114300" cy="114300"/>
    <xdr:pic>
      <xdr:nvPicPr>
        <xdr:cNvPr id="18" name="image1.gif">
          <a:extLst>
            <a:ext uri="{FF2B5EF4-FFF2-40B4-BE49-F238E27FC236}">
              <a16:creationId xmlns:a16="http://schemas.microsoft.com/office/drawing/2014/main" id="{00000000-0008-0000-0300-000012000000}"/>
            </a:ext>
          </a:extLst>
        </xdr:cNvPr>
        <xdr:cNvPicPr preferRelativeResize="0"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10</xdr:row>
      <xdr:rowOff>485775</xdr:rowOff>
    </xdr:from>
    <xdr:ext cx="114300" cy="114300"/>
    <xdr:pic>
      <xdr:nvPicPr>
        <xdr:cNvPr id="19" name="image2.gif">
          <a:extLst>
            <a:ext uri="{FF2B5EF4-FFF2-40B4-BE49-F238E27FC236}">
              <a16:creationId xmlns:a16="http://schemas.microsoft.com/office/drawing/2014/main" id="{00000000-0008-0000-0300-000013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11</xdr:row>
      <xdr:rowOff>876300</xdr:rowOff>
    </xdr:from>
    <xdr:ext cx="114300" cy="0"/>
    <xdr:pic>
      <xdr:nvPicPr>
        <xdr:cNvPr id="20" name="image1.gif">
          <a:extLst>
            <a:ext uri="{FF2B5EF4-FFF2-40B4-BE49-F238E27FC236}">
              <a16:creationId xmlns:a16="http://schemas.microsoft.com/office/drawing/2014/main" id="{00000000-0008-0000-0300-000014000000}"/>
            </a:ext>
          </a:extLst>
        </xdr:cNvPr>
        <xdr:cNvPicPr preferRelativeResize="0"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13</xdr:row>
      <xdr:rowOff>342900</xdr:rowOff>
    </xdr:from>
    <xdr:ext cx="114300" cy="114300"/>
    <xdr:pic>
      <xdr:nvPicPr>
        <xdr:cNvPr id="21" name="image2.gif">
          <a:extLst>
            <a:ext uri="{FF2B5EF4-FFF2-40B4-BE49-F238E27FC236}">
              <a16:creationId xmlns:a16="http://schemas.microsoft.com/office/drawing/2014/main" id="{00000000-0008-0000-0300-000015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14</xdr:row>
      <xdr:rowOff>914400</xdr:rowOff>
    </xdr:from>
    <xdr:ext cx="114300" cy="0"/>
    <xdr:pic>
      <xdr:nvPicPr>
        <xdr:cNvPr id="22" name="image1.gif">
          <a:extLst>
            <a:ext uri="{FF2B5EF4-FFF2-40B4-BE49-F238E27FC236}">
              <a16:creationId xmlns:a16="http://schemas.microsoft.com/office/drawing/2014/main" id="{00000000-0008-0000-0300-000016000000}"/>
            </a:ext>
          </a:extLst>
        </xdr:cNvPr>
        <xdr:cNvPicPr preferRelativeResize="0"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16</xdr:row>
      <xdr:rowOff>381000</xdr:rowOff>
    </xdr:from>
    <xdr:ext cx="114300" cy="114300"/>
    <xdr:pic>
      <xdr:nvPicPr>
        <xdr:cNvPr id="23" name="image2.gif">
          <a:extLst>
            <a:ext uri="{FF2B5EF4-FFF2-40B4-BE49-F238E27FC236}">
              <a16:creationId xmlns:a16="http://schemas.microsoft.com/office/drawing/2014/main" id="{00000000-0008-0000-0300-000017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17</xdr:row>
      <xdr:rowOff>771525</xdr:rowOff>
    </xdr:from>
    <xdr:ext cx="114300" cy="114300"/>
    <xdr:pic>
      <xdr:nvPicPr>
        <xdr:cNvPr id="24" name="image2.gif">
          <a:extLst>
            <a:ext uri="{FF2B5EF4-FFF2-40B4-BE49-F238E27FC236}">
              <a16:creationId xmlns:a16="http://schemas.microsoft.com/office/drawing/2014/main" id="{00000000-0008-0000-0300-000018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19</xdr:row>
      <xdr:rowOff>47625</xdr:rowOff>
    </xdr:from>
    <xdr:ext cx="114300" cy="114300"/>
    <xdr:pic>
      <xdr:nvPicPr>
        <xdr:cNvPr id="25" name="image2.gif">
          <a:extLst>
            <a:ext uri="{FF2B5EF4-FFF2-40B4-BE49-F238E27FC236}">
              <a16:creationId xmlns:a16="http://schemas.microsoft.com/office/drawing/2014/main" id="{00000000-0008-0000-0300-000019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20</xdr:row>
      <xdr:rowOff>438150</xdr:rowOff>
    </xdr:from>
    <xdr:ext cx="114300" cy="114300"/>
    <xdr:pic>
      <xdr:nvPicPr>
        <xdr:cNvPr id="26" name="image2.gif">
          <a:extLst>
            <a:ext uri="{FF2B5EF4-FFF2-40B4-BE49-F238E27FC236}">
              <a16:creationId xmlns:a16="http://schemas.microsoft.com/office/drawing/2014/main" id="{00000000-0008-0000-0300-00001A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22</xdr:row>
      <xdr:rowOff>85725</xdr:rowOff>
    </xdr:from>
    <xdr:ext cx="114300" cy="114300"/>
    <xdr:pic>
      <xdr:nvPicPr>
        <xdr:cNvPr id="27" name="image1.gif">
          <a:extLst>
            <a:ext uri="{FF2B5EF4-FFF2-40B4-BE49-F238E27FC236}">
              <a16:creationId xmlns:a16="http://schemas.microsoft.com/office/drawing/2014/main" id="{00000000-0008-0000-0300-00001B000000}"/>
            </a:ext>
          </a:extLst>
        </xdr:cNvPr>
        <xdr:cNvPicPr preferRelativeResize="0"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23</xdr:row>
      <xdr:rowOff>476250</xdr:rowOff>
    </xdr:from>
    <xdr:ext cx="114300" cy="114300"/>
    <xdr:pic>
      <xdr:nvPicPr>
        <xdr:cNvPr id="28" name="image2.gif">
          <a:extLst>
            <a:ext uri="{FF2B5EF4-FFF2-40B4-BE49-F238E27FC236}">
              <a16:creationId xmlns:a16="http://schemas.microsoft.com/office/drawing/2014/main" id="{00000000-0008-0000-0300-00001C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24</xdr:row>
      <xdr:rowOff>876300</xdr:rowOff>
    </xdr:from>
    <xdr:ext cx="114300" cy="0"/>
    <xdr:pic>
      <xdr:nvPicPr>
        <xdr:cNvPr id="29" name="image2.gif">
          <a:extLst>
            <a:ext uri="{FF2B5EF4-FFF2-40B4-BE49-F238E27FC236}">
              <a16:creationId xmlns:a16="http://schemas.microsoft.com/office/drawing/2014/main" id="{00000000-0008-0000-0300-00001D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19</xdr:row>
      <xdr:rowOff>0</xdr:rowOff>
    </xdr:from>
    <xdr:ext cx="114300" cy="114300"/>
    <xdr:pic>
      <xdr:nvPicPr>
        <xdr:cNvPr id="30" name="image1.gif">
          <a:extLst>
            <a:ext uri="{FF2B5EF4-FFF2-40B4-BE49-F238E27FC236}">
              <a16:creationId xmlns:a16="http://schemas.microsoft.com/office/drawing/2014/main" id="{00000000-0008-0000-0300-00001E000000}"/>
            </a:ext>
          </a:extLst>
        </xdr:cNvPr>
        <xdr:cNvPicPr preferRelativeResize="0"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20</xdr:row>
      <xdr:rowOff>0</xdr:rowOff>
    </xdr:from>
    <xdr:ext cx="114300" cy="114300"/>
    <xdr:pic>
      <xdr:nvPicPr>
        <xdr:cNvPr id="31" name="image2.gif">
          <a:extLst>
            <a:ext uri="{FF2B5EF4-FFF2-40B4-BE49-F238E27FC236}">
              <a16:creationId xmlns:a16="http://schemas.microsoft.com/office/drawing/2014/main" id="{00000000-0008-0000-0300-00001F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21</xdr:row>
      <xdr:rowOff>390525</xdr:rowOff>
    </xdr:from>
    <xdr:ext cx="114300" cy="114300"/>
    <xdr:pic>
      <xdr:nvPicPr>
        <xdr:cNvPr id="32" name="image1.gif">
          <a:extLst>
            <a:ext uri="{FF2B5EF4-FFF2-40B4-BE49-F238E27FC236}">
              <a16:creationId xmlns:a16="http://schemas.microsoft.com/office/drawing/2014/main" id="{00000000-0008-0000-0300-000020000000}"/>
            </a:ext>
          </a:extLst>
        </xdr:cNvPr>
        <xdr:cNvPicPr preferRelativeResize="0"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22</xdr:row>
      <xdr:rowOff>781050</xdr:rowOff>
    </xdr:from>
    <xdr:ext cx="114300" cy="114300"/>
    <xdr:pic>
      <xdr:nvPicPr>
        <xdr:cNvPr id="33" name="image1.gif">
          <a:extLst>
            <a:ext uri="{FF2B5EF4-FFF2-40B4-BE49-F238E27FC236}">
              <a16:creationId xmlns:a16="http://schemas.microsoft.com/office/drawing/2014/main" id="{00000000-0008-0000-0300-000021000000}"/>
            </a:ext>
          </a:extLst>
        </xdr:cNvPr>
        <xdr:cNvPicPr preferRelativeResize="0"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24</xdr:row>
      <xdr:rowOff>247650</xdr:rowOff>
    </xdr:from>
    <xdr:ext cx="114300" cy="114300"/>
    <xdr:pic>
      <xdr:nvPicPr>
        <xdr:cNvPr id="34" name="image2.gif">
          <a:extLst>
            <a:ext uri="{FF2B5EF4-FFF2-40B4-BE49-F238E27FC236}">
              <a16:creationId xmlns:a16="http://schemas.microsoft.com/office/drawing/2014/main" id="{00000000-0008-0000-0300-000022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25</xdr:row>
      <xdr:rowOff>638175</xdr:rowOff>
    </xdr:from>
    <xdr:ext cx="114300" cy="0"/>
    <xdr:pic>
      <xdr:nvPicPr>
        <xdr:cNvPr id="35" name="image2.gif">
          <a:extLst>
            <a:ext uri="{FF2B5EF4-FFF2-40B4-BE49-F238E27FC236}">
              <a16:creationId xmlns:a16="http://schemas.microsoft.com/office/drawing/2014/main" id="{00000000-0008-0000-0300-000023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27</xdr:row>
      <xdr:rowOff>466725</xdr:rowOff>
    </xdr:from>
    <xdr:ext cx="114300" cy="114300"/>
    <xdr:pic>
      <xdr:nvPicPr>
        <xdr:cNvPr id="36" name="image1.gif">
          <a:extLst>
            <a:ext uri="{FF2B5EF4-FFF2-40B4-BE49-F238E27FC236}">
              <a16:creationId xmlns:a16="http://schemas.microsoft.com/office/drawing/2014/main" id="{00000000-0008-0000-0300-000024000000}"/>
            </a:ext>
          </a:extLst>
        </xdr:cNvPr>
        <xdr:cNvPicPr preferRelativeResize="0"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29</xdr:row>
      <xdr:rowOff>114300</xdr:rowOff>
    </xdr:from>
    <xdr:ext cx="114300" cy="114300"/>
    <xdr:pic>
      <xdr:nvPicPr>
        <xdr:cNvPr id="37" name="image2.gif">
          <a:extLst>
            <a:ext uri="{FF2B5EF4-FFF2-40B4-BE49-F238E27FC236}">
              <a16:creationId xmlns:a16="http://schemas.microsoft.com/office/drawing/2014/main" id="{00000000-0008-0000-0300-000025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30</xdr:row>
      <xdr:rowOff>323850</xdr:rowOff>
    </xdr:from>
    <xdr:ext cx="114300" cy="114300"/>
    <xdr:pic>
      <xdr:nvPicPr>
        <xdr:cNvPr id="38" name="image2.gif">
          <a:extLst>
            <a:ext uri="{FF2B5EF4-FFF2-40B4-BE49-F238E27FC236}">
              <a16:creationId xmlns:a16="http://schemas.microsoft.com/office/drawing/2014/main" id="{00000000-0008-0000-0300-000026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31</xdr:row>
      <xdr:rowOff>533400</xdr:rowOff>
    </xdr:from>
    <xdr:ext cx="114300" cy="114300"/>
    <xdr:pic>
      <xdr:nvPicPr>
        <xdr:cNvPr id="39" name="image2.gif">
          <a:extLst>
            <a:ext uri="{FF2B5EF4-FFF2-40B4-BE49-F238E27FC236}">
              <a16:creationId xmlns:a16="http://schemas.microsoft.com/office/drawing/2014/main" id="{00000000-0008-0000-0300-000027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29</xdr:row>
      <xdr:rowOff>0</xdr:rowOff>
    </xdr:from>
    <xdr:ext cx="114300" cy="114300"/>
    <xdr:pic>
      <xdr:nvPicPr>
        <xdr:cNvPr id="40" name="image2.gif">
          <a:extLst>
            <a:ext uri="{FF2B5EF4-FFF2-40B4-BE49-F238E27FC236}">
              <a16:creationId xmlns:a16="http://schemas.microsoft.com/office/drawing/2014/main" id="{00000000-0008-0000-0300-000028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30</xdr:row>
      <xdr:rowOff>390525</xdr:rowOff>
    </xdr:from>
    <xdr:ext cx="114300" cy="114300"/>
    <xdr:pic>
      <xdr:nvPicPr>
        <xdr:cNvPr id="41" name="image2.gif">
          <a:extLst>
            <a:ext uri="{FF2B5EF4-FFF2-40B4-BE49-F238E27FC236}">
              <a16:creationId xmlns:a16="http://schemas.microsoft.com/office/drawing/2014/main" id="{00000000-0008-0000-0300-000029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31</xdr:row>
      <xdr:rowOff>781050</xdr:rowOff>
    </xdr:from>
    <xdr:ext cx="114300" cy="114300"/>
    <xdr:pic>
      <xdr:nvPicPr>
        <xdr:cNvPr id="42" name="image1.gif">
          <a:extLst>
            <a:ext uri="{FF2B5EF4-FFF2-40B4-BE49-F238E27FC236}">
              <a16:creationId xmlns:a16="http://schemas.microsoft.com/office/drawing/2014/main" id="{00000000-0008-0000-0300-00002A000000}"/>
            </a:ext>
          </a:extLst>
        </xdr:cNvPr>
        <xdr:cNvPicPr preferRelativeResize="0"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32</xdr:row>
      <xdr:rowOff>0</xdr:rowOff>
    </xdr:from>
    <xdr:ext cx="114300" cy="114300"/>
    <xdr:pic>
      <xdr:nvPicPr>
        <xdr:cNvPr id="43" name="image1.gif">
          <a:extLst>
            <a:ext uri="{FF2B5EF4-FFF2-40B4-BE49-F238E27FC236}">
              <a16:creationId xmlns:a16="http://schemas.microsoft.com/office/drawing/2014/main" id="{00000000-0008-0000-0300-00002B000000}"/>
            </a:ext>
          </a:extLst>
        </xdr:cNvPr>
        <xdr:cNvPicPr preferRelativeResize="0"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33</xdr:row>
      <xdr:rowOff>390525</xdr:rowOff>
    </xdr:from>
    <xdr:ext cx="114300" cy="114300"/>
    <xdr:pic>
      <xdr:nvPicPr>
        <xdr:cNvPr id="44" name="image1.gif">
          <a:extLst>
            <a:ext uri="{FF2B5EF4-FFF2-40B4-BE49-F238E27FC236}">
              <a16:creationId xmlns:a16="http://schemas.microsoft.com/office/drawing/2014/main" id="{00000000-0008-0000-0300-00002C000000}"/>
            </a:ext>
          </a:extLst>
        </xdr:cNvPr>
        <xdr:cNvPicPr preferRelativeResize="0"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34</xdr:row>
      <xdr:rowOff>781050</xdr:rowOff>
    </xdr:from>
    <xdr:ext cx="114300" cy="114300"/>
    <xdr:pic>
      <xdr:nvPicPr>
        <xdr:cNvPr id="45" name="image2.gif">
          <a:extLst>
            <a:ext uri="{FF2B5EF4-FFF2-40B4-BE49-F238E27FC236}">
              <a16:creationId xmlns:a16="http://schemas.microsoft.com/office/drawing/2014/main" id="{00000000-0008-0000-0300-00002D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35</xdr:row>
      <xdr:rowOff>0</xdr:rowOff>
    </xdr:from>
    <xdr:ext cx="114300" cy="114300"/>
    <xdr:pic>
      <xdr:nvPicPr>
        <xdr:cNvPr id="46" name="image1.gif">
          <a:extLst>
            <a:ext uri="{FF2B5EF4-FFF2-40B4-BE49-F238E27FC236}">
              <a16:creationId xmlns:a16="http://schemas.microsoft.com/office/drawing/2014/main" id="{00000000-0008-0000-0300-00002E000000}"/>
            </a:ext>
          </a:extLst>
        </xdr:cNvPr>
        <xdr:cNvPicPr preferRelativeResize="0"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36</xdr:row>
      <xdr:rowOff>390525</xdr:rowOff>
    </xdr:from>
    <xdr:ext cx="114300" cy="114300"/>
    <xdr:pic>
      <xdr:nvPicPr>
        <xdr:cNvPr id="47" name="image2.gif">
          <a:extLst>
            <a:ext uri="{FF2B5EF4-FFF2-40B4-BE49-F238E27FC236}">
              <a16:creationId xmlns:a16="http://schemas.microsoft.com/office/drawing/2014/main" id="{00000000-0008-0000-0300-00002F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38</xdr:row>
      <xdr:rowOff>38100</xdr:rowOff>
    </xdr:from>
    <xdr:ext cx="114300" cy="114300"/>
    <xdr:pic>
      <xdr:nvPicPr>
        <xdr:cNvPr id="48" name="image2.gif">
          <a:extLst>
            <a:ext uri="{FF2B5EF4-FFF2-40B4-BE49-F238E27FC236}">
              <a16:creationId xmlns:a16="http://schemas.microsoft.com/office/drawing/2014/main" id="{00000000-0008-0000-0300-000030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39</xdr:row>
      <xdr:rowOff>428625</xdr:rowOff>
    </xdr:from>
    <xdr:ext cx="114300" cy="114300"/>
    <xdr:pic>
      <xdr:nvPicPr>
        <xdr:cNvPr id="49" name="image1.gif">
          <a:extLst>
            <a:ext uri="{FF2B5EF4-FFF2-40B4-BE49-F238E27FC236}">
              <a16:creationId xmlns:a16="http://schemas.microsoft.com/office/drawing/2014/main" id="{00000000-0008-0000-0300-000031000000}"/>
            </a:ext>
          </a:extLst>
        </xdr:cNvPr>
        <xdr:cNvPicPr preferRelativeResize="0"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40</xdr:row>
      <xdr:rowOff>819150</xdr:rowOff>
    </xdr:from>
    <xdr:ext cx="114300" cy="0"/>
    <xdr:pic>
      <xdr:nvPicPr>
        <xdr:cNvPr id="50" name="image1.gif">
          <a:extLst>
            <a:ext uri="{FF2B5EF4-FFF2-40B4-BE49-F238E27FC236}">
              <a16:creationId xmlns:a16="http://schemas.microsoft.com/office/drawing/2014/main" id="{00000000-0008-0000-0300-000032000000}"/>
            </a:ext>
          </a:extLst>
        </xdr:cNvPr>
        <xdr:cNvPicPr preferRelativeResize="0"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42</xdr:row>
      <xdr:rowOff>285750</xdr:rowOff>
    </xdr:from>
    <xdr:ext cx="114300" cy="114300"/>
    <xdr:pic>
      <xdr:nvPicPr>
        <xdr:cNvPr id="51" name="image2.gif">
          <a:extLst>
            <a:ext uri="{FF2B5EF4-FFF2-40B4-BE49-F238E27FC236}">
              <a16:creationId xmlns:a16="http://schemas.microsoft.com/office/drawing/2014/main" id="{00000000-0008-0000-0300-000033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43</xdr:row>
      <xdr:rowOff>857250</xdr:rowOff>
    </xdr:from>
    <xdr:ext cx="114300" cy="0"/>
    <xdr:pic>
      <xdr:nvPicPr>
        <xdr:cNvPr id="52" name="image1.gif">
          <a:extLst>
            <a:ext uri="{FF2B5EF4-FFF2-40B4-BE49-F238E27FC236}">
              <a16:creationId xmlns:a16="http://schemas.microsoft.com/office/drawing/2014/main" id="{00000000-0008-0000-0300-000034000000}"/>
            </a:ext>
          </a:extLst>
        </xdr:cNvPr>
        <xdr:cNvPicPr preferRelativeResize="0"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45</xdr:row>
      <xdr:rowOff>323850</xdr:rowOff>
    </xdr:from>
    <xdr:ext cx="114300" cy="114300"/>
    <xdr:pic>
      <xdr:nvPicPr>
        <xdr:cNvPr id="53" name="image1.gif">
          <a:extLst>
            <a:ext uri="{FF2B5EF4-FFF2-40B4-BE49-F238E27FC236}">
              <a16:creationId xmlns:a16="http://schemas.microsoft.com/office/drawing/2014/main" id="{00000000-0008-0000-0300-000035000000}"/>
            </a:ext>
          </a:extLst>
        </xdr:cNvPr>
        <xdr:cNvPicPr preferRelativeResize="0"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46</xdr:row>
      <xdr:rowOff>533400</xdr:rowOff>
    </xdr:from>
    <xdr:ext cx="114300" cy="114300"/>
    <xdr:pic>
      <xdr:nvPicPr>
        <xdr:cNvPr id="54" name="image1.gif">
          <a:extLst>
            <a:ext uri="{FF2B5EF4-FFF2-40B4-BE49-F238E27FC236}">
              <a16:creationId xmlns:a16="http://schemas.microsoft.com/office/drawing/2014/main" id="{00000000-0008-0000-0300-000036000000}"/>
            </a:ext>
          </a:extLst>
        </xdr:cNvPr>
        <xdr:cNvPicPr preferRelativeResize="0"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47</xdr:row>
      <xdr:rowOff>742950</xdr:rowOff>
    </xdr:from>
    <xdr:ext cx="114300" cy="0"/>
    <xdr:pic>
      <xdr:nvPicPr>
        <xdr:cNvPr id="55" name="image1.gif">
          <a:extLst>
            <a:ext uri="{FF2B5EF4-FFF2-40B4-BE49-F238E27FC236}">
              <a16:creationId xmlns:a16="http://schemas.microsoft.com/office/drawing/2014/main" id="{00000000-0008-0000-0300-000037000000}"/>
            </a:ext>
          </a:extLst>
        </xdr:cNvPr>
        <xdr:cNvPicPr preferRelativeResize="0"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49</xdr:row>
      <xdr:rowOff>200025</xdr:rowOff>
    </xdr:from>
    <xdr:ext cx="114300" cy="114300"/>
    <xdr:pic>
      <xdr:nvPicPr>
        <xdr:cNvPr id="56" name="image1.gif">
          <a:extLst>
            <a:ext uri="{FF2B5EF4-FFF2-40B4-BE49-F238E27FC236}">
              <a16:creationId xmlns:a16="http://schemas.microsoft.com/office/drawing/2014/main" id="{00000000-0008-0000-0300-000038000000}"/>
            </a:ext>
          </a:extLst>
        </xdr:cNvPr>
        <xdr:cNvPicPr preferRelativeResize="0"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50</xdr:row>
      <xdr:rowOff>590550</xdr:rowOff>
    </xdr:from>
    <xdr:ext cx="114300" cy="114300"/>
    <xdr:pic>
      <xdr:nvPicPr>
        <xdr:cNvPr id="57" name="image2.gif">
          <a:extLst>
            <a:ext uri="{FF2B5EF4-FFF2-40B4-BE49-F238E27FC236}">
              <a16:creationId xmlns:a16="http://schemas.microsoft.com/office/drawing/2014/main" id="{00000000-0008-0000-0300-000039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52</xdr:row>
      <xdr:rowOff>238125</xdr:rowOff>
    </xdr:from>
    <xdr:ext cx="114300" cy="114300"/>
    <xdr:pic>
      <xdr:nvPicPr>
        <xdr:cNvPr id="58" name="image2.gif">
          <a:extLst>
            <a:ext uri="{FF2B5EF4-FFF2-40B4-BE49-F238E27FC236}">
              <a16:creationId xmlns:a16="http://schemas.microsoft.com/office/drawing/2014/main" id="{00000000-0008-0000-0300-00003A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53</xdr:row>
      <xdr:rowOff>447675</xdr:rowOff>
    </xdr:from>
    <xdr:ext cx="114300" cy="114300"/>
    <xdr:pic>
      <xdr:nvPicPr>
        <xdr:cNvPr id="59" name="image1.gif">
          <a:extLst>
            <a:ext uri="{FF2B5EF4-FFF2-40B4-BE49-F238E27FC236}">
              <a16:creationId xmlns:a16="http://schemas.microsoft.com/office/drawing/2014/main" id="{00000000-0008-0000-0300-00003B000000}"/>
            </a:ext>
          </a:extLst>
        </xdr:cNvPr>
        <xdr:cNvPicPr preferRelativeResize="0"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49</xdr:row>
      <xdr:rowOff>0</xdr:rowOff>
    </xdr:from>
    <xdr:ext cx="114300" cy="114300"/>
    <xdr:pic>
      <xdr:nvPicPr>
        <xdr:cNvPr id="60" name="image2.gif">
          <a:extLst>
            <a:ext uri="{FF2B5EF4-FFF2-40B4-BE49-F238E27FC236}">
              <a16:creationId xmlns:a16="http://schemas.microsoft.com/office/drawing/2014/main" id="{00000000-0008-0000-0300-00003C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50</xdr:row>
      <xdr:rowOff>390525</xdr:rowOff>
    </xdr:from>
    <xdr:ext cx="114300" cy="114300"/>
    <xdr:pic>
      <xdr:nvPicPr>
        <xdr:cNvPr id="61" name="image1.gif">
          <a:extLst>
            <a:ext uri="{FF2B5EF4-FFF2-40B4-BE49-F238E27FC236}">
              <a16:creationId xmlns:a16="http://schemas.microsoft.com/office/drawing/2014/main" id="{00000000-0008-0000-0300-00003D000000}"/>
            </a:ext>
          </a:extLst>
        </xdr:cNvPr>
        <xdr:cNvPicPr preferRelativeResize="0"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51</xdr:row>
      <xdr:rowOff>781050</xdr:rowOff>
    </xdr:from>
    <xdr:ext cx="114300" cy="114300"/>
    <xdr:pic>
      <xdr:nvPicPr>
        <xdr:cNvPr id="62" name="image2.gif">
          <a:extLst>
            <a:ext uri="{FF2B5EF4-FFF2-40B4-BE49-F238E27FC236}">
              <a16:creationId xmlns:a16="http://schemas.microsoft.com/office/drawing/2014/main" id="{00000000-0008-0000-0300-00003E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52</xdr:row>
      <xdr:rowOff>0</xdr:rowOff>
    </xdr:from>
    <xdr:ext cx="114300" cy="114300"/>
    <xdr:pic>
      <xdr:nvPicPr>
        <xdr:cNvPr id="63" name="image2.gif">
          <a:extLst>
            <a:ext uri="{FF2B5EF4-FFF2-40B4-BE49-F238E27FC236}">
              <a16:creationId xmlns:a16="http://schemas.microsoft.com/office/drawing/2014/main" id="{00000000-0008-0000-0300-00003F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53</xdr:row>
      <xdr:rowOff>0</xdr:rowOff>
    </xdr:from>
    <xdr:ext cx="114300" cy="114300"/>
    <xdr:pic>
      <xdr:nvPicPr>
        <xdr:cNvPr id="64" name="image1.gif">
          <a:extLst>
            <a:ext uri="{FF2B5EF4-FFF2-40B4-BE49-F238E27FC236}">
              <a16:creationId xmlns:a16="http://schemas.microsoft.com/office/drawing/2014/main" id="{00000000-0008-0000-0300-000040000000}"/>
            </a:ext>
          </a:extLst>
        </xdr:cNvPr>
        <xdr:cNvPicPr preferRelativeResize="0"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54</xdr:row>
      <xdr:rowOff>390525</xdr:rowOff>
    </xdr:from>
    <xdr:ext cx="114300" cy="114300"/>
    <xdr:pic>
      <xdr:nvPicPr>
        <xdr:cNvPr id="65" name="image2.gif">
          <a:extLst>
            <a:ext uri="{FF2B5EF4-FFF2-40B4-BE49-F238E27FC236}">
              <a16:creationId xmlns:a16="http://schemas.microsoft.com/office/drawing/2014/main" id="{00000000-0008-0000-0300-000041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55</xdr:row>
      <xdr:rowOff>781050</xdr:rowOff>
    </xdr:from>
    <xdr:ext cx="114300" cy="114300"/>
    <xdr:pic>
      <xdr:nvPicPr>
        <xdr:cNvPr id="66" name="image1.gif">
          <a:extLst>
            <a:ext uri="{FF2B5EF4-FFF2-40B4-BE49-F238E27FC236}">
              <a16:creationId xmlns:a16="http://schemas.microsoft.com/office/drawing/2014/main" id="{00000000-0008-0000-0300-000042000000}"/>
            </a:ext>
          </a:extLst>
        </xdr:cNvPr>
        <xdr:cNvPicPr preferRelativeResize="0"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57</xdr:row>
      <xdr:rowOff>247650</xdr:rowOff>
    </xdr:from>
    <xdr:ext cx="114300" cy="114300"/>
    <xdr:pic>
      <xdr:nvPicPr>
        <xdr:cNvPr id="67" name="image1.gif">
          <a:extLst>
            <a:ext uri="{FF2B5EF4-FFF2-40B4-BE49-F238E27FC236}">
              <a16:creationId xmlns:a16="http://schemas.microsoft.com/office/drawing/2014/main" id="{00000000-0008-0000-0300-000043000000}"/>
            </a:ext>
          </a:extLst>
        </xdr:cNvPr>
        <xdr:cNvPicPr preferRelativeResize="0"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58</xdr:row>
      <xdr:rowOff>638175</xdr:rowOff>
    </xdr:from>
    <xdr:ext cx="114300" cy="114300"/>
    <xdr:pic>
      <xdr:nvPicPr>
        <xdr:cNvPr id="68" name="image1.gif">
          <a:extLst>
            <a:ext uri="{FF2B5EF4-FFF2-40B4-BE49-F238E27FC236}">
              <a16:creationId xmlns:a16="http://schemas.microsoft.com/office/drawing/2014/main" id="{00000000-0008-0000-0300-000044000000}"/>
            </a:ext>
          </a:extLst>
        </xdr:cNvPr>
        <xdr:cNvPicPr preferRelativeResize="0"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60</xdr:row>
      <xdr:rowOff>285750</xdr:rowOff>
    </xdr:from>
    <xdr:ext cx="114300" cy="114300"/>
    <xdr:pic>
      <xdr:nvPicPr>
        <xdr:cNvPr id="69" name="image1.gif">
          <a:extLst>
            <a:ext uri="{FF2B5EF4-FFF2-40B4-BE49-F238E27FC236}">
              <a16:creationId xmlns:a16="http://schemas.microsoft.com/office/drawing/2014/main" id="{00000000-0008-0000-0300-000045000000}"/>
            </a:ext>
          </a:extLst>
        </xdr:cNvPr>
        <xdr:cNvPicPr preferRelativeResize="0"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62</xdr:row>
      <xdr:rowOff>114300</xdr:rowOff>
    </xdr:from>
    <xdr:ext cx="114300" cy="114300"/>
    <xdr:pic>
      <xdr:nvPicPr>
        <xdr:cNvPr id="70" name="image1.gif">
          <a:extLst>
            <a:ext uri="{FF2B5EF4-FFF2-40B4-BE49-F238E27FC236}">
              <a16:creationId xmlns:a16="http://schemas.microsoft.com/office/drawing/2014/main" id="{00000000-0008-0000-0300-000046000000}"/>
            </a:ext>
          </a:extLst>
        </xdr:cNvPr>
        <xdr:cNvPicPr preferRelativeResize="0"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63</xdr:row>
      <xdr:rowOff>323850</xdr:rowOff>
    </xdr:from>
    <xdr:ext cx="114300" cy="114300"/>
    <xdr:pic>
      <xdr:nvPicPr>
        <xdr:cNvPr id="71" name="image2.gif">
          <a:extLst>
            <a:ext uri="{FF2B5EF4-FFF2-40B4-BE49-F238E27FC236}">
              <a16:creationId xmlns:a16="http://schemas.microsoft.com/office/drawing/2014/main" id="{00000000-0008-0000-0300-000047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64</xdr:row>
      <xdr:rowOff>895350</xdr:rowOff>
    </xdr:from>
    <xdr:ext cx="114300" cy="0"/>
    <xdr:pic>
      <xdr:nvPicPr>
        <xdr:cNvPr id="72" name="image1.gif">
          <a:extLst>
            <a:ext uri="{FF2B5EF4-FFF2-40B4-BE49-F238E27FC236}">
              <a16:creationId xmlns:a16="http://schemas.microsoft.com/office/drawing/2014/main" id="{00000000-0008-0000-0300-000048000000}"/>
            </a:ext>
          </a:extLst>
        </xdr:cNvPr>
        <xdr:cNvPicPr preferRelativeResize="0"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66</xdr:row>
      <xdr:rowOff>171450</xdr:rowOff>
    </xdr:from>
    <xdr:ext cx="114300" cy="114300"/>
    <xdr:pic>
      <xdr:nvPicPr>
        <xdr:cNvPr id="73" name="image2.gif">
          <a:extLst>
            <a:ext uri="{FF2B5EF4-FFF2-40B4-BE49-F238E27FC236}">
              <a16:creationId xmlns:a16="http://schemas.microsoft.com/office/drawing/2014/main" id="{00000000-0008-0000-0300-000049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67</xdr:row>
      <xdr:rowOff>19050</xdr:rowOff>
    </xdr:from>
    <xdr:ext cx="114300" cy="114300"/>
    <xdr:pic>
      <xdr:nvPicPr>
        <xdr:cNvPr id="74" name="image1.gif">
          <a:extLst>
            <a:ext uri="{FF2B5EF4-FFF2-40B4-BE49-F238E27FC236}">
              <a16:creationId xmlns:a16="http://schemas.microsoft.com/office/drawing/2014/main" id="{00000000-0008-0000-0300-00004A000000}"/>
            </a:ext>
          </a:extLst>
        </xdr:cNvPr>
        <xdr:cNvPicPr preferRelativeResize="0"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68</xdr:row>
      <xdr:rowOff>228600</xdr:rowOff>
    </xdr:from>
    <xdr:ext cx="114300" cy="114300"/>
    <xdr:pic>
      <xdr:nvPicPr>
        <xdr:cNvPr id="75" name="image2.gif">
          <a:extLst>
            <a:ext uri="{FF2B5EF4-FFF2-40B4-BE49-F238E27FC236}">
              <a16:creationId xmlns:a16="http://schemas.microsoft.com/office/drawing/2014/main" id="{00000000-0008-0000-0300-00004B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70</xdr:row>
      <xdr:rowOff>790575</xdr:rowOff>
    </xdr:from>
    <xdr:ext cx="114300" cy="114300"/>
    <xdr:pic>
      <xdr:nvPicPr>
        <xdr:cNvPr id="76" name="image1.gif">
          <a:extLst>
            <a:ext uri="{FF2B5EF4-FFF2-40B4-BE49-F238E27FC236}">
              <a16:creationId xmlns:a16="http://schemas.microsoft.com/office/drawing/2014/main" id="{00000000-0008-0000-0300-00004C000000}"/>
            </a:ext>
          </a:extLst>
        </xdr:cNvPr>
        <xdr:cNvPicPr preferRelativeResize="0"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72</xdr:row>
      <xdr:rowOff>619125</xdr:rowOff>
    </xdr:from>
    <xdr:ext cx="114300" cy="114300"/>
    <xdr:pic>
      <xdr:nvPicPr>
        <xdr:cNvPr id="77" name="image1.gif">
          <a:extLst>
            <a:ext uri="{FF2B5EF4-FFF2-40B4-BE49-F238E27FC236}">
              <a16:creationId xmlns:a16="http://schemas.microsoft.com/office/drawing/2014/main" id="{00000000-0008-0000-0300-00004D000000}"/>
            </a:ext>
          </a:extLst>
        </xdr:cNvPr>
        <xdr:cNvPicPr preferRelativeResize="0"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75</xdr:row>
      <xdr:rowOff>247650</xdr:rowOff>
    </xdr:from>
    <xdr:ext cx="114300" cy="114300"/>
    <xdr:pic>
      <xdr:nvPicPr>
        <xdr:cNvPr id="78" name="image2.gif">
          <a:extLst>
            <a:ext uri="{FF2B5EF4-FFF2-40B4-BE49-F238E27FC236}">
              <a16:creationId xmlns:a16="http://schemas.microsoft.com/office/drawing/2014/main" id="{00000000-0008-0000-0300-00004E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77</xdr:row>
      <xdr:rowOff>628650</xdr:rowOff>
    </xdr:from>
    <xdr:ext cx="114300" cy="114300"/>
    <xdr:pic>
      <xdr:nvPicPr>
        <xdr:cNvPr id="79" name="image1.gif">
          <a:extLst>
            <a:ext uri="{FF2B5EF4-FFF2-40B4-BE49-F238E27FC236}">
              <a16:creationId xmlns:a16="http://schemas.microsoft.com/office/drawing/2014/main" id="{00000000-0008-0000-0300-00004F000000}"/>
            </a:ext>
          </a:extLst>
        </xdr:cNvPr>
        <xdr:cNvPicPr preferRelativeResize="0"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69</xdr:row>
      <xdr:rowOff>0</xdr:rowOff>
    </xdr:from>
    <xdr:ext cx="114300" cy="114300"/>
    <xdr:pic>
      <xdr:nvPicPr>
        <xdr:cNvPr id="80" name="image1.gif">
          <a:extLst>
            <a:ext uri="{FF2B5EF4-FFF2-40B4-BE49-F238E27FC236}">
              <a16:creationId xmlns:a16="http://schemas.microsoft.com/office/drawing/2014/main" id="{00000000-0008-0000-0300-000050000000}"/>
            </a:ext>
          </a:extLst>
        </xdr:cNvPr>
        <xdr:cNvPicPr preferRelativeResize="0"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70</xdr:row>
      <xdr:rowOff>390525</xdr:rowOff>
    </xdr:from>
    <xdr:ext cx="114300" cy="114300"/>
    <xdr:pic>
      <xdr:nvPicPr>
        <xdr:cNvPr id="81" name="image1.gif">
          <a:extLst>
            <a:ext uri="{FF2B5EF4-FFF2-40B4-BE49-F238E27FC236}">
              <a16:creationId xmlns:a16="http://schemas.microsoft.com/office/drawing/2014/main" id="{00000000-0008-0000-0300-000051000000}"/>
            </a:ext>
          </a:extLst>
        </xdr:cNvPr>
        <xdr:cNvPicPr preferRelativeResize="0"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72</xdr:row>
      <xdr:rowOff>400050</xdr:rowOff>
    </xdr:from>
    <xdr:ext cx="114300" cy="114300"/>
    <xdr:pic>
      <xdr:nvPicPr>
        <xdr:cNvPr id="82" name="image1.gif">
          <a:extLst>
            <a:ext uri="{FF2B5EF4-FFF2-40B4-BE49-F238E27FC236}">
              <a16:creationId xmlns:a16="http://schemas.microsoft.com/office/drawing/2014/main" id="{00000000-0008-0000-0300-000052000000}"/>
            </a:ext>
          </a:extLst>
        </xdr:cNvPr>
        <xdr:cNvPicPr preferRelativeResize="0"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72</xdr:row>
      <xdr:rowOff>0</xdr:rowOff>
    </xdr:from>
    <xdr:ext cx="114300" cy="114300"/>
    <xdr:pic>
      <xdr:nvPicPr>
        <xdr:cNvPr id="83" name="image1.gif">
          <a:extLst>
            <a:ext uri="{FF2B5EF4-FFF2-40B4-BE49-F238E27FC236}">
              <a16:creationId xmlns:a16="http://schemas.microsoft.com/office/drawing/2014/main" id="{00000000-0008-0000-0300-000053000000}"/>
            </a:ext>
          </a:extLst>
        </xdr:cNvPr>
        <xdr:cNvPicPr preferRelativeResize="0"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73</xdr:row>
      <xdr:rowOff>390525</xdr:rowOff>
    </xdr:from>
    <xdr:ext cx="114300" cy="114300"/>
    <xdr:pic>
      <xdr:nvPicPr>
        <xdr:cNvPr id="84" name="image1.gif">
          <a:extLst>
            <a:ext uri="{FF2B5EF4-FFF2-40B4-BE49-F238E27FC236}">
              <a16:creationId xmlns:a16="http://schemas.microsoft.com/office/drawing/2014/main" id="{00000000-0008-0000-0300-000054000000}"/>
            </a:ext>
          </a:extLst>
        </xdr:cNvPr>
        <xdr:cNvPicPr preferRelativeResize="0"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75</xdr:row>
      <xdr:rowOff>38100</xdr:rowOff>
    </xdr:from>
    <xdr:ext cx="114300" cy="114300"/>
    <xdr:pic>
      <xdr:nvPicPr>
        <xdr:cNvPr id="85" name="image2.gif">
          <a:extLst>
            <a:ext uri="{FF2B5EF4-FFF2-40B4-BE49-F238E27FC236}">
              <a16:creationId xmlns:a16="http://schemas.microsoft.com/office/drawing/2014/main" id="{00000000-0008-0000-0300-000055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77</xdr:row>
      <xdr:rowOff>228600</xdr:rowOff>
    </xdr:from>
    <xdr:ext cx="114300" cy="114300"/>
    <xdr:pic>
      <xdr:nvPicPr>
        <xdr:cNvPr id="86" name="image2.gif">
          <a:extLst>
            <a:ext uri="{FF2B5EF4-FFF2-40B4-BE49-F238E27FC236}">
              <a16:creationId xmlns:a16="http://schemas.microsoft.com/office/drawing/2014/main" id="{00000000-0008-0000-0300-000056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76</xdr:row>
      <xdr:rowOff>0</xdr:rowOff>
    </xdr:from>
    <xdr:ext cx="114300" cy="114300"/>
    <xdr:pic>
      <xdr:nvPicPr>
        <xdr:cNvPr id="87" name="image2.gif">
          <a:extLst>
            <a:ext uri="{FF2B5EF4-FFF2-40B4-BE49-F238E27FC236}">
              <a16:creationId xmlns:a16="http://schemas.microsoft.com/office/drawing/2014/main" id="{00000000-0008-0000-0300-000057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77</xdr:row>
      <xdr:rowOff>390525</xdr:rowOff>
    </xdr:from>
    <xdr:ext cx="114300" cy="114300"/>
    <xdr:pic>
      <xdr:nvPicPr>
        <xdr:cNvPr id="88" name="image2.gif">
          <a:extLst>
            <a:ext uri="{FF2B5EF4-FFF2-40B4-BE49-F238E27FC236}">
              <a16:creationId xmlns:a16="http://schemas.microsoft.com/office/drawing/2014/main" id="{00000000-0008-0000-0300-000058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79</xdr:row>
      <xdr:rowOff>38100</xdr:rowOff>
    </xdr:from>
    <xdr:ext cx="114300" cy="114300"/>
    <xdr:pic>
      <xdr:nvPicPr>
        <xdr:cNvPr id="89" name="image1.gif">
          <a:extLst>
            <a:ext uri="{FF2B5EF4-FFF2-40B4-BE49-F238E27FC236}">
              <a16:creationId xmlns:a16="http://schemas.microsoft.com/office/drawing/2014/main" id="{00000000-0008-0000-0300-000059000000}"/>
            </a:ext>
          </a:extLst>
        </xdr:cNvPr>
        <xdr:cNvPicPr preferRelativeResize="0"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80</xdr:row>
      <xdr:rowOff>247650</xdr:rowOff>
    </xdr:from>
    <xdr:ext cx="114300" cy="114300"/>
    <xdr:pic>
      <xdr:nvPicPr>
        <xdr:cNvPr id="90" name="image2.gif">
          <a:extLst>
            <a:ext uri="{FF2B5EF4-FFF2-40B4-BE49-F238E27FC236}">
              <a16:creationId xmlns:a16="http://schemas.microsoft.com/office/drawing/2014/main" id="{00000000-0008-0000-0300-00005A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82</xdr:row>
      <xdr:rowOff>438150</xdr:rowOff>
    </xdr:from>
    <xdr:ext cx="114300" cy="114300"/>
    <xdr:pic>
      <xdr:nvPicPr>
        <xdr:cNvPr id="91" name="image1.gif">
          <a:extLst>
            <a:ext uri="{FF2B5EF4-FFF2-40B4-BE49-F238E27FC236}">
              <a16:creationId xmlns:a16="http://schemas.microsoft.com/office/drawing/2014/main" id="{00000000-0008-0000-0300-00005B000000}"/>
            </a:ext>
          </a:extLst>
        </xdr:cNvPr>
        <xdr:cNvPicPr preferRelativeResize="0"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84</xdr:row>
      <xdr:rowOff>85725</xdr:rowOff>
    </xdr:from>
    <xdr:ext cx="114300" cy="114300"/>
    <xdr:pic>
      <xdr:nvPicPr>
        <xdr:cNvPr id="92" name="image1.gif">
          <a:extLst>
            <a:ext uri="{FF2B5EF4-FFF2-40B4-BE49-F238E27FC236}">
              <a16:creationId xmlns:a16="http://schemas.microsoft.com/office/drawing/2014/main" id="{00000000-0008-0000-0300-00005C000000}"/>
            </a:ext>
          </a:extLst>
        </xdr:cNvPr>
        <xdr:cNvPicPr preferRelativeResize="0"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86</xdr:row>
      <xdr:rowOff>466725</xdr:rowOff>
    </xdr:from>
    <xdr:ext cx="114300" cy="114300"/>
    <xdr:pic>
      <xdr:nvPicPr>
        <xdr:cNvPr id="93" name="image1.gif">
          <a:extLst>
            <a:ext uri="{FF2B5EF4-FFF2-40B4-BE49-F238E27FC236}">
              <a16:creationId xmlns:a16="http://schemas.microsoft.com/office/drawing/2014/main" id="{00000000-0008-0000-0300-00005D000000}"/>
            </a:ext>
          </a:extLst>
        </xdr:cNvPr>
        <xdr:cNvPicPr preferRelativeResize="0"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83</xdr:row>
      <xdr:rowOff>0</xdr:rowOff>
    </xdr:from>
    <xdr:ext cx="114300" cy="114300"/>
    <xdr:pic>
      <xdr:nvPicPr>
        <xdr:cNvPr id="94" name="image2.gif">
          <a:extLst>
            <a:ext uri="{FF2B5EF4-FFF2-40B4-BE49-F238E27FC236}">
              <a16:creationId xmlns:a16="http://schemas.microsoft.com/office/drawing/2014/main" id="{00000000-0008-0000-0300-00005E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85</xdr:row>
      <xdr:rowOff>9525</xdr:rowOff>
    </xdr:from>
    <xdr:ext cx="114300" cy="114300"/>
    <xdr:pic>
      <xdr:nvPicPr>
        <xdr:cNvPr id="95" name="image2.gif">
          <a:extLst>
            <a:ext uri="{FF2B5EF4-FFF2-40B4-BE49-F238E27FC236}">
              <a16:creationId xmlns:a16="http://schemas.microsoft.com/office/drawing/2014/main" id="{00000000-0008-0000-0300-00005F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86</xdr:row>
      <xdr:rowOff>400050</xdr:rowOff>
    </xdr:from>
    <xdr:ext cx="114300" cy="114300"/>
    <xdr:pic>
      <xdr:nvPicPr>
        <xdr:cNvPr id="96" name="image2.gif">
          <a:extLst>
            <a:ext uri="{FF2B5EF4-FFF2-40B4-BE49-F238E27FC236}">
              <a16:creationId xmlns:a16="http://schemas.microsoft.com/office/drawing/2014/main" id="{00000000-0008-0000-0300-000060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86</xdr:row>
      <xdr:rowOff>0</xdr:rowOff>
    </xdr:from>
    <xdr:ext cx="114300" cy="114300"/>
    <xdr:pic>
      <xdr:nvPicPr>
        <xdr:cNvPr id="97" name="image1.gif">
          <a:extLst>
            <a:ext uri="{FF2B5EF4-FFF2-40B4-BE49-F238E27FC236}">
              <a16:creationId xmlns:a16="http://schemas.microsoft.com/office/drawing/2014/main" id="{00000000-0008-0000-0300-000061000000}"/>
            </a:ext>
          </a:extLst>
        </xdr:cNvPr>
        <xdr:cNvPicPr preferRelativeResize="0"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87</xdr:row>
      <xdr:rowOff>390525</xdr:rowOff>
    </xdr:from>
    <xdr:ext cx="114300" cy="114300"/>
    <xdr:pic>
      <xdr:nvPicPr>
        <xdr:cNvPr id="98" name="image2.gif">
          <a:extLst>
            <a:ext uri="{FF2B5EF4-FFF2-40B4-BE49-F238E27FC236}">
              <a16:creationId xmlns:a16="http://schemas.microsoft.com/office/drawing/2014/main" id="{00000000-0008-0000-0300-000062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88</xdr:row>
      <xdr:rowOff>0</xdr:rowOff>
    </xdr:from>
    <xdr:ext cx="114300" cy="114300"/>
    <xdr:pic>
      <xdr:nvPicPr>
        <xdr:cNvPr id="99" name="image1.gif">
          <a:extLst>
            <a:ext uri="{FF2B5EF4-FFF2-40B4-BE49-F238E27FC236}">
              <a16:creationId xmlns:a16="http://schemas.microsoft.com/office/drawing/2014/main" id="{00000000-0008-0000-0300-000063000000}"/>
            </a:ext>
          </a:extLst>
        </xdr:cNvPr>
        <xdr:cNvPicPr preferRelativeResize="0"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89</xdr:row>
      <xdr:rowOff>390525</xdr:rowOff>
    </xdr:from>
    <xdr:ext cx="114300" cy="114300"/>
    <xdr:pic>
      <xdr:nvPicPr>
        <xdr:cNvPr id="100" name="image2.gif">
          <a:extLst>
            <a:ext uri="{FF2B5EF4-FFF2-40B4-BE49-F238E27FC236}">
              <a16:creationId xmlns:a16="http://schemas.microsoft.com/office/drawing/2014/main" id="{00000000-0008-0000-0300-000064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90</xdr:row>
      <xdr:rowOff>0</xdr:rowOff>
    </xdr:from>
    <xdr:ext cx="114300" cy="114300"/>
    <xdr:pic>
      <xdr:nvPicPr>
        <xdr:cNvPr id="101" name="image1.gif">
          <a:extLst>
            <a:ext uri="{FF2B5EF4-FFF2-40B4-BE49-F238E27FC236}">
              <a16:creationId xmlns:a16="http://schemas.microsoft.com/office/drawing/2014/main" id="{00000000-0008-0000-0300-000065000000}"/>
            </a:ext>
          </a:extLst>
        </xdr:cNvPr>
        <xdr:cNvPicPr preferRelativeResize="0"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91</xdr:row>
      <xdr:rowOff>390525</xdr:rowOff>
    </xdr:from>
    <xdr:ext cx="114300" cy="114300"/>
    <xdr:pic>
      <xdr:nvPicPr>
        <xdr:cNvPr id="102" name="image1.gif">
          <a:extLst>
            <a:ext uri="{FF2B5EF4-FFF2-40B4-BE49-F238E27FC236}">
              <a16:creationId xmlns:a16="http://schemas.microsoft.com/office/drawing/2014/main" id="{00000000-0008-0000-0300-000066000000}"/>
            </a:ext>
          </a:extLst>
        </xdr:cNvPr>
        <xdr:cNvPicPr preferRelativeResize="0"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93</xdr:row>
      <xdr:rowOff>38100</xdr:rowOff>
    </xdr:from>
    <xdr:ext cx="114300" cy="114300"/>
    <xdr:pic>
      <xdr:nvPicPr>
        <xdr:cNvPr id="103" name="image1.gif">
          <a:extLst>
            <a:ext uri="{FF2B5EF4-FFF2-40B4-BE49-F238E27FC236}">
              <a16:creationId xmlns:a16="http://schemas.microsoft.com/office/drawing/2014/main" id="{00000000-0008-0000-0300-000067000000}"/>
            </a:ext>
          </a:extLst>
        </xdr:cNvPr>
        <xdr:cNvPicPr preferRelativeResize="0"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94</xdr:row>
      <xdr:rowOff>57150</xdr:rowOff>
    </xdr:from>
    <xdr:ext cx="114300" cy="114300"/>
    <xdr:pic>
      <xdr:nvPicPr>
        <xdr:cNvPr id="104" name="image2.gif">
          <a:extLst>
            <a:ext uri="{FF2B5EF4-FFF2-40B4-BE49-F238E27FC236}">
              <a16:creationId xmlns:a16="http://schemas.microsoft.com/office/drawing/2014/main" id="{00000000-0008-0000-0300-000068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94</xdr:row>
      <xdr:rowOff>0</xdr:rowOff>
    </xdr:from>
    <xdr:ext cx="114300" cy="114300"/>
    <xdr:pic>
      <xdr:nvPicPr>
        <xdr:cNvPr id="105" name="image1.gif">
          <a:extLst>
            <a:ext uri="{FF2B5EF4-FFF2-40B4-BE49-F238E27FC236}">
              <a16:creationId xmlns:a16="http://schemas.microsoft.com/office/drawing/2014/main" id="{00000000-0008-0000-0300-000069000000}"/>
            </a:ext>
          </a:extLst>
        </xdr:cNvPr>
        <xdr:cNvPicPr preferRelativeResize="0"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95</xdr:row>
      <xdr:rowOff>390525</xdr:rowOff>
    </xdr:from>
    <xdr:ext cx="114300" cy="114300"/>
    <xdr:pic>
      <xdr:nvPicPr>
        <xdr:cNvPr id="106" name="image2.gif">
          <a:extLst>
            <a:ext uri="{FF2B5EF4-FFF2-40B4-BE49-F238E27FC236}">
              <a16:creationId xmlns:a16="http://schemas.microsoft.com/office/drawing/2014/main" id="{00000000-0008-0000-0300-00006A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97</xdr:row>
      <xdr:rowOff>38100</xdr:rowOff>
    </xdr:from>
    <xdr:ext cx="114300" cy="114300"/>
    <xdr:pic>
      <xdr:nvPicPr>
        <xdr:cNvPr id="107" name="image1.gif">
          <a:extLst>
            <a:ext uri="{FF2B5EF4-FFF2-40B4-BE49-F238E27FC236}">
              <a16:creationId xmlns:a16="http://schemas.microsoft.com/office/drawing/2014/main" id="{00000000-0008-0000-0300-00006B000000}"/>
            </a:ext>
          </a:extLst>
        </xdr:cNvPr>
        <xdr:cNvPicPr preferRelativeResize="0"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98</xdr:row>
      <xdr:rowOff>428625</xdr:rowOff>
    </xdr:from>
    <xdr:ext cx="114300" cy="114300"/>
    <xdr:pic>
      <xdr:nvPicPr>
        <xdr:cNvPr id="108" name="image2.gif">
          <a:extLst>
            <a:ext uri="{FF2B5EF4-FFF2-40B4-BE49-F238E27FC236}">
              <a16:creationId xmlns:a16="http://schemas.microsoft.com/office/drawing/2014/main" id="{00000000-0008-0000-0300-00006C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98</xdr:row>
      <xdr:rowOff>0</xdr:rowOff>
    </xdr:from>
    <xdr:ext cx="114300" cy="114300"/>
    <xdr:pic>
      <xdr:nvPicPr>
        <xdr:cNvPr id="109" name="image1.gif">
          <a:extLst>
            <a:ext uri="{FF2B5EF4-FFF2-40B4-BE49-F238E27FC236}">
              <a16:creationId xmlns:a16="http://schemas.microsoft.com/office/drawing/2014/main" id="{00000000-0008-0000-0300-00006D000000}"/>
            </a:ext>
          </a:extLst>
        </xdr:cNvPr>
        <xdr:cNvPicPr preferRelativeResize="0"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100</xdr:row>
      <xdr:rowOff>9525</xdr:rowOff>
    </xdr:from>
    <xdr:ext cx="114300" cy="114300"/>
    <xdr:pic>
      <xdr:nvPicPr>
        <xdr:cNvPr id="110" name="image2.gif">
          <a:extLst>
            <a:ext uri="{FF2B5EF4-FFF2-40B4-BE49-F238E27FC236}">
              <a16:creationId xmlns:a16="http://schemas.microsoft.com/office/drawing/2014/main" id="{00000000-0008-0000-0300-00006E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101</xdr:row>
      <xdr:rowOff>219075</xdr:rowOff>
    </xdr:from>
    <xdr:ext cx="114300" cy="114300"/>
    <xdr:pic>
      <xdr:nvPicPr>
        <xdr:cNvPr id="111" name="image1.gif">
          <a:extLst>
            <a:ext uri="{FF2B5EF4-FFF2-40B4-BE49-F238E27FC236}">
              <a16:creationId xmlns:a16="http://schemas.microsoft.com/office/drawing/2014/main" id="{00000000-0008-0000-0300-00006F000000}"/>
            </a:ext>
          </a:extLst>
        </xdr:cNvPr>
        <xdr:cNvPicPr preferRelativeResize="0"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101</xdr:row>
      <xdr:rowOff>0</xdr:rowOff>
    </xdr:from>
    <xdr:ext cx="114300" cy="114300"/>
    <xdr:pic>
      <xdr:nvPicPr>
        <xdr:cNvPr id="112" name="image2.gif">
          <a:extLst>
            <a:ext uri="{FF2B5EF4-FFF2-40B4-BE49-F238E27FC236}">
              <a16:creationId xmlns:a16="http://schemas.microsoft.com/office/drawing/2014/main" id="{00000000-0008-0000-0300-000070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3</xdr:row>
      <xdr:rowOff>381000</xdr:rowOff>
    </xdr:from>
    <xdr:ext cx="114300" cy="114300"/>
    <xdr:pic>
      <xdr:nvPicPr>
        <xdr:cNvPr id="113" name="image2.gif">
          <a:extLst>
            <a:ext uri="{FF2B5EF4-FFF2-40B4-BE49-F238E27FC236}">
              <a16:creationId xmlns:a16="http://schemas.microsoft.com/office/drawing/2014/main" id="{00000000-0008-0000-0300-000071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4</xdr:row>
      <xdr:rowOff>781050</xdr:rowOff>
    </xdr:from>
    <xdr:ext cx="114300" cy="114300"/>
    <xdr:pic>
      <xdr:nvPicPr>
        <xdr:cNvPr id="114" name="image2.gif">
          <a:extLst>
            <a:ext uri="{FF2B5EF4-FFF2-40B4-BE49-F238E27FC236}">
              <a16:creationId xmlns:a16="http://schemas.microsoft.com/office/drawing/2014/main" id="{00000000-0008-0000-0300-000072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6</xdr:row>
      <xdr:rowOff>238125</xdr:rowOff>
    </xdr:from>
    <xdr:ext cx="114300" cy="114300"/>
    <xdr:pic>
      <xdr:nvPicPr>
        <xdr:cNvPr id="115" name="image1.gif">
          <a:extLst>
            <a:ext uri="{FF2B5EF4-FFF2-40B4-BE49-F238E27FC236}">
              <a16:creationId xmlns:a16="http://schemas.microsoft.com/office/drawing/2014/main" id="{00000000-0008-0000-0300-000073000000}"/>
            </a:ext>
          </a:extLst>
        </xdr:cNvPr>
        <xdr:cNvPicPr preferRelativeResize="0"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7</xdr:row>
      <xdr:rowOff>628650</xdr:rowOff>
    </xdr:from>
    <xdr:ext cx="114300" cy="114300"/>
    <xdr:pic>
      <xdr:nvPicPr>
        <xdr:cNvPr id="116" name="image2.gif">
          <a:extLst>
            <a:ext uri="{FF2B5EF4-FFF2-40B4-BE49-F238E27FC236}">
              <a16:creationId xmlns:a16="http://schemas.microsoft.com/office/drawing/2014/main" id="{00000000-0008-0000-0300-000074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9</xdr:row>
      <xdr:rowOff>95250</xdr:rowOff>
    </xdr:from>
    <xdr:ext cx="114300" cy="114300"/>
    <xdr:pic>
      <xdr:nvPicPr>
        <xdr:cNvPr id="117" name="image1.gif">
          <a:extLst>
            <a:ext uri="{FF2B5EF4-FFF2-40B4-BE49-F238E27FC236}">
              <a16:creationId xmlns:a16="http://schemas.microsoft.com/office/drawing/2014/main" id="{00000000-0008-0000-0300-000075000000}"/>
            </a:ext>
          </a:extLst>
        </xdr:cNvPr>
        <xdr:cNvPicPr preferRelativeResize="0"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10</xdr:row>
      <xdr:rowOff>485775</xdr:rowOff>
    </xdr:from>
    <xdr:ext cx="114300" cy="114300"/>
    <xdr:pic>
      <xdr:nvPicPr>
        <xdr:cNvPr id="118" name="image2.gif">
          <a:extLst>
            <a:ext uri="{FF2B5EF4-FFF2-40B4-BE49-F238E27FC236}">
              <a16:creationId xmlns:a16="http://schemas.microsoft.com/office/drawing/2014/main" id="{00000000-0008-0000-0300-000076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11</xdr:row>
      <xdr:rowOff>876300</xdr:rowOff>
    </xdr:from>
    <xdr:ext cx="114300" cy="0"/>
    <xdr:pic>
      <xdr:nvPicPr>
        <xdr:cNvPr id="119" name="image1.gif">
          <a:extLst>
            <a:ext uri="{FF2B5EF4-FFF2-40B4-BE49-F238E27FC236}">
              <a16:creationId xmlns:a16="http://schemas.microsoft.com/office/drawing/2014/main" id="{00000000-0008-0000-0300-000077000000}"/>
            </a:ext>
          </a:extLst>
        </xdr:cNvPr>
        <xdr:cNvPicPr preferRelativeResize="0"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13</xdr:row>
      <xdr:rowOff>342900</xdr:rowOff>
    </xdr:from>
    <xdr:ext cx="114300" cy="114300"/>
    <xdr:pic>
      <xdr:nvPicPr>
        <xdr:cNvPr id="120" name="image2.gif">
          <a:extLst>
            <a:ext uri="{FF2B5EF4-FFF2-40B4-BE49-F238E27FC236}">
              <a16:creationId xmlns:a16="http://schemas.microsoft.com/office/drawing/2014/main" id="{00000000-0008-0000-0300-000078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14</xdr:row>
      <xdr:rowOff>914400</xdr:rowOff>
    </xdr:from>
    <xdr:ext cx="114300" cy="0"/>
    <xdr:pic>
      <xdr:nvPicPr>
        <xdr:cNvPr id="121" name="image1.gif">
          <a:extLst>
            <a:ext uri="{FF2B5EF4-FFF2-40B4-BE49-F238E27FC236}">
              <a16:creationId xmlns:a16="http://schemas.microsoft.com/office/drawing/2014/main" id="{00000000-0008-0000-0300-000079000000}"/>
            </a:ext>
          </a:extLst>
        </xdr:cNvPr>
        <xdr:cNvPicPr preferRelativeResize="0"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16</xdr:row>
      <xdr:rowOff>381000</xdr:rowOff>
    </xdr:from>
    <xdr:ext cx="114300" cy="114300"/>
    <xdr:pic>
      <xdr:nvPicPr>
        <xdr:cNvPr id="122" name="image2.gif">
          <a:extLst>
            <a:ext uri="{FF2B5EF4-FFF2-40B4-BE49-F238E27FC236}">
              <a16:creationId xmlns:a16="http://schemas.microsoft.com/office/drawing/2014/main" id="{00000000-0008-0000-0300-00007A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17</xdr:row>
      <xdr:rowOff>771525</xdr:rowOff>
    </xdr:from>
    <xdr:ext cx="114300" cy="114300"/>
    <xdr:pic>
      <xdr:nvPicPr>
        <xdr:cNvPr id="123" name="image2.gif">
          <a:extLst>
            <a:ext uri="{FF2B5EF4-FFF2-40B4-BE49-F238E27FC236}">
              <a16:creationId xmlns:a16="http://schemas.microsoft.com/office/drawing/2014/main" id="{00000000-0008-0000-0300-00007B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19</xdr:row>
      <xdr:rowOff>47625</xdr:rowOff>
    </xdr:from>
    <xdr:ext cx="114300" cy="114300"/>
    <xdr:pic>
      <xdr:nvPicPr>
        <xdr:cNvPr id="124" name="image2.gif">
          <a:extLst>
            <a:ext uri="{FF2B5EF4-FFF2-40B4-BE49-F238E27FC236}">
              <a16:creationId xmlns:a16="http://schemas.microsoft.com/office/drawing/2014/main" id="{00000000-0008-0000-0300-00007C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20</xdr:row>
      <xdr:rowOff>438150</xdr:rowOff>
    </xdr:from>
    <xdr:ext cx="114300" cy="114300"/>
    <xdr:pic>
      <xdr:nvPicPr>
        <xdr:cNvPr id="125" name="image2.gif">
          <a:extLst>
            <a:ext uri="{FF2B5EF4-FFF2-40B4-BE49-F238E27FC236}">
              <a16:creationId xmlns:a16="http://schemas.microsoft.com/office/drawing/2014/main" id="{00000000-0008-0000-0300-00007D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22</xdr:row>
      <xdr:rowOff>85725</xdr:rowOff>
    </xdr:from>
    <xdr:ext cx="114300" cy="114300"/>
    <xdr:pic>
      <xdr:nvPicPr>
        <xdr:cNvPr id="126" name="image1.gif">
          <a:extLst>
            <a:ext uri="{FF2B5EF4-FFF2-40B4-BE49-F238E27FC236}">
              <a16:creationId xmlns:a16="http://schemas.microsoft.com/office/drawing/2014/main" id="{00000000-0008-0000-0300-00007E000000}"/>
            </a:ext>
          </a:extLst>
        </xdr:cNvPr>
        <xdr:cNvPicPr preferRelativeResize="0"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23</xdr:row>
      <xdr:rowOff>476250</xdr:rowOff>
    </xdr:from>
    <xdr:ext cx="114300" cy="114300"/>
    <xdr:pic>
      <xdr:nvPicPr>
        <xdr:cNvPr id="127" name="image2.gif">
          <a:extLst>
            <a:ext uri="{FF2B5EF4-FFF2-40B4-BE49-F238E27FC236}">
              <a16:creationId xmlns:a16="http://schemas.microsoft.com/office/drawing/2014/main" id="{00000000-0008-0000-0300-00007F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24</xdr:row>
      <xdr:rowOff>876300</xdr:rowOff>
    </xdr:from>
    <xdr:ext cx="114300" cy="0"/>
    <xdr:pic>
      <xdr:nvPicPr>
        <xdr:cNvPr id="128" name="image2.gif">
          <a:extLst>
            <a:ext uri="{FF2B5EF4-FFF2-40B4-BE49-F238E27FC236}">
              <a16:creationId xmlns:a16="http://schemas.microsoft.com/office/drawing/2014/main" id="{00000000-0008-0000-0300-000080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19</xdr:row>
      <xdr:rowOff>0</xdr:rowOff>
    </xdr:from>
    <xdr:ext cx="114300" cy="114300"/>
    <xdr:pic>
      <xdr:nvPicPr>
        <xdr:cNvPr id="129" name="image1.gif">
          <a:extLst>
            <a:ext uri="{FF2B5EF4-FFF2-40B4-BE49-F238E27FC236}">
              <a16:creationId xmlns:a16="http://schemas.microsoft.com/office/drawing/2014/main" id="{00000000-0008-0000-0300-000081000000}"/>
            </a:ext>
          </a:extLst>
        </xdr:cNvPr>
        <xdr:cNvPicPr preferRelativeResize="0"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20</xdr:row>
      <xdr:rowOff>0</xdr:rowOff>
    </xdr:from>
    <xdr:ext cx="114300" cy="114300"/>
    <xdr:pic>
      <xdr:nvPicPr>
        <xdr:cNvPr id="130" name="image2.gif">
          <a:extLst>
            <a:ext uri="{FF2B5EF4-FFF2-40B4-BE49-F238E27FC236}">
              <a16:creationId xmlns:a16="http://schemas.microsoft.com/office/drawing/2014/main" id="{00000000-0008-0000-0300-000082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21</xdr:row>
      <xdr:rowOff>390525</xdr:rowOff>
    </xdr:from>
    <xdr:ext cx="114300" cy="114300"/>
    <xdr:pic>
      <xdr:nvPicPr>
        <xdr:cNvPr id="131" name="image1.gif">
          <a:extLst>
            <a:ext uri="{FF2B5EF4-FFF2-40B4-BE49-F238E27FC236}">
              <a16:creationId xmlns:a16="http://schemas.microsoft.com/office/drawing/2014/main" id="{00000000-0008-0000-0300-000083000000}"/>
            </a:ext>
          </a:extLst>
        </xdr:cNvPr>
        <xdr:cNvPicPr preferRelativeResize="0"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22</xdr:row>
      <xdr:rowOff>781050</xdr:rowOff>
    </xdr:from>
    <xdr:ext cx="114300" cy="114300"/>
    <xdr:pic>
      <xdr:nvPicPr>
        <xdr:cNvPr id="132" name="image1.gif">
          <a:extLst>
            <a:ext uri="{FF2B5EF4-FFF2-40B4-BE49-F238E27FC236}">
              <a16:creationId xmlns:a16="http://schemas.microsoft.com/office/drawing/2014/main" id="{00000000-0008-0000-0300-000084000000}"/>
            </a:ext>
          </a:extLst>
        </xdr:cNvPr>
        <xdr:cNvPicPr preferRelativeResize="0"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24</xdr:row>
      <xdr:rowOff>247650</xdr:rowOff>
    </xdr:from>
    <xdr:ext cx="114300" cy="114300"/>
    <xdr:pic>
      <xdr:nvPicPr>
        <xdr:cNvPr id="133" name="image2.gif">
          <a:extLst>
            <a:ext uri="{FF2B5EF4-FFF2-40B4-BE49-F238E27FC236}">
              <a16:creationId xmlns:a16="http://schemas.microsoft.com/office/drawing/2014/main" id="{00000000-0008-0000-0300-000085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25</xdr:row>
      <xdr:rowOff>638175</xdr:rowOff>
    </xdr:from>
    <xdr:ext cx="114300" cy="0"/>
    <xdr:pic>
      <xdr:nvPicPr>
        <xdr:cNvPr id="134" name="image2.gif">
          <a:extLst>
            <a:ext uri="{FF2B5EF4-FFF2-40B4-BE49-F238E27FC236}">
              <a16:creationId xmlns:a16="http://schemas.microsoft.com/office/drawing/2014/main" id="{00000000-0008-0000-0300-000086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27</xdr:row>
      <xdr:rowOff>466725</xdr:rowOff>
    </xdr:from>
    <xdr:ext cx="114300" cy="114300"/>
    <xdr:pic>
      <xdr:nvPicPr>
        <xdr:cNvPr id="135" name="image1.gif">
          <a:extLst>
            <a:ext uri="{FF2B5EF4-FFF2-40B4-BE49-F238E27FC236}">
              <a16:creationId xmlns:a16="http://schemas.microsoft.com/office/drawing/2014/main" id="{00000000-0008-0000-0300-000087000000}"/>
            </a:ext>
          </a:extLst>
        </xdr:cNvPr>
        <xdr:cNvPicPr preferRelativeResize="0"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29</xdr:row>
      <xdr:rowOff>114300</xdr:rowOff>
    </xdr:from>
    <xdr:ext cx="114300" cy="114300"/>
    <xdr:pic>
      <xdr:nvPicPr>
        <xdr:cNvPr id="136" name="image2.gif">
          <a:extLst>
            <a:ext uri="{FF2B5EF4-FFF2-40B4-BE49-F238E27FC236}">
              <a16:creationId xmlns:a16="http://schemas.microsoft.com/office/drawing/2014/main" id="{00000000-0008-0000-0300-000088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30</xdr:row>
      <xdr:rowOff>323850</xdr:rowOff>
    </xdr:from>
    <xdr:ext cx="114300" cy="114300"/>
    <xdr:pic>
      <xdr:nvPicPr>
        <xdr:cNvPr id="137" name="image2.gif">
          <a:extLst>
            <a:ext uri="{FF2B5EF4-FFF2-40B4-BE49-F238E27FC236}">
              <a16:creationId xmlns:a16="http://schemas.microsoft.com/office/drawing/2014/main" id="{00000000-0008-0000-0300-000089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31</xdr:row>
      <xdr:rowOff>533400</xdr:rowOff>
    </xdr:from>
    <xdr:ext cx="114300" cy="114300"/>
    <xdr:pic>
      <xdr:nvPicPr>
        <xdr:cNvPr id="138" name="image2.gif">
          <a:extLst>
            <a:ext uri="{FF2B5EF4-FFF2-40B4-BE49-F238E27FC236}">
              <a16:creationId xmlns:a16="http://schemas.microsoft.com/office/drawing/2014/main" id="{00000000-0008-0000-0300-00008A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29</xdr:row>
      <xdr:rowOff>0</xdr:rowOff>
    </xdr:from>
    <xdr:ext cx="114300" cy="114300"/>
    <xdr:pic>
      <xdr:nvPicPr>
        <xdr:cNvPr id="139" name="image2.gif">
          <a:extLst>
            <a:ext uri="{FF2B5EF4-FFF2-40B4-BE49-F238E27FC236}">
              <a16:creationId xmlns:a16="http://schemas.microsoft.com/office/drawing/2014/main" id="{00000000-0008-0000-0300-00008B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30</xdr:row>
      <xdr:rowOff>390525</xdr:rowOff>
    </xdr:from>
    <xdr:ext cx="114300" cy="114300"/>
    <xdr:pic>
      <xdr:nvPicPr>
        <xdr:cNvPr id="140" name="image2.gif">
          <a:extLst>
            <a:ext uri="{FF2B5EF4-FFF2-40B4-BE49-F238E27FC236}">
              <a16:creationId xmlns:a16="http://schemas.microsoft.com/office/drawing/2014/main" id="{00000000-0008-0000-0300-00008C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31</xdr:row>
      <xdr:rowOff>781050</xdr:rowOff>
    </xdr:from>
    <xdr:ext cx="114300" cy="114300"/>
    <xdr:pic>
      <xdr:nvPicPr>
        <xdr:cNvPr id="141" name="image1.gif">
          <a:extLst>
            <a:ext uri="{FF2B5EF4-FFF2-40B4-BE49-F238E27FC236}">
              <a16:creationId xmlns:a16="http://schemas.microsoft.com/office/drawing/2014/main" id="{00000000-0008-0000-0300-00008D000000}"/>
            </a:ext>
          </a:extLst>
        </xdr:cNvPr>
        <xdr:cNvPicPr preferRelativeResize="0"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32</xdr:row>
      <xdr:rowOff>0</xdr:rowOff>
    </xdr:from>
    <xdr:ext cx="114300" cy="114300"/>
    <xdr:pic>
      <xdr:nvPicPr>
        <xdr:cNvPr id="142" name="image1.gif">
          <a:extLst>
            <a:ext uri="{FF2B5EF4-FFF2-40B4-BE49-F238E27FC236}">
              <a16:creationId xmlns:a16="http://schemas.microsoft.com/office/drawing/2014/main" id="{00000000-0008-0000-0300-00008E000000}"/>
            </a:ext>
          </a:extLst>
        </xdr:cNvPr>
        <xdr:cNvPicPr preferRelativeResize="0"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33</xdr:row>
      <xdr:rowOff>390525</xdr:rowOff>
    </xdr:from>
    <xdr:ext cx="114300" cy="114300"/>
    <xdr:pic>
      <xdr:nvPicPr>
        <xdr:cNvPr id="143" name="image1.gif">
          <a:extLst>
            <a:ext uri="{FF2B5EF4-FFF2-40B4-BE49-F238E27FC236}">
              <a16:creationId xmlns:a16="http://schemas.microsoft.com/office/drawing/2014/main" id="{00000000-0008-0000-0300-00008F000000}"/>
            </a:ext>
          </a:extLst>
        </xdr:cNvPr>
        <xdr:cNvPicPr preferRelativeResize="0"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34</xdr:row>
      <xdr:rowOff>781050</xdr:rowOff>
    </xdr:from>
    <xdr:ext cx="114300" cy="114300"/>
    <xdr:pic>
      <xdr:nvPicPr>
        <xdr:cNvPr id="144" name="image2.gif">
          <a:extLst>
            <a:ext uri="{FF2B5EF4-FFF2-40B4-BE49-F238E27FC236}">
              <a16:creationId xmlns:a16="http://schemas.microsoft.com/office/drawing/2014/main" id="{00000000-0008-0000-0300-000090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35</xdr:row>
      <xdr:rowOff>0</xdr:rowOff>
    </xdr:from>
    <xdr:ext cx="114300" cy="114300"/>
    <xdr:pic>
      <xdr:nvPicPr>
        <xdr:cNvPr id="145" name="image1.gif">
          <a:extLst>
            <a:ext uri="{FF2B5EF4-FFF2-40B4-BE49-F238E27FC236}">
              <a16:creationId xmlns:a16="http://schemas.microsoft.com/office/drawing/2014/main" id="{00000000-0008-0000-0300-000091000000}"/>
            </a:ext>
          </a:extLst>
        </xdr:cNvPr>
        <xdr:cNvPicPr preferRelativeResize="0"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36</xdr:row>
      <xdr:rowOff>390525</xdr:rowOff>
    </xdr:from>
    <xdr:ext cx="114300" cy="114300"/>
    <xdr:pic>
      <xdr:nvPicPr>
        <xdr:cNvPr id="146" name="image2.gif">
          <a:extLst>
            <a:ext uri="{FF2B5EF4-FFF2-40B4-BE49-F238E27FC236}">
              <a16:creationId xmlns:a16="http://schemas.microsoft.com/office/drawing/2014/main" id="{00000000-0008-0000-0300-000092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38</xdr:row>
      <xdr:rowOff>38100</xdr:rowOff>
    </xdr:from>
    <xdr:ext cx="114300" cy="114300"/>
    <xdr:pic>
      <xdr:nvPicPr>
        <xdr:cNvPr id="147" name="image2.gif">
          <a:extLst>
            <a:ext uri="{FF2B5EF4-FFF2-40B4-BE49-F238E27FC236}">
              <a16:creationId xmlns:a16="http://schemas.microsoft.com/office/drawing/2014/main" id="{00000000-0008-0000-0300-000093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39</xdr:row>
      <xdr:rowOff>428625</xdr:rowOff>
    </xdr:from>
    <xdr:ext cx="114300" cy="114300"/>
    <xdr:pic>
      <xdr:nvPicPr>
        <xdr:cNvPr id="148" name="image1.gif">
          <a:extLst>
            <a:ext uri="{FF2B5EF4-FFF2-40B4-BE49-F238E27FC236}">
              <a16:creationId xmlns:a16="http://schemas.microsoft.com/office/drawing/2014/main" id="{00000000-0008-0000-0300-000094000000}"/>
            </a:ext>
          </a:extLst>
        </xdr:cNvPr>
        <xdr:cNvPicPr preferRelativeResize="0"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40</xdr:row>
      <xdr:rowOff>819150</xdr:rowOff>
    </xdr:from>
    <xdr:ext cx="114300" cy="0"/>
    <xdr:pic>
      <xdr:nvPicPr>
        <xdr:cNvPr id="149" name="image1.gif">
          <a:extLst>
            <a:ext uri="{FF2B5EF4-FFF2-40B4-BE49-F238E27FC236}">
              <a16:creationId xmlns:a16="http://schemas.microsoft.com/office/drawing/2014/main" id="{00000000-0008-0000-0300-000095000000}"/>
            </a:ext>
          </a:extLst>
        </xdr:cNvPr>
        <xdr:cNvPicPr preferRelativeResize="0"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42</xdr:row>
      <xdr:rowOff>285750</xdr:rowOff>
    </xdr:from>
    <xdr:ext cx="114300" cy="114300"/>
    <xdr:pic>
      <xdr:nvPicPr>
        <xdr:cNvPr id="150" name="image2.gif">
          <a:extLst>
            <a:ext uri="{FF2B5EF4-FFF2-40B4-BE49-F238E27FC236}">
              <a16:creationId xmlns:a16="http://schemas.microsoft.com/office/drawing/2014/main" id="{00000000-0008-0000-0300-000096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43</xdr:row>
      <xdr:rowOff>857250</xdr:rowOff>
    </xdr:from>
    <xdr:ext cx="114300" cy="0"/>
    <xdr:pic>
      <xdr:nvPicPr>
        <xdr:cNvPr id="151" name="image1.gif">
          <a:extLst>
            <a:ext uri="{FF2B5EF4-FFF2-40B4-BE49-F238E27FC236}">
              <a16:creationId xmlns:a16="http://schemas.microsoft.com/office/drawing/2014/main" id="{00000000-0008-0000-0300-000097000000}"/>
            </a:ext>
          </a:extLst>
        </xdr:cNvPr>
        <xdr:cNvPicPr preferRelativeResize="0"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45</xdr:row>
      <xdr:rowOff>323850</xdr:rowOff>
    </xdr:from>
    <xdr:ext cx="114300" cy="114300"/>
    <xdr:pic>
      <xdr:nvPicPr>
        <xdr:cNvPr id="152" name="image1.gif">
          <a:extLst>
            <a:ext uri="{FF2B5EF4-FFF2-40B4-BE49-F238E27FC236}">
              <a16:creationId xmlns:a16="http://schemas.microsoft.com/office/drawing/2014/main" id="{00000000-0008-0000-0300-000098000000}"/>
            </a:ext>
          </a:extLst>
        </xdr:cNvPr>
        <xdr:cNvPicPr preferRelativeResize="0"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46</xdr:row>
      <xdr:rowOff>533400</xdr:rowOff>
    </xdr:from>
    <xdr:ext cx="114300" cy="114300"/>
    <xdr:pic>
      <xdr:nvPicPr>
        <xdr:cNvPr id="153" name="image1.gif">
          <a:extLst>
            <a:ext uri="{FF2B5EF4-FFF2-40B4-BE49-F238E27FC236}">
              <a16:creationId xmlns:a16="http://schemas.microsoft.com/office/drawing/2014/main" id="{00000000-0008-0000-0300-000099000000}"/>
            </a:ext>
          </a:extLst>
        </xdr:cNvPr>
        <xdr:cNvPicPr preferRelativeResize="0"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47</xdr:row>
      <xdr:rowOff>742950</xdr:rowOff>
    </xdr:from>
    <xdr:ext cx="114300" cy="0"/>
    <xdr:pic>
      <xdr:nvPicPr>
        <xdr:cNvPr id="154" name="image1.gif">
          <a:extLst>
            <a:ext uri="{FF2B5EF4-FFF2-40B4-BE49-F238E27FC236}">
              <a16:creationId xmlns:a16="http://schemas.microsoft.com/office/drawing/2014/main" id="{00000000-0008-0000-0300-00009A000000}"/>
            </a:ext>
          </a:extLst>
        </xdr:cNvPr>
        <xdr:cNvPicPr preferRelativeResize="0"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49</xdr:row>
      <xdr:rowOff>200025</xdr:rowOff>
    </xdr:from>
    <xdr:ext cx="114300" cy="114300"/>
    <xdr:pic>
      <xdr:nvPicPr>
        <xdr:cNvPr id="155" name="image1.gif">
          <a:extLst>
            <a:ext uri="{FF2B5EF4-FFF2-40B4-BE49-F238E27FC236}">
              <a16:creationId xmlns:a16="http://schemas.microsoft.com/office/drawing/2014/main" id="{00000000-0008-0000-0300-00009B000000}"/>
            </a:ext>
          </a:extLst>
        </xdr:cNvPr>
        <xdr:cNvPicPr preferRelativeResize="0"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50</xdr:row>
      <xdr:rowOff>590550</xdr:rowOff>
    </xdr:from>
    <xdr:ext cx="114300" cy="114300"/>
    <xdr:pic>
      <xdr:nvPicPr>
        <xdr:cNvPr id="156" name="image2.gif">
          <a:extLst>
            <a:ext uri="{FF2B5EF4-FFF2-40B4-BE49-F238E27FC236}">
              <a16:creationId xmlns:a16="http://schemas.microsoft.com/office/drawing/2014/main" id="{00000000-0008-0000-0300-00009C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52</xdr:row>
      <xdr:rowOff>238125</xdr:rowOff>
    </xdr:from>
    <xdr:ext cx="114300" cy="114300"/>
    <xdr:pic>
      <xdr:nvPicPr>
        <xdr:cNvPr id="157" name="image2.gif">
          <a:extLst>
            <a:ext uri="{FF2B5EF4-FFF2-40B4-BE49-F238E27FC236}">
              <a16:creationId xmlns:a16="http://schemas.microsoft.com/office/drawing/2014/main" id="{00000000-0008-0000-0300-00009D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53</xdr:row>
      <xdr:rowOff>447675</xdr:rowOff>
    </xdr:from>
    <xdr:ext cx="114300" cy="114300"/>
    <xdr:pic>
      <xdr:nvPicPr>
        <xdr:cNvPr id="158" name="image1.gif">
          <a:extLst>
            <a:ext uri="{FF2B5EF4-FFF2-40B4-BE49-F238E27FC236}">
              <a16:creationId xmlns:a16="http://schemas.microsoft.com/office/drawing/2014/main" id="{00000000-0008-0000-0300-00009E000000}"/>
            </a:ext>
          </a:extLst>
        </xdr:cNvPr>
        <xdr:cNvPicPr preferRelativeResize="0"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49</xdr:row>
      <xdr:rowOff>0</xdr:rowOff>
    </xdr:from>
    <xdr:ext cx="114300" cy="114300"/>
    <xdr:pic>
      <xdr:nvPicPr>
        <xdr:cNvPr id="159" name="image2.gif">
          <a:extLst>
            <a:ext uri="{FF2B5EF4-FFF2-40B4-BE49-F238E27FC236}">
              <a16:creationId xmlns:a16="http://schemas.microsoft.com/office/drawing/2014/main" id="{00000000-0008-0000-0300-00009F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50</xdr:row>
      <xdr:rowOff>390525</xdr:rowOff>
    </xdr:from>
    <xdr:ext cx="114300" cy="114300"/>
    <xdr:pic>
      <xdr:nvPicPr>
        <xdr:cNvPr id="160" name="image1.gif">
          <a:extLst>
            <a:ext uri="{FF2B5EF4-FFF2-40B4-BE49-F238E27FC236}">
              <a16:creationId xmlns:a16="http://schemas.microsoft.com/office/drawing/2014/main" id="{00000000-0008-0000-0300-0000A0000000}"/>
            </a:ext>
          </a:extLst>
        </xdr:cNvPr>
        <xdr:cNvPicPr preferRelativeResize="0"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51</xdr:row>
      <xdr:rowOff>781050</xdr:rowOff>
    </xdr:from>
    <xdr:ext cx="114300" cy="114300"/>
    <xdr:pic>
      <xdr:nvPicPr>
        <xdr:cNvPr id="161" name="image2.gif">
          <a:extLst>
            <a:ext uri="{FF2B5EF4-FFF2-40B4-BE49-F238E27FC236}">
              <a16:creationId xmlns:a16="http://schemas.microsoft.com/office/drawing/2014/main" id="{00000000-0008-0000-0300-0000A1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52</xdr:row>
      <xdr:rowOff>0</xdr:rowOff>
    </xdr:from>
    <xdr:ext cx="114300" cy="114300"/>
    <xdr:pic>
      <xdr:nvPicPr>
        <xdr:cNvPr id="162" name="image2.gif">
          <a:extLst>
            <a:ext uri="{FF2B5EF4-FFF2-40B4-BE49-F238E27FC236}">
              <a16:creationId xmlns:a16="http://schemas.microsoft.com/office/drawing/2014/main" id="{00000000-0008-0000-0300-0000A2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53</xdr:row>
      <xdr:rowOff>0</xdr:rowOff>
    </xdr:from>
    <xdr:ext cx="114300" cy="114300"/>
    <xdr:pic>
      <xdr:nvPicPr>
        <xdr:cNvPr id="163" name="image1.gif">
          <a:extLst>
            <a:ext uri="{FF2B5EF4-FFF2-40B4-BE49-F238E27FC236}">
              <a16:creationId xmlns:a16="http://schemas.microsoft.com/office/drawing/2014/main" id="{00000000-0008-0000-0300-0000A3000000}"/>
            </a:ext>
          </a:extLst>
        </xdr:cNvPr>
        <xdr:cNvPicPr preferRelativeResize="0"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54</xdr:row>
      <xdr:rowOff>390525</xdr:rowOff>
    </xdr:from>
    <xdr:ext cx="114300" cy="114300"/>
    <xdr:pic>
      <xdr:nvPicPr>
        <xdr:cNvPr id="164" name="image2.gif">
          <a:extLst>
            <a:ext uri="{FF2B5EF4-FFF2-40B4-BE49-F238E27FC236}">
              <a16:creationId xmlns:a16="http://schemas.microsoft.com/office/drawing/2014/main" id="{00000000-0008-0000-0300-0000A4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55</xdr:row>
      <xdr:rowOff>781050</xdr:rowOff>
    </xdr:from>
    <xdr:ext cx="114300" cy="114300"/>
    <xdr:pic>
      <xdr:nvPicPr>
        <xdr:cNvPr id="165" name="image1.gif">
          <a:extLst>
            <a:ext uri="{FF2B5EF4-FFF2-40B4-BE49-F238E27FC236}">
              <a16:creationId xmlns:a16="http://schemas.microsoft.com/office/drawing/2014/main" id="{00000000-0008-0000-0300-0000A5000000}"/>
            </a:ext>
          </a:extLst>
        </xdr:cNvPr>
        <xdr:cNvPicPr preferRelativeResize="0"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57</xdr:row>
      <xdr:rowOff>247650</xdr:rowOff>
    </xdr:from>
    <xdr:ext cx="114300" cy="114300"/>
    <xdr:pic>
      <xdr:nvPicPr>
        <xdr:cNvPr id="166" name="image1.gif">
          <a:extLst>
            <a:ext uri="{FF2B5EF4-FFF2-40B4-BE49-F238E27FC236}">
              <a16:creationId xmlns:a16="http://schemas.microsoft.com/office/drawing/2014/main" id="{00000000-0008-0000-0300-0000A6000000}"/>
            </a:ext>
          </a:extLst>
        </xdr:cNvPr>
        <xdr:cNvPicPr preferRelativeResize="0"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58</xdr:row>
      <xdr:rowOff>638175</xdr:rowOff>
    </xdr:from>
    <xdr:ext cx="114300" cy="114300"/>
    <xdr:pic>
      <xdr:nvPicPr>
        <xdr:cNvPr id="167" name="image1.gif">
          <a:extLst>
            <a:ext uri="{FF2B5EF4-FFF2-40B4-BE49-F238E27FC236}">
              <a16:creationId xmlns:a16="http://schemas.microsoft.com/office/drawing/2014/main" id="{00000000-0008-0000-0300-0000A7000000}"/>
            </a:ext>
          </a:extLst>
        </xdr:cNvPr>
        <xdr:cNvPicPr preferRelativeResize="0"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60</xdr:row>
      <xdr:rowOff>285750</xdr:rowOff>
    </xdr:from>
    <xdr:ext cx="114300" cy="114300"/>
    <xdr:pic>
      <xdr:nvPicPr>
        <xdr:cNvPr id="168" name="image1.gif">
          <a:extLst>
            <a:ext uri="{FF2B5EF4-FFF2-40B4-BE49-F238E27FC236}">
              <a16:creationId xmlns:a16="http://schemas.microsoft.com/office/drawing/2014/main" id="{00000000-0008-0000-0300-0000A8000000}"/>
            </a:ext>
          </a:extLst>
        </xdr:cNvPr>
        <xdr:cNvPicPr preferRelativeResize="0"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62</xdr:row>
      <xdr:rowOff>114300</xdr:rowOff>
    </xdr:from>
    <xdr:ext cx="114300" cy="114300"/>
    <xdr:pic>
      <xdr:nvPicPr>
        <xdr:cNvPr id="169" name="image1.gif">
          <a:extLst>
            <a:ext uri="{FF2B5EF4-FFF2-40B4-BE49-F238E27FC236}">
              <a16:creationId xmlns:a16="http://schemas.microsoft.com/office/drawing/2014/main" id="{00000000-0008-0000-0300-0000A9000000}"/>
            </a:ext>
          </a:extLst>
        </xdr:cNvPr>
        <xdr:cNvPicPr preferRelativeResize="0"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63</xdr:row>
      <xdr:rowOff>323850</xdr:rowOff>
    </xdr:from>
    <xdr:ext cx="114300" cy="114300"/>
    <xdr:pic>
      <xdr:nvPicPr>
        <xdr:cNvPr id="170" name="image2.gif">
          <a:extLst>
            <a:ext uri="{FF2B5EF4-FFF2-40B4-BE49-F238E27FC236}">
              <a16:creationId xmlns:a16="http://schemas.microsoft.com/office/drawing/2014/main" id="{00000000-0008-0000-0300-0000AA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64</xdr:row>
      <xdr:rowOff>895350</xdr:rowOff>
    </xdr:from>
    <xdr:ext cx="114300" cy="0"/>
    <xdr:pic>
      <xdr:nvPicPr>
        <xdr:cNvPr id="171" name="image1.gif">
          <a:extLst>
            <a:ext uri="{FF2B5EF4-FFF2-40B4-BE49-F238E27FC236}">
              <a16:creationId xmlns:a16="http://schemas.microsoft.com/office/drawing/2014/main" id="{00000000-0008-0000-0300-0000AB000000}"/>
            </a:ext>
          </a:extLst>
        </xdr:cNvPr>
        <xdr:cNvPicPr preferRelativeResize="0"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66</xdr:row>
      <xdr:rowOff>171450</xdr:rowOff>
    </xdr:from>
    <xdr:ext cx="114300" cy="114300"/>
    <xdr:pic>
      <xdr:nvPicPr>
        <xdr:cNvPr id="172" name="image2.gif">
          <a:extLst>
            <a:ext uri="{FF2B5EF4-FFF2-40B4-BE49-F238E27FC236}">
              <a16:creationId xmlns:a16="http://schemas.microsoft.com/office/drawing/2014/main" id="{00000000-0008-0000-0300-0000AC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67</xdr:row>
      <xdr:rowOff>19050</xdr:rowOff>
    </xdr:from>
    <xdr:ext cx="114300" cy="114300"/>
    <xdr:pic>
      <xdr:nvPicPr>
        <xdr:cNvPr id="173" name="image1.gif">
          <a:extLst>
            <a:ext uri="{FF2B5EF4-FFF2-40B4-BE49-F238E27FC236}">
              <a16:creationId xmlns:a16="http://schemas.microsoft.com/office/drawing/2014/main" id="{00000000-0008-0000-0300-0000AD000000}"/>
            </a:ext>
          </a:extLst>
        </xdr:cNvPr>
        <xdr:cNvPicPr preferRelativeResize="0"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68</xdr:row>
      <xdr:rowOff>228600</xdr:rowOff>
    </xdr:from>
    <xdr:ext cx="114300" cy="114300"/>
    <xdr:pic>
      <xdr:nvPicPr>
        <xdr:cNvPr id="174" name="image2.gif">
          <a:extLst>
            <a:ext uri="{FF2B5EF4-FFF2-40B4-BE49-F238E27FC236}">
              <a16:creationId xmlns:a16="http://schemas.microsoft.com/office/drawing/2014/main" id="{00000000-0008-0000-0300-0000AE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70</xdr:row>
      <xdr:rowOff>790575</xdr:rowOff>
    </xdr:from>
    <xdr:ext cx="114300" cy="114300"/>
    <xdr:pic>
      <xdr:nvPicPr>
        <xdr:cNvPr id="175" name="image1.gif">
          <a:extLst>
            <a:ext uri="{FF2B5EF4-FFF2-40B4-BE49-F238E27FC236}">
              <a16:creationId xmlns:a16="http://schemas.microsoft.com/office/drawing/2014/main" id="{00000000-0008-0000-0300-0000AF000000}"/>
            </a:ext>
          </a:extLst>
        </xdr:cNvPr>
        <xdr:cNvPicPr preferRelativeResize="0"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72</xdr:row>
      <xdr:rowOff>619125</xdr:rowOff>
    </xdr:from>
    <xdr:ext cx="114300" cy="114300"/>
    <xdr:pic>
      <xdr:nvPicPr>
        <xdr:cNvPr id="176" name="image1.gif">
          <a:extLst>
            <a:ext uri="{FF2B5EF4-FFF2-40B4-BE49-F238E27FC236}">
              <a16:creationId xmlns:a16="http://schemas.microsoft.com/office/drawing/2014/main" id="{00000000-0008-0000-0300-0000B0000000}"/>
            </a:ext>
          </a:extLst>
        </xdr:cNvPr>
        <xdr:cNvPicPr preferRelativeResize="0"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75</xdr:row>
      <xdr:rowOff>247650</xdr:rowOff>
    </xdr:from>
    <xdr:ext cx="114300" cy="114300"/>
    <xdr:pic>
      <xdr:nvPicPr>
        <xdr:cNvPr id="177" name="image2.gif">
          <a:extLst>
            <a:ext uri="{FF2B5EF4-FFF2-40B4-BE49-F238E27FC236}">
              <a16:creationId xmlns:a16="http://schemas.microsoft.com/office/drawing/2014/main" id="{00000000-0008-0000-0300-0000B1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77</xdr:row>
      <xdr:rowOff>628650</xdr:rowOff>
    </xdr:from>
    <xdr:ext cx="114300" cy="114300"/>
    <xdr:pic>
      <xdr:nvPicPr>
        <xdr:cNvPr id="178" name="image1.gif">
          <a:extLst>
            <a:ext uri="{FF2B5EF4-FFF2-40B4-BE49-F238E27FC236}">
              <a16:creationId xmlns:a16="http://schemas.microsoft.com/office/drawing/2014/main" id="{00000000-0008-0000-0300-0000B2000000}"/>
            </a:ext>
          </a:extLst>
        </xdr:cNvPr>
        <xdr:cNvPicPr preferRelativeResize="0"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69</xdr:row>
      <xdr:rowOff>0</xdr:rowOff>
    </xdr:from>
    <xdr:ext cx="114300" cy="114300"/>
    <xdr:pic>
      <xdr:nvPicPr>
        <xdr:cNvPr id="179" name="image1.gif">
          <a:extLst>
            <a:ext uri="{FF2B5EF4-FFF2-40B4-BE49-F238E27FC236}">
              <a16:creationId xmlns:a16="http://schemas.microsoft.com/office/drawing/2014/main" id="{00000000-0008-0000-0300-0000B3000000}"/>
            </a:ext>
          </a:extLst>
        </xdr:cNvPr>
        <xdr:cNvPicPr preferRelativeResize="0"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70</xdr:row>
      <xdr:rowOff>390525</xdr:rowOff>
    </xdr:from>
    <xdr:ext cx="114300" cy="114300"/>
    <xdr:pic>
      <xdr:nvPicPr>
        <xdr:cNvPr id="180" name="image1.gif">
          <a:extLst>
            <a:ext uri="{FF2B5EF4-FFF2-40B4-BE49-F238E27FC236}">
              <a16:creationId xmlns:a16="http://schemas.microsoft.com/office/drawing/2014/main" id="{00000000-0008-0000-0300-0000B4000000}"/>
            </a:ext>
          </a:extLst>
        </xdr:cNvPr>
        <xdr:cNvPicPr preferRelativeResize="0"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72</xdr:row>
      <xdr:rowOff>400050</xdr:rowOff>
    </xdr:from>
    <xdr:ext cx="114300" cy="114300"/>
    <xdr:pic>
      <xdr:nvPicPr>
        <xdr:cNvPr id="181" name="image1.gif">
          <a:extLst>
            <a:ext uri="{FF2B5EF4-FFF2-40B4-BE49-F238E27FC236}">
              <a16:creationId xmlns:a16="http://schemas.microsoft.com/office/drawing/2014/main" id="{00000000-0008-0000-0300-0000B5000000}"/>
            </a:ext>
          </a:extLst>
        </xdr:cNvPr>
        <xdr:cNvPicPr preferRelativeResize="0"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72</xdr:row>
      <xdr:rowOff>0</xdr:rowOff>
    </xdr:from>
    <xdr:ext cx="114300" cy="114300"/>
    <xdr:pic>
      <xdr:nvPicPr>
        <xdr:cNvPr id="182" name="image1.gif">
          <a:extLst>
            <a:ext uri="{FF2B5EF4-FFF2-40B4-BE49-F238E27FC236}">
              <a16:creationId xmlns:a16="http://schemas.microsoft.com/office/drawing/2014/main" id="{00000000-0008-0000-0300-0000B6000000}"/>
            </a:ext>
          </a:extLst>
        </xdr:cNvPr>
        <xdr:cNvPicPr preferRelativeResize="0"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73</xdr:row>
      <xdr:rowOff>390525</xdr:rowOff>
    </xdr:from>
    <xdr:ext cx="114300" cy="114300"/>
    <xdr:pic>
      <xdr:nvPicPr>
        <xdr:cNvPr id="183" name="image1.gif">
          <a:extLst>
            <a:ext uri="{FF2B5EF4-FFF2-40B4-BE49-F238E27FC236}">
              <a16:creationId xmlns:a16="http://schemas.microsoft.com/office/drawing/2014/main" id="{00000000-0008-0000-0300-0000B7000000}"/>
            </a:ext>
          </a:extLst>
        </xdr:cNvPr>
        <xdr:cNvPicPr preferRelativeResize="0"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75</xdr:row>
      <xdr:rowOff>38100</xdr:rowOff>
    </xdr:from>
    <xdr:ext cx="114300" cy="114300"/>
    <xdr:pic>
      <xdr:nvPicPr>
        <xdr:cNvPr id="184" name="image2.gif">
          <a:extLst>
            <a:ext uri="{FF2B5EF4-FFF2-40B4-BE49-F238E27FC236}">
              <a16:creationId xmlns:a16="http://schemas.microsoft.com/office/drawing/2014/main" id="{00000000-0008-0000-0300-0000B8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77</xdr:row>
      <xdr:rowOff>228600</xdr:rowOff>
    </xdr:from>
    <xdr:ext cx="114300" cy="114300"/>
    <xdr:pic>
      <xdr:nvPicPr>
        <xdr:cNvPr id="185" name="image2.gif">
          <a:extLst>
            <a:ext uri="{FF2B5EF4-FFF2-40B4-BE49-F238E27FC236}">
              <a16:creationId xmlns:a16="http://schemas.microsoft.com/office/drawing/2014/main" id="{00000000-0008-0000-0300-0000B9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76</xdr:row>
      <xdr:rowOff>0</xdr:rowOff>
    </xdr:from>
    <xdr:ext cx="114300" cy="114300"/>
    <xdr:pic>
      <xdr:nvPicPr>
        <xdr:cNvPr id="186" name="image2.gif">
          <a:extLst>
            <a:ext uri="{FF2B5EF4-FFF2-40B4-BE49-F238E27FC236}">
              <a16:creationId xmlns:a16="http://schemas.microsoft.com/office/drawing/2014/main" id="{00000000-0008-0000-0300-0000BA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77</xdr:row>
      <xdr:rowOff>390525</xdr:rowOff>
    </xdr:from>
    <xdr:ext cx="114300" cy="114300"/>
    <xdr:pic>
      <xdr:nvPicPr>
        <xdr:cNvPr id="187" name="image2.gif">
          <a:extLst>
            <a:ext uri="{FF2B5EF4-FFF2-40B4-BE49-F238E27FC236}">
              <a16:creationId xmlns:a16="http://schemas.microsoft.com/office/drawing/2014/main" id="{00000000-0008-0000-0300-0000BB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79</xdr:row>
      <xdr:rowOff>38100</xdr:rowOff>
    </xdr:from>
    <xdr:ext cx="114300" cy="114300"/>
    <xdr:pic>
      <xdr:nvPicPr>
        <xdr:cNvPr id="188" name="image1.gif">
          <a:extLst>
            <a:ext uri="{FF2B5EF4-FFF2-40B4-BE49-F238E27FC236}">
              <a16:creationId xmlns:a16="http://schemas.microsoft.com/office/drawing/2014/main" id="{00000000-0008-0000-0300-0000BC000000}"/>
            </a:ext>
          </a:extLst>
        </xdr:cNvPr>
        <xdr:cNvPicPr preferRelativeResize="0"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80</xdr:row>
      <xdr:rowOff>247650</xdr:rowOff>
    </xdr:from>
    <xdr:ext cx="114300" cy="114300"/>
    <xdr:pic>
      <xdr:nvPicPr>
        <xdr:cNvPr id="189" name="image2.gif">
          <a:extLst>
            <a:ext uri="{FF2B5EF4-FFF2-40B4-BE49-F238E27FC236}">
              <a16:creationId xmlns:a16="http://schemas.microsoft.com/office/drawing/2014/main" id="{00000000-0008-0000-0300-0000BD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82</xdr:row>
      <xdr:rowOff>438150</xdr:rowOff>
    </xdr:from>
    <xdr:ext cx="114300" cy="114300"/>
    <xdr:pic>
      <xdr:nvPicPr>
        <xdr:cNvPr id="190" name="image1.gif">
          <a:extLst>
            <a:ext uri="{FF2B5EF4-FFF2-40B4-BE49-F238E27FC236}">
              <a16:creationId xmlns:a16="http://schemas.microsoft.com/office/drawing/2014/main" id="{00000000-0008-0000-0300-0000BE000000}"/>
            </a:ext>
          </a:extLst>
        </xdr:cNvPr>
        <xdr:cNvPicPr preferRelativeResize="0"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84</xdr:row>
      <xdr:rowOff>85725</xdr:rowOff>
    </xdr:from>
    <xdr:ext cx="114300" cy="114300"/>
    <xdr:pic>
      <xdr:nvPicPr>
        <xdr:cNvPr id="191" name="image1.gif">
          <a:extLst>
            <a:ext uri="{FF2B5EF4-FFF2-40B4-BE49-F238E27FC236}">
              <a16:creationId xmlns:a16="http://schemas.microsoft.com/office/drawing/2014/main" id="{00000000-0008-0000-0300-0000BF000000}"/>
            </a:ext>
          </a:extLst>
        </xdr:cNvPr>
        <xdr:cNvPicPr preferRelativeResize="0"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86</xdr:row>
      <xdr:rowOff>466725</xdr:rowOff>
    </xdr:from>
    <xdr:ext cx="114300" cy="114300"/>
    <xdr:pic>
      <xdr:nvPicPr>
        <xdr:cNvPr id="192" name="image1.gif">
          <a:extLst>
            <a:ext uri="{FF2B5EF4-FFF2-40B4-BE49-F238E27FC236}">
              <a16:creationId xmlns:a16="http://schemas.microsoft.com/office/drawing/2014/main" id="{00000000-0008-0000-0300-0000C0000000}"/>
            </a:ext>
          </a:extLst>
        </xdr:cNvPr>
        <xdr:cNvPicPr preferRelativeResize="0"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83</xdr:row>
      <xdr:rowOff>0</xdr:rowOff>
    </xdr:from>
    <xdr:ext cx="114300" cy="114300"/>
    <xdr:pic>
      <xdr:nvPicPr>
        <xdr:cNvPr id="193" name="image2.gif">
          <a:extLst>
            <a:ext uri="{FF2B5EF4-FFF2-40B4-BE49-F238E27FC236}">
              <a16:creationId xmlns:a16="http://schemas.microsoft.com/office/drawing/2014/main" id="{00000000-0008-0000-0300-0000C1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85</xdr:row>
      <xdr:rowOff>9525</xdr:rowOff>
    </xdr:from>
    <xdr:ext cx="114300" cy="114300"/>
    <xdr:pic>
      <xdr:nvPicPr>
        <xdr:cNvPr id="194" name="image2.gif">
          <a:extLst>
            <a:ext uri="{FF2B5EF4-FFF2-40B4-BE49-F238E27FC236}">
              <a16:creationId xmlns:a16="http://schemas.microsoft.com/office/drawing/2014/main" id="{00000000-0008-0000-0300-0000C2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86</xdr:row>
      <xdr:rowOff>400050</xdr:rowOff>
    </xdr:from>
    <xdr:ext cx="114300" cy="114300"/>
    <xdr:pic>
      <xdr:nvPicPr>
        <xdr:cNvPr id="195" name="image2.gif">
          <a:extLst>
            <a:ext uri="{FF2B5EF4-FFF2-40B4-BE49-F238E27FC236}">
              <a16:creationId xmlns:a16="http://schemas.microsoft.com/office/drawing/2014/main" id="{00000000-0008-0000-0300-0000C3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86</xdr:row>
      <xdr:rowOff>0</xdr:rowOff>
    </xdr:from>
    <xdr:ext cx="114300" cy="114300"/>
    <xdr:pic>
      <xdr:nvPicPr>
        <xdr:cNvPr id="196" name="image1.gif">
          <a:extLst>
            <a:ext uri="{FF2B5EF4-FFF2-40B4-BE49-F238E27FC236}">
              <a16:creationId xmlns:a16="http://schemas.microsoft.com/office/drawing/2014/main" id="{00000000-0008-0000-0300-0000C4000000}"/>
            </a:ext>
          </a:extLst>
        </xdr:cNvPr>
        <xdr:cNvPicPr preferRelativeResize="0"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87</xdr:row>
      <xdr:rowOff>390525</xdr:rowOff>
    </xdr:from>
    <xdr:ext cx="114300" cy="114300"/>
    <xdr:pic>
      <xdr:nvPicPr>
        <xdr:cNvPr id="197" name="image2.gif">
          <a:extLst>
            <a:ext uri="{FF2B5EF4-FFF2-40B4-BE49-F238E27FC236}">
              <a16:creationId xmlns:a16="http://schemas.microsoft.com/office/drawing/2014/main" id="{00000000-0008-0000-0300-0000C5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88</xdr:row>
      <xdr:rowOff>0</xdr:rowOff>
    </xdr:from>
    <xdr:ext cx="114300" cy="114300"/>
    <xdr:pic>
      <xdr:nvPicPr>
        <xdr:cNvPr id="198" name="image1.gif">
          <a:extLst>
            <a:ext uri="{FF2B5EF4-FFF2-40B4-BE49-F238E27FC236}">
              <a16:creationId xmlns:a16="http://schemas.microsoft.com/office/drawing/2014/main" id="{00000000-0008-0000-0300-0000C6000000}"/>
            </a:ext>
          </a:extLst>
        </xdr:cNvPr>
        <xdr:cNvPicPr preferRelativeResize="0"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89</xdr:row>
      <xdr:rowOff>390525</xdr:rowOff>
    </xdr:from>
    <xdr:ext cx="114300" cy="114300"/>
    <xdr:pic>
      <xdr:nvPicPr>
        <xdr:cNvPr id="199" name="image2.gif">
          <a:extLst>
            <a:ext uri="{FF2B5EF4-FFF2-40B4-BE49-F238E27FC236}">
              <a16:creationId xmlns:a16="http://schemas.microsoft.com/office/drawing/2014/main" id="{00000000-0008-0000-0300-0000C7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90</xdr:row>
      <xdr:rowOff>0</xdr:rowOff>
    </xdr:from>
    <xdr:ext cx="114300" cy="114300"/>
    <xdr:pic>
      <xdr:nvPicPr>
        <xdr:cNvPr id="200" name="image1.gif">
          <a:extLst>
            <a:ext uri="{FF2B5EF4-FFF2-40B4-BE49-F238E27FC236}">
              <a16:creationId xmlns:a16="http://schemas.microsoft.com/office/drawing/2014/main" id="{00000000-0008-0000-0300-0000C8000000}"/>
            </a:ext>
          </a:extLst>
        </xdr:cNvPr>
        <xdr:cNvPicPr preferRelativeResize="0"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91</xdr:row>
      <xdr:rowOff>390525</xdr:rowOff>
    </xdr:from>
    <xdr:ext cx="114300" cy="114300"/>
    <xdr:pic>
      <xdr:nvPicPr>
        <xdr:cNvPr id="201" name="image1.gif">
          <a:extLst>
            <a:ext uri="{FF2B5EF4-FFF2-40B4-BE49-F238E27FC236}">
              <a16:creationId xmlns:a16="http://schemas.microsoft.com/office/drawing/2014/main" id="{00000000-0008-0000-0300-0000C9000000}"/>
            </a:ext>
          </a:extLst>
        </xdr:cNvPr>
        <xdr:cNvPicPr preferRelativeResize="0"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93</xdr:row>
      <xdr:rowOff>38100</xdr:rowOff>
    </xdr:from>
    <xdr:ext cx="114300" cy="114300"/>
    <xdr:pic>
      <xdr:nvPicPr>
        <xdr:cNvPr id="202" name="image1.gif">
          <a:extLst>
            <a:ext uri="{FF2B5EF4-FFF2-40B4-BE49-F238E27FC236}">
              <a16:creationId xmlns:a16="http://schemas.microsoft.com/office/drawing/2014/main" id="{00000000-0008-0000-0300-0000CA000000}"/>
            </a:ext>
          </a:extLst>
        </xdr:cNvPr>
        <xdr:cNvPicPr preferRelativeResize="0"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94</xdr:row>
      <xdr:rowOff>57150</xdr:rowOff>
    </xdr:from>
    <xdr:ext cx="114300" cy="114300"/>
    <xdr:pic>
      <xdr:nvPicPr>
        <xdr:cNvPr id="203" name="image2.gif">
          <a:extLst>
            <a:ext uri="{FF2B5EF4-FFF2-40B4-BE49-F238E27FC236}">
              <a16:creationId xmlns:a16="http://schemas.microsoft.com/office/drawing/2014/main" id="{00000000-0008-0000-0300-0000CB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94</xdr:row>
      <xdr:rowOff>0</xdr:rowOff>
    </xdr:from>
    <xdr:ext cx="114300" cy="114300"/>
    <xdr:pic>
      <xdr:nvPicPr>
        <xdr:cNvPr id="204" name="image1.gif">
          <a:extLst>
            <a:ext uri="{FF2B5EF4-FFF2-40B4-BE49-F238E27FC236}">
              <a16:creationId xmlns:a16="http://schemas.microsoft.com/office/drawing/2014/main" id="{00000000-0008-0000-0300-0000CC000000}"/>
            </a:ext>
          </a:extLst>
        </xdr:cNvPr>
        <xdr:cNvPicPr preferRelativeResize="0"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95</xdr:row>
      <xdr:rowOff>390525</xdr:rowOff>
    </xdr:from>
    <xdr:ext cx="114300" cy="114300"/>
    <xdr:pic>
      <xdr:nvPicPr>
        <xdr:cNvPr id="205" name="image2.gif">
          <a:extLst>
            <a:ext uri="{FF2B5EF4-FFF2-40B4-BE49-F238E27FC236}">
              <a16:creationId xmlns:a16="http://schemas.microsoft.com/office/drawing/2014/main" id="{00000000-0008-0000-0300-0000CD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97</xdr:row>
      <xdr:rowOff>38100</xdr:rowOff>
    </xdr:from>
    <xdr:ext cx="114300" cy="114300"/>
    <xdr:pic>
      <xdr:nvPicPr>
        <xdr:cNvPr id="206" name="image1.gif">
          <a:extLst>
            <a:ext uri="{FF2B5EF4-FFF2-40B4-BE49-F238E27FC236}">
              <a16:creationId xmlns:a16="http://schemas.microsoft.com/office/drawing/2014/main" id="{00000000-0008-0000-0300-0000CE000000}"/>
            </a:ext>
          </a:extLst>
        </xdr:cNvPr>
        <xdr:cNvPicPr preferRelativeResize="0"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98</xdr:row>
      <xdr:rowOff>428625</xdr:rowOff>
    </xdr:from>
    <xdr:ext cx="114300" cy="114300"/>
    <xdr:pic>
      <xdr:nvPicPr>
        <xdr:cNvPr id="207" name="image2.gif">
          <a:extLst>
            <a:ext uri="{FF2B5EF4-FFF2-40B4-BE49-F238E27FC236}">
              <a16:creationId xmlns:a16="http://schemas.microsoft.com/office/drawing/2014/main" id="{00000000-0008-0000-0300-0000CF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98</xdr:row>
      <xdr:rowOff>0</xdr:rowOff>
    </xdr:from>
    <xdr:ext cx="114300" cy="114300"/>
    <xdr:pic>
      <xdr:nvPicPr>
        <xdr:cNvPr id="208" name="image1.gif">
          <a:extLst>
            <a:ext uri="{FF2B5EF4-FFF2-40B4-BE49-F238E27FC236}">
              <a16:creationId xmlns:a16="http://schemas.microsoft.com/office/drawing/2014/main" id="{00000000-0008-0000-0300-0000D0000000}"/>
            </a:ext>
          </a:extLst>
        </xdr:cNvPr>
        <xdr:cNvPicPr preferRelativeResize="0"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100</xdr:row>
      <xdr:rowOff>9525</xdr:rowOff>
    </xdr:from>
    <xdr:ext cx="114300" cy="114300"/>
    <xdr:pic>
      <xdr:nvPicPr>
        <xdr:cNvPr id="209" name="image2.gif">
          <a:extLst>
            <a:ext uri="{FF2B5EF4-FFF2-40B4-BE49-F238E27FC236}">
              <a16:creationId xmlns:a16="http://schemas.microsoft.com/office/drawing/2014/main" id="{00000000-0008-0000-0300-0000D1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101</xdr:row>
      <xdr:rowOff>219075</xdr:rowOff>
    </xdr:from>
    <xdr:ext cx="114300" cy="114300"/>
    <xdr:pic>
      <xdr:nvPicPr>
        <xdr:cNvPr id="210" name="image1.gif">
          <a:extLst>
            <a:ext uri="{FF2B5EF4-FFF2-40B4-BE49-F238E27FC236}">
              <a16:creationId xmlns:a16="http://schemas.microsoft.com/office/drawing/2014/main" id="{00000000-0008-0000-0300-0000D2000000}"/>
            </a:ext>
          </a:extLst>
        </xdr:cNvPr>
        <xdr:cNvPicPr preferRelativeResize="0"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101</xdr:row>
      <xdr:rowOff>0</xdr:rowOff>
    </xdr:from>
    <xdr:ext cx="114300" cy="114300"/>
    <xdr:pic>
      <xdr:nvPicPr>
        <xdr:cNvPr id="211" name="image2.gif">
          <a:extLst>
            <a:ext uri="{FF2B5EF4-FFF2-40B4-BE49-F238E27FC236}">
              <a16:creationId xmlns:a16="http://schemas.microsoft.com/office/drawing/2014/main" id="{00000000-0008-0000-0300-0000D3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102</xdr:row>
      <xdr:rowOff>0</xdr:rowOff>
    </xdr:from>
    <xdr:ext cx="114300" cy="114300"/>
    <xdr:pic>
      <xdr:nvPicPr>
        <xdr:cNvPr id="212" name="image2.gif">
          <a:extLst>
            <a:ext uri="{FF2B5EF4-FFF2-40B4-BE49-F238E27FC236}">
              <a16:creationId xmlns:a16="http://schemas.microsoft.com/office/drawing/2014/main" id="{00000000-0008-0000-0300-0000D4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103</xdr:row>
      <xdr:rowOff>381000</xdr:rowOff>
    </xdr:from>
    <xdr:ext cx="114300" cy="114300"/>
    <xdr:pic>
      <xdr:nvPicPr>
        <xdr:cNvPr id="213" name="image1.gif">
          <a:extLst>
            <a:ext uri="{FF2B5EF4-FFF2-40B4-BE49-F238E27FC236}">
              <a16:creationId xmlns:a16="http://schemas.microsoft.com/office/drawing/2014/main" id="{00000000-0008-0000-0300-0000D5000000}"/>
            </a:ext>
          </a:extLst>
        </xdr:cNvPr>
        <xdr:cNvPicPr preferRelativeResize="0"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105</xdr:row>
      <xdr:rowOff>28575</xdr:rowOff>
    </xdr:from>
    <xdr:ext cx="114300" cy="114300"/>
    <xdr:pic>
      <xdr:nvPicPr>
        <xdr:cNvPr id="214" name="image1.gif">
          <a:extLst>
            <a:ext uri="{FF2B5EF4-FFF2-40B4-BE49-F238E27FC236}">
              <a16:creationId xmlns:a16="http://schemas.microsoft.com/office/drawing/2014/main" id="{00000000-0008-0000-0300-0000D6000000}"/>
            </a:ext>
          </a:extLst>
        </xdr:cNvPr>
        <xdr:cNvPicPr preferRelativeResize="0"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106</xdr:row>
      <xdr:rowOff>609600</xdr:rowOff>
    </xdr:from>
    <xdr:ext cx="114300" cy="114300"/>
    <xdr:pic>
      <xdr:nvPicPr>
        <xdr:cNvPr id="215" name="image2.gif">
          <a:extLst>
            <a:ext uri="{FF2B5EF4-FFF2-40B4-BE49-F238E27FC236}">
              <a16:creationId xmlns:a16="http://schemas.microsoft.com/office/drawing/2014/main" id="{00000000-0008-0000-0300-0000D7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106</xdr:row>
      <xdr:rowOff>0</xdr:rowOff>
    </xdr:from>
    <xdr:ext cx="114300" cy="114300"/>
    <xdr:pic>
      <xdr:nvPicPr>
        <xdr:cNvPr id="216" name="image2.gif">
          <a:extLst>
            <a:ext uri="{FF2B5EF4-FFF2-40B4-BE49-F238E27FC236}">
              <a16:creationId xmlns:a16="http://schemas.microsoft.com/office/drawing/2014/main" id="{00000000-0008-0000-0300-0000D8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107</xdr:row>
      <xdr:rowOff>390525</xdr:rowOff>
    </xdr:from>
    <xdr:ext cx="114300" cy="114300"/>
    <xdr:pic>
      <xdr:nvPicPr>
        <xdr:cNvPr id="217" name="image1.gif">
          <a:extLst>
            <a:ext uri="{FF2B5EF4-FFF2-40B4-BE49-F238E27FC236}">
              <a16:creationId xmlns:a16="http://schemas.microsoft.com/office/drawing/2014/main" id="{00000000-0008-0000-0300-0000D9000000}"/>
            </a:ext>
          </a:extLst>
        </xdr:cNvPr>
        <xdr:cNvPicPr preferRelativeResize="0"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108</xdr:row>
      <xdr:rowOff>781050</xdr:rowOff>
    </xdr:from>
    <xdr:ext cx="114300" cy="114300"/>
    <xdr:pic>
      <xdr:nvPicPr>
        <xdr:cNvPr id="218" name="image1.gif">
          <a:extLst>
            <a:ext uri="{FF2B5EF4-FFF2-40B4-BE49-F238E27FC236}">
              <a16:creationId xmlns:a16="http://schemas.microsoft.com/office/drawing/2014/main" id="{00000000-0008-0000-0300-0000DA000000}"/>
            </a:ext>
          </a:extLst>
        </xdr:cNvPr>
        <xdr:cNvPicPr preferRelativeResize="0"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111</xdr:row>
      <xdr:rowOff>47625</xdr:rowOff>
    </xdr:from>
    <xdr:ext cx="114300" cy="114300"/>
    <xdr:pic>
      <xdr:nvPicPr>
        <xdr:cNvPr id="219" name="image2.gif">
          <a:extLst>
            <a:ext uri="{FF2B5EF4-FFF2-40B4-BE49-F238E27FC236}">
              <a16:creationId xmlns:a16="http://schemas.microsoft.com/office/drawing/2014/main" id="{00000000-0008-0000-0300-0000DB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110</xdr:row>
      <xdr:rowOff>0</xdr:rowOff>
    </xdr:from>
    <xdr:ext cx="114300" cy="114300"/>
    <xdr:pic>
      <xdr:nvPicPr>
        <xdr:cNvPr id="220" name="image2.gif">
          <a:extLst>
            <a:ext uri="{FF2B5EF4-FFF2-40B4-BE49-F238E27FC236}">
              <a16:creationId xmlns:a16="http://schemas.microsoft.com/office/drawing/2014/main" id="{00000000-0008-0000-0300-0000DC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111</xdr:row>
      <xdr:rowOff>0</xdr:rowOff>
    </xdr:from>
    <xdr:ext cx="114300" cy="114300"/>
    <xdr:pic>
      <xdr:nvPicPr>
        <xdr:cNvPr id="221" name="image1.gif">
          <a:extLst>
            <a:ext uri="{FF2B5EF4-FFF2-40B4-BE49-F238E27FC236}">
              <a16:creationId xmlns:a16="http://schemas.microsoft.com/office/drawing/2014/main" id="{00000000-0008-0000-0300-0000DD000000}"/>
            </a:ext>
          </a:extLst>
        </xdr:cNvPr>
        <xdr:cNvPicPr preferRelativeResize="0"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112</xdr:row>
      <xdr:rowOff>390525</xdr:rowOff>
    </xdr:from>
    <xdr:ext cx="114300" cy="114300"/>
    <xdr:pic>
      <xdr:nvPicPr>
        <xdr:cNvPr id="222" name="image2.gif">
          <a:extLst>
            <a:ext uri="{FF2B5EF4-FFF2-40B4-BE49-F238E27FC236}">
              <a16:creationId xmlns:a16="http://schemas.microsoft.com/office/drawing/2014/main" id="{00000000-0008-0000-0300-0000DE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113</xdr:row>
      <xdr:rowOff>781050</xdr:rowOff>
    </xdr:from>
    <xdr:ext cx="114300" cy="114300"/>
    <xdr:pic>
      <xdr:nvPicPr>
        <xdr:cNvPr id="223" name="image1.gif">
          <a:extLst>
            <a:ext uri="{FF2B5EF4-FFF2-40B4-BE49-F238E27FC236}">
              <a16:creationId xmlns:a16="http://schemas.microsoft.com/office/drawing/2014/main" id="{00000000-0008-0000-0300-0000DF000000}"/>
            </a:ext>
          </a:extLst>
        </xdr:cNvPr>
        <xdr:cNvPicPr preferRelativeResize="0"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115</xdr:row>
      <xdr:rowOff>428625</xdr:rowOff>
    </xdr:from>
    <xdr:ext cx="114300" cy="114300"/>
    <xdr:pic>
      <xdr:nvPicPr>
        <xdr:cNvPr id="224" name="image1.gif">
          <a:extLst>
            <a:ext uri="{FF2B5EF4-FFF2-40B4-BE49-F238E27FC236}">
              <a16:creationId xmlns:a16="http://schemas.microsoft.com/office/drawing/2014/main" id="{00000000-0008-0000-0300-0000E0000000}"/>
            </a:ext>
          </a:extLst>
        </xdr:cNvPr>
        <xdr:cNvPicPr preferRelativeResize="0"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116</xdr:row>
      <xdr:rowOff>266700</xdr:rowOff>
    </xdr:from>
    <xdr:ext cx="114300" cy="114300"/>
    <xdr:pic>
      <xdr:nvPicPr>
        <xdr:cNvPr id="225" name="image1.gif">
          <a:extLst>
            <a:ext uri="{FF2B5EF4-FFF2-40B4-BE49-F238E27FC236}">
              <a16:creationId xmlns:a16="http://schemas.microsoft.com/office/drawing/2014/main" id="{00000000-0008-0000-0300-0000E1000000}"/>
            </a:ext>
          </a:extLst>
        </xdr:cNvPr>
        <xdr:cNvPicPr preferRelativeResize="0"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119</xdr:row>
      <xdr:rowOff>457200</xdr:rowOff>
    </xdr:from>
    <xdr:ext cx="114300" cy="114300"/>
    <xdr:pic>
      <xdr:nvPicPr>
        <xdr:cNvPr id="226" name="image1.gif">
          <a:extLst>
            <a:ext uri="{FF2B5EF4-FFF2-40B4-BE49-F238E27FC236}">
              <a16:creationId xmlns:a16="http://schemas.microsoft.com/office/drawing/2014/main" id="{00000000-0008-0000-0300-0000E2000000}"/>
            </a:ext>
          </a:extLst>
        </xdr:cNvPr>
        <xdr:cNvPicPr preferRelativeResize="0"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120</xdr:row>
      <xdr:rowOff>476250</xdr:rowOff>
    </xdr:from>
    <xdr:ext cx="114300" cy="114300"/>
    <xdr:pic>
      <xdr:nvPicPr>
        <xdr:cNvPr id="227" name="image2.gif">
          <a:extLst>
            <a:ext uri="{FF2B5EF4-FFF2-40B4-BE49-F238E27FC236}">
              <a16:creationId xmlns:a16="http://schemas.microsoft.com/office/drawing/2014/main" id="{00000000-0008-0000-0300-0000E3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121</xdr:row>
      <xdr:rowOff>685800</xdr:rowOff>
    </xdr:from>
    <xdr:ext cx="114300" cy="114300"/>
    <xdr:pic>
      <xdr:nvPicPr>
        <xdr:cNvPr id="228" name="image1.gif">
          <a:extLst>
            <a:ext uri="{FF2B5EF4-FFF2-40B4-BE49-F238E27FC236}">
              <a16:creationId xmlns:a16="http://schemas.microsoft.com/office/drawing/2014/main" id="{00000000-0008-0000-0300-0000E4000000}"/>
            </a:ext>
          </a:extLst>
        </xdr:cNvPr>
        <xdr:cNvPicPr preferRelativeResize="0"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119</xdr:row>
      <xdr:rowOff>0</xdr:rowOff>
    </xdr:from>
    <xdr:ext cx="114300" cy="114300"/>
    <xdr:pic>
      <xdr:nvPicPr>
        <xdr:cNvPr id="229" name="image1.gif">
          <a:extLst>
            <a:ext uri="{FF2B5EF4-FFF2-40B4-BE49-F238E27FC236}">
              <a16:creationId xmlns:a16="http://schemas.microsoft.com/office/drawing/2014/main" id="{00000000-0008-0000-0300-0000E5000000}"/>
            </a:ext>
          </a:extLst>
        </xdr:cNvPr>
        <xdr:cNvPicPr preferRelativeResize="0"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120</xdr:row>
      <xdr:rowOff>390525</xdr:rowOff>
    </xdr:from>
    <xdr:ext cx="114300" cy="114300"/>
    <xdr:pic>
      <xdr:nvPicPr>
        <xdr:cNvPr id="230" name="image2.gif">
          <a:extLst>
            <a:ext uri="{FF2B5EF4-FFF2-40B4-BE49-F238E27FC236}">
              <a16:creationId xmlns:a16="http://schemas.microsoft.com/office/drawing/2014/main" id="{00000000-0008-0000-0300-0000E6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121</xdr:row>
      <xdr:rowOff>781050</xdr:rowOff>
    </xdr:from>
    <xdr:ext cx="114300" cy="114300"/>
    <xdr:pic>
      <xdr:nvPicPr>
        <xdr:cNvPr id="231" name="image1.gif">
          <a:extLst>
            <a:ext uri="{FF2B5EF4-FFF2-40B4-BE49-F238E27FC236}">
              <a16:creationId xmlns:a16="http://schemas.microsoft.com/office/drawing/2014/main" id="{00000000-0008-0000-0300-0000E7000000}"/>
            </a:ext>
          </a:extLst>
        </xdr:cNvPr>
        <xdr:cNvPicPr preferRelativeResize="0"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123</xdr:row>
      <xdr:rowOff>428625</xdr:rowOff>
    </xdr:from>
    <xdr:ext cx="114300" cy="114300"/>
    <xdr:pic>
      <xdr:nvPicPr>
        <xdr:cNvPr id="232" name="image2.gif">
          <a:extLst>
            <a:ext uri="{FF2B5EF4-FFF2-40B4-BE49-F238E27FC236}">
              <a16:creationId xmlns:a16="http://schemas.microsoft.com/office/drawing/2014/main" id="{00000000-0008-0000-0300-0000E8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124</xdr:row>
      <xdr:rowOff>819150</xdr:rowOff>
    </xdr:from>
    <xdr:ext cx="114300" cy="0"/>
    <xdr:pic>
      <xdr:nvPicPr>
        <xdr:cNvPr id="233" name="image1.gif">
          <a:extLst>
            <a:ext uri="{FF2B5EF4-FFF2-40B4-BE49-F238E27FC236}">
              <a16:creationId xmlns:a16="http://schemas.microsoft.com/office/drawing/2014/main" id="{00000000-0008-0000-0300-0000E9000000}"/>
            </a:ext>
          </a:extLst>
        </xdr:cNvPr>
        <xdr:cNvPicPr preferRelativeResize="0"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126</xdr:row>
      <xdr:rowOff>285750</xdr:rowOff>
    </xdr:from>
    <xdr:ext cx="114300" cy="114300"/>
    <xdr:pic>
      <xdr:nvPicPr>
        <xdr:cNvPr id="234" name="image2.gif">
          <a:extLst>
            <a:ext uri="{FF2B5EF4-FFF2-40B4-BE49-F238E27FC236}">
              <a16:creationId xmlns:a16="http://schemas.microsoft.com/office/drawing/2014/main" id="{00000000-0008-0000-0300-0000EA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127</xdr:row>
      <xdr:rowOff>676275</xdr:rowOff>
    </xdr:from>
    <xdr:ext cx="114300" cy="114300"/>
    <xdr:pic>
      <xdr:nvPicPr>
        <xdr:cNvPr id="235" name="image1.gif">
          <a:extLst>
            <a:ext uri="{FF2B5EF4-FFF2-40B4-BE49-F238E27FC236}">
              <a16:creationId xmlns:a16="http://schemas.microsoft.com/office/drawing/2014/main" id="{00000000-0008-0000-0300-0000EB000000}"/>
            </a:ext>
          </a:extLst>
        </xdr:cNvPr>
        <xdr:cNvPicPr preferRelativeResize="0"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128</xdr:row>
      <xdr:rowOff>885825</xdr:rowOff>
    </xdr:from>
    <xdr:ext cx="114300" cy="0"/>
    <xdr:pic>
      <xdr:nvPicPr>
        <xdr:cNvPr id="236" name="image1.gif">
          <a:extLst>
            <a:ext uri="{FF2B5EF4-FFF2-40B4-BE49-F238E27FC236}">
              <a16:creationId xmlns:a16="http://schemas.microsoft.com/office/drawing/2014/main" id="{00000000-0008-0000-0300-0000EC000000}"/>
            </a:ext>
          </a:extLst>
        </xdr:cNvPr>
        <xdr:cNvPicPr preferRelativeResize="0"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127</xdr:row>
      <xdr:rowOff>0</xdr:rowOff>
    </xdr:from>
    <xdr:ext cx="114300" cy="114300"/>
    <xdr:pic>
      <xdr:nvPicPr>
        <xdr:cNvPr id="237" name="image2.gif">
          <a:extLst>
            <a:ext uri="{FF2B5EF4-FFF2-40B4-BE49-F238E27FC236}">
              <a16:creationId xmlns:a16="http://schemas.microsoft.com/office/drawing/2014/main" id="{00000000-0008-0000-0300-0000ED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128</xdr:row>
      <xdr:rowOff>390525</xdr:rowOff>
    </xdr:from>
    <xdr:ext cx="114300" cy="114300"/>
    <xdr:pic>
      <xdr:nvPicPr>
        <xdr:cNvPr id="238" name="image2.gif">
          <a:extLst>
            <a:ext uri="{FF2B5EF4-FFF2-40B4-BE49-F238E27FC236}">
              <a16:creationId xmlns:a16="http://schemas.microsoft.com/office/drawing/2014/main" id="{00000000-0008-0000-0300-0000EE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130</xdr:row>
      <xdr:rowOff>38100</xdr:rowOff>
    </xdr:from>
    <xdr:ext cx="114300" cy="114300"/>
    <xdr:pic>
      <xdr:nvPicPr>
        <xdr:cNvPr id="239" name="image1.gif">
          <a:extLst>
            <a:ext uri="{FF2B5EF4-FFF2-40B4-BE49-F238E27FC236}">
              <a16:creationId xmlns:a16="http://schemas.microsoft.com/office/drawing/2014/main" id="{00000000-0008-0000-0300-0000EF000000}"/>
            </a:ext>
          </a:extLst>
        </xdr:cNvPr>
        <xdr:cNvPicPr preferRelativeResize="0"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132</xdr:row>
      <xdr:rowOff>47625</xdr:rowOff>
    </xdr:from>
    <xdr:ext cx="114300" cy="114300"/>
    <xdr:pic>
      <xdr:nvPicPr>
        <xdr:cNvPr id="240" name="image2.gif">
          <a:extLst>
            <a:ext uri="{FF2B5EF4-FFF2-40B4-BE49-F238E27FC236}">
              <a16:creationId xmlns:a16="http://schemas.microsoft.com/office/drawing/2014/main" id="{00000000-0008-0000-0300-0000F0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134</xdr:row>
      <xdr:rowOff>57150</xdr:rowOff>
    </xdr:from>
    <xdr:ext cx="114300" cy="114300"/>
    <xdr:pic>
      <xdr:nvPicPr>
        <xdr:cNvPr id="241" name="image1.gif">
          <a:extLst>
            <a:ext uri="{FF2B5EF4-FFF2-40B4-BE49-F238E27FC236}">
              <a16:creationId xmlns:a16="http://schemas.microsoft.com/office/drawing/2014/main" id="{00000000-0008-0000-0300-0000F1000000}"/>
            </a:ext>
          </a:extLst>
        </xdr:cNvPr>
        <xdr:cNvPicPr preferRelativeResize="0"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135</xdr:row>
      <xdr:rowOff>85725</xdr:rowOff>
    </xdr:from>
    <xdr:ext cx="114300" cy="114300"/>
    <xdr:pic>
      <xdr:nvPicPr>
        <xdr:cNvPr id="242" name="image1.gif">
          <a:extLst>
            <a:ext uri="{FF2B5EF4-FFF2-40B4-BE49-F238E27FC236}">
              <a16:creationId xmlns:a16="http://schemas.microsoft.com/office/drawing/2014/main" id="{00000000-0008-0000-0300-0000F2000000}"/>
            </a:ext>
          </a:extLst>
        </xdr:cNvPr>
        <xdr:cNvPicPr preferRelativeResize="0"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135</xdr:row>
      <xdr:rowOff>857250</xdr:rowOff>
    </xdr:from>
    <xdr:ext cx="114300" cy="0"/>
    <xdr:pic>
      <xdr:nvPicPr>
        <xdr:cNvPr id="243" name="image2.gif">
          <a:extLst>
            <a:ext uri="{FF2B5EF4-FFF2-40B4-BE49-F238E27FC236}">
              <a16:creationId xmlns:a16="http://schemas.microsoft.com/office/drawing/2014/main" id="{00000000-0008-0000-0300-0000F3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136</xdr:row>
      <xdr:rowOff>704850</xdr:rowOff>
    </xdr:from>
    <xdr:ext cx="114300" cy="114300"/>
    <xdr:pic>
      <xdr:nvPicPr>
        <xdr:cNvPr id="244" name="image2.gif">
          <a:extLst>
            <a:ext uri="{FF2B5EF4-FFF2-40B4-BE49-F238E27FC236}">
              <a16:creationId xmlns:a16="http://schemas.microsoft.com/office/drawing/2014/main" id="{00000000-0008-0000-0300-0000F4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137</xdr:row>
      <xdr:rowOff>723900</xdr:rowOff>
    </xdr:from>
    <xdr:ext cx="114300" cy="0"/>
    <xdr:pic>
      <xdr:nvPicPr>
        <xdr:cNvPr id="245" name="image2.gif">
          <a:extLst>
            <a:ext uri="{FF2B5EF4-FFF2-40B4-BE49-F238E27FC236}">
              <a16:creationId xmlns:a16="http://schemas.microsoft.com/office/drawing/2014/main" id="{00000000-0008-0000-0300-0000F5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136</xdr:row>
      <xdr:rowOff>0</xdr:rowOff>
    </xdr:from>
    <xdr:ext cx="114300" cy="114300"/>
    <xdr:pic>
      <xdr:nvPicPr>
        <xdr:cNvPr id="246" name="image1.gif">
          <a:extLst>
            <a:ext uri="{FF2B5EF4-FFF2-40B4-BE49-F238E27FC236}">
              <a16:creationId xmlns:a16="http://schemas.microsoft.com/office/drawing/2014/main" id="{00000000-0008-0000-0300-0000F6000000}"/>
            </a:ext>
          </a:extLst>
        </xdr:cNvPr>
        <xdr:cNvPicPr preferRelativeResize="0"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137</xdr:row>
      <xdr:rowOff>0</xdr:rowOff>
    </xdr:from>
    <xdr:ext cx="114300" cy="114300"/>
    <xdr:pic>
      <xdr:nvPicPr>
        <xdr:cNvPr id="247" name="image1.gif">
          <a:extLst>
            <a:ext uri="{FF2B5EF4-FFF2-40B4-BE49-F238E27FC236}">
              <a16:creationId xmlns:a16="http://schemas.microsoft.com/office/drawing/2014/main" id="{00000000-0008-0000-0300-0000F7000000}"/>
            </a:ext>
          </a:extLst>
        </xdr:cNvPr>
        <xdr:cNvPicPr preferRelativeResize="0"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138</xdr:row>
      <xdr:rowOff>390525</xdr:rowOff>
    </xdr:from>
    <xdr:ext cx="114300" cy="114300"/>
    <xdr:pic>
      <xdr:nvPicPr>
        <xdr:cNvPr id="248" name="image1.gif">
          <a:extLst>
            <a:ext uri="{FF2B5EF4-FFF2-40B4-BE49-F238E27FC236}">
              <a16:creationId xmlns:a16="http://schemas.microsoft.com/office/drawing/2014/main" id="{00000000-0008-0000-0300-0000F8000000}"/>
            </a:ext>
          </a:extLst>
        </xdr:cNvPr>
        <xdr:cNvPicPr preferRelativeResize="0"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139</xdr:row>
      <xdr:rowOff>0</xdr:rowOff>
    </xdr:from>
    <xdr:ext cx="114300" cy="114300"/>
    <xdr:pic>
      <xdr:nvPicPr>
        <xdr:cNvPr id="249" name="image2.gif">
          <a:extLst>
            <a:ext uri="{FF2B5EF4-FFF2-40B4-BE49-F238E27FC236}">
              <a16:creationId xmlns:a16="http://schemas.microsoft.com/office/drawing/2014/main" id="{00000000-0008-0000-0300-0000F9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140</xdr:row>
      <xdr:rowOff>0</xdr:rowOff>
    </xdr:from>
    <xdr:ext cx="114300" cy="114300"/>
    <xdr:pic>
      <xdr:nvPicPr>
        <xdr:cNvPr id="250" name="image2.gif">
          <a:extLst>
            <a:ext uri="{FF2B5EF4-FFF2-40B4-BE49-F238E27FC236}">
              <a16:creationId xmlns:a16="http://schemas.microsoft.com/office/drawing/2014/main" id="{00000000-0008-0000-0300-0000FA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141</xdr:row>
      <xdr:rowOff>390525</xdr:rowOff>
    </xdr:from>
    <xdr:ext cx="114300" cy="114300"/>
    <xdr:pic>
      <xdr:nvPicPr>
        <xdr:cNvPr id="251" name="image1.gif">
          <a:extLst>
            <a:ext uri="{FF2B5EF4-FFF2-40B4-BE49-F238E27FC236}">
              <a16:creationId xmlns:a16="http://schemas.microsoft.com/office/drawing/2014/main" id="{00000000-0008-0000-0300-0000FB000000}"/>
            </a:ext>
          </a:extLst>
        </xdr:cNvPr>
        <xdr:cNvPicPr preferRelativeResize="0"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142</xdr:row>
      <xdr:rowOff>0</xdr:rowOff>
    </xdr:from>
    <xdr:ext cx="114300" cy="114300"/>
    <xdr:pic>
      <xdr:nvPicPr>
        <xdr:cNvPr id="252" name="image2.gif">
          <a:extLst>
            <a:ext uri="{FF2B5EF4-FFF2-40B4-BE49-F238E27FC236}">
              <a16:creationId xmlns:a16="http://schemas.microsoft.com/office/drawing/2014/main" id="{00000000-0008-0000-0300-0000FC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143</xdr:row>
      <xdr:rowOff>390525</xdr:rowOff>
    </xdr:from>
    <xdr:ext cx="114300" cy="114300"/>
    <xdr:pic>
      <xdr:nvPicPr>
        <xdr:cNvPr id="253" name="image2.gif">
          <a:extLst>
            <a:ext uri="{FF2B5EF4-FFF2-40B4-BE49-F238E27FC236}">
              <a16:creationId xmlns:a16="http://schemas.microsoft.com/office/drawing/2014/main" id="{00000000-0008-0000-0300-0000FD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144</xdr:row>
      <xdr:rowOff>0</xdr:rowOff>
    </xdr:from>
    <xdr:ext cx="114300" cy="114300"/>
    <xdr:pic>
      <xdr:nvPicPr>
        <xdr:cNvPr id="254" name="image1.gif">
          <a:extLst>
            <a:ext uri="{FF2B5EF4-FFF2-40B4-BE49-F238E27FC236}">
              <a16:creationId xmlns:a16="http://schemas.microsoft.com/office/drawing/2014/main" id="{00000000-0008-0000-0300-0000FE000000}"/>
            </a:ext>
          </a:extLst>
        </xdr:cNvPr>
        <xdr:cNvPicPr preferRelativeResize="0"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146</xdr:row>
      <xdr:rowOff>9525</xdr:rowOff>
    </xdr:from>
    <xdr:ext cx="114300" cy="114300"/>
    <xdr:pic>
      <xdr:nvPicPr>
        <xdr:cNvPr id="255" name="image1.gif">
          <a:extLst>
            <a:ext uri="{FF2B5EF4-FFF2-40B4-BE49-F238E27FC236}">
              <a16:creationId xmlns:a16="http://schemas.microsoft.com/office/drawing/2014/main" id="{00000000-0008-0000-0300-0000FF000000}"/>
            </a:ext>
          </a:extLst>
        </xdr:cNvPr>
        <xdr:cNvPicPr preferRelativeResize="0"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147</xdr:row>
      <xdr:rowOff>219075</xdr:rowOff>
    </xdr:from>
    <xdr:ext cx="114300" cy="114300"/>
    <xdr:pic>
      <xdr:nvPicPr>
        <xdr:cNvPr id="256" name="image2.gif">
          <a:extLst>
            <a:ext uri="{FF2B5EF4-FFF2-40B4-BE49-F238E27FC236}">
              <a16:creationId xmlns:a16="http://schemas.microsoft.com/office/drawing/2014/main" id="{00000000-0008-0000-0300-00000001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148</xdr:row>
      <xdr:rowOff>800100</xdr:rowOff>
    </xdr:from>
    <xdr:ext cx="114300" cy="114300"/>
    <xdr:pic>
      <xdr:nvPicPr>
        <xdr:cNvPr id="257" name="image1.gif">
          <a:extLst>
            <a:ext uri="{FF2B5EF4-FFF2-40B4-BE49-F238E27FC236}">
              <a16:creationId xmlns:a16="http://schemas.microsoft.com/office/drawing/2014/main" id="{00000000-0008-0000-0300-000001010000}"/>
            </a:ext>
          </a:extLst>
        </xdr:cNvPr>
        <xdr:cNvPicPr preferRelativeResize="0"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148</xdr:row>
      <xdr:rowOff>0</xdr:rowOff>
    </xdr:from>
    <xdr:ext cx="114300" cy="114300"/>
    <xdr:pic>
      <xdr:nvPicPr>
        <xdr:cNvPr id="258" name="image2.gif">
          <a:extLst>
            <a:ext uri="{FF2B5EF4-FFF2-40B4-BE49-F238E27FC236}">
              <a16:creationId xmlns:a16="http://schemas.microsoft.com/office/drawing/2014/main" id="{00000000-0008-0000-0300-00000201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149</xdr:row>
      <xdr:rowOff>390525</xdr:rowOff>
    </xdr:from>
    <xdr:ext cx="114300" cy="114300"/>
    <xdr:pic>
      <xdr:nvPicPr>
        <xdr:cNvPr id="259" name="image1.gif">
          <a:extLst>
            <a:ext uri="{FF2B5EF4-FFF2-40B4-BE49-F238E27FC236}">
              <a16:creationId xmlns:a16="http://schemas.microsoft.com/office/drawing/2014/main" id="{00000000-0008-0000-0300-000003010000}"/>
            </a:ext>
          </a:extLst>
        </xdr:cNvPr>
        <xdr:cNvPicPr preferRelativeResize="0"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151</xdr:row>
      <xdr:rowOff>219075</xdr:rowOff>
    </xdr:from>
    <xdr:ext cx="114300" cy="114300"/>
    <xdr:pic>
      <xdr:nvPicPr>
        <xdr:cNvPr id="260" name="image2.gif">
          <a:extLst>
            <a:ext uri="{FF2B5EF4-FFF2-40B4-BE49-F238E27FC236}">
              <a16:creationId xmlns:a16="http://schemas.microsoft.com/office/drawing/2014/main" id="{00000000-0008-0000-0300-00000401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151</xdr:row>
      <xdr:rowOff>0</xdr:rowOff>
    </xdr:from>
    <xdr:ext cx="114300" cy="114300"/>
    <xdr:pic>
      <xdr:nvPicPr>
        <xdr:cNvPr id="261" name="image1.gif">
          <a:extLst>
            <a:ext uri="{FF2B5EF4-FFF2-40B4-BE49-F238E27FC236}">
              <a16:creationId xmlns:a16="http://schemas.microsoft.com/office/drawing/2014/main" id="{00000000-0008-0000-0300-000005010000}"/>
            </a:ext>
          </a:extLst>
        </xdr:cNvPr>
        <xdr:cNvPicPr preferRelativeResize="0"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152</xdr:row>
      <xdr:rowOff>0</xdr:rowOff>
    </xdr:from>
    <xdr:ext cx="114300" cy="114300"/>
    <xdr:pic>
      <xdr:nvPicPr>
        <xdr:cNvPr id="262" name="image1.gif">
          <a:extLst>
            <a:ext uri="{FF2B5EF4-FFF2-40B4-BE49-F238E27FC236}">
              <a16:creationId xmlns:a16="http://schemas.microsoft.com/office/drawing/2014/main" id="{00000000-0008-0000-0300-000006010000}"/>
            </a:ext>
          </a:extLst>
        </xdr:cNvPr>
        <xdr:cNvPicPr preferRelativeResize="0"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153</xdr:row>
      <xdr:rowOff>0</xdr:rowOff>
    </xdr:from>
    <xdr:ext cx="114300" cy="114300"/>
    <xdr:pic>
      <xdr:nvPicPr>
        <xdr:cNvPr id="263" name="image1.gif">
          <a:extLst>
            <a:ext uri="{FF2B5EF4-FFF2-40B4-BE49-F238E27FC236}">
              <a16:creationId xmlns:a16="http://schemas.microsoft.com/office/drawing/2014/main" id="{00000000-0008-0000-0300-000007010000}"/>
            </a:ext>
          </a:extLst>
        </xdr:cNvPr>
        <xdr:cNvPicPr preferRelativeResize="0"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154</xdr:row>
      <xdr:rowOff>390525</xdr:rowOff>
    </xdr:from>
    <xdr:ext cx="114300" cy="114300"/>
    <xdr:pic>
      <xdr:nvPicPr>
        <xdr:cNvPr id="264" name="image1.gif">
          <a:extLst>
            <a:ext uri="{FF2B5EF4-FFF2-40B4-BE49-F238E27FC236}">
              <a16:creationId xmlns:a16="http://schemas.microsoft.com/office/drawing/2014/main" id="{00000000-0008-0000-0300-000008010000}"/>
            </a:ext>
          </a:extLst>
        </xdr:cNvPr>
        <xdr:cNvPicPr preferRelativeResize="0"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156</xdr:row>
      <xdr:rowOff>38100</xdr:rowOff>
    </xdr:from>
    <xdr:ext cx="114300" cy="114300"/>
    <xdr:pic>
      <xdr:nvPicPr>
        <xdr:cNvPr id="265" name="image1.gif">
          <a:extLst>
            <a:ext uri="{FF2B5EF4-FFF2-40B4-BE49-F238E27FC236}">
              <a16:creationId xmlns:a16="http://schemas.microsoft.com/office/drawing/2014/main" id="{00000000-0008-0000-0300-000009010000}"/>
            </a:ext>
          </a:extLst>
        </xdr:cNvPr>
        <xdr:cNvPicPr preferRelativeResize="0"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156</xdr:row>
      <xdr:rowOff>0</xdr:rowOff>
    </xdr:from>
    <xdr:ext cx="114300" cy="114300"/>
    <xdr:pic>
      <xdr:nvPicPr>
        <xdr:cNvPr id="266" name="image2.gif">
          <a:extLst>
            <a:ext uri="{FF2B5EF4-FFF2-40B4-BE49-F238E27FC236}">
              <a16:creationId xmlns:a16="http://schemas.microsoft.com/office/drawing/2014/main" id="{00000000-0008-0000-0300-00000A01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158</xdr:row>
      <xdr:rowOff>9525</xdr:rowOff>
    </xdr:from>
    <xdr:ext cx="114300" cy="114300"/>
    <xdr:pic>
      <xdr:nvPicPr>
        <xdr:cNvPr id="267" name="image1.gif">
          <a:extLst>
            <a:ext uri="{FF2B5EF4-FFF2-40B4-BE49-F238E27FC236}">
              <a16:creationId xmlns:a16="http://schemas.microsoft.com/office/drawing/2014/main" id="{00000000-0008-0000-0300-00000B010000}"/>
            </a:ext>
          </a:extLst>
        </xdr:cNvPr>
        <xdr:cNvPicPr preferRelativeResize="0"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159</xdr:row>
      <xdr:rowOff>400050</xdr:rowOff>
    </xdr:from>
    <xdr:ext cx="114300" cy="114300"/>
    <xdr:pic>
      <xdr:nvPicPr>
        <xdr:cNvPr id="268" name="image2.gif">
          <a:extLst>
            <a:ext uri="{FF2B5EF4-FFF2-40B4-BE49-F238E27FC236}">
              <a16:creationId xmlns:a16="http://schemas.microsoft.com/office/drawing/2014/main" id="{00000000-0008-0000-0300-00000C01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160</xdr:row>
      <xdr:rowOff>428625</xdr:rowOff>
    </xdr:from>
    <xdr:ext cx="114300" cy="114300"/>
    <xdr:pic>
      <xdr:nvPicPr>
        <xdr:cNvPr id="269" name="image1.gif">
          <a:extLst>
            <a:ext uri="{FF2B5EF4-FFF2-40B4-BE49-F238E27FC236}">
              <a16:creationId xmlns:a16="http://schemas.microsoft.com/office/drawing/2014/main" id="{00000000-0008-0000-0300-00000D010000}"/>
            </a:ext>
          </a:extLst>
        </xdr:cNvPr>
        <xdr:cNvPicPr preferRelativeResize="0"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160</xdr:row>
      <xdr:rowOff>0</xdr:rowOff>
    </xdr:from>
    <xdr:ext cx="114300" cy="114300"/>
    <xdr:pic>
      <xdr:nvPicPr>
        <xdr:cNvPr id="270" name="image2.gif">
          <a:extLst>
            <a:ext uri="{FF2B5EF4-FFF2-40B4-BE49-F238E27FC236}">
              <a16:creationId xmlns:a16="http://schemas.microsoft.com/office/drawing/2014/main" id="{00000000-0008-0000-0300-00000E01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161</xdr:row>
      <xdr:rowOff>0</xdr:rowOff>
    </xdr:from>
    <xdr:ext cx="114300" cy="114300"/>
    <xdr:pic>
      <xdr:nvPicPr>
        <xdr:cNvPr id="271" name="image1.gif">
          <a:extLst>
            <a:ext uri="{FF2B5EF4-FFF2-40B4-BE49-F238E27FC236}">
              <a16:creationId xmlns:a16="http://schemas.microsoft.com/office/drawing/2014/main" id="{00000000-0008-0000-0300-00000F010000}"/>
            </a:ext>
          </a:extLst>
        </xdr:cNvPr>
        <xdr:cNvPicPr preferRelativeResize="0"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162</xdr:row>
      <xdr:rowOff>0</xdr:rowOff>
    </xdr:from>
    <xdr:ext cx="114300" cy="114300"/>
    <xdr:pic>
      <xdr:nvPicPr>
        <xdr:cNvPr id="272" name="image1.gif">
          <a:extLst>
            <a:ext uri="{FF2B5EF4-FFF2-40B4-BE49-F238E27FC236}">
              <a16:creationId xmlns:a16="http://schemas.microsoft.com/office/drawing/2014/main" id="{00000000-0008-0000-0300-000010010000}"/>
            </a:ext>
          </a:extLst>
        </xdr:cNvPr>
        <xdr:cNvPicPr preferRelativeResize="0"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163</xdr:row>
      <xdr:rowOff>0</xdr:rowOff>
    </xdr:from>
    <xdr:ext cx="114300" cy="114300"/>
    <xdr:pic>
      <xdr:nvPicPr>
        <xdr:cNvPr id="273" name="image2.gif">
          <a:extLst>
            <a:ext uri="{FF2B5EF4-FFF2-40B4-BE49-F238E27FC236}">
              <a16:creationId xmlns:a16="http://schemas.microsoft.com/office/drawing/2014/main" id="{00000000-0008-0000-0300-00001101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164</xdr:row>
      <xdr:rowOff>390525</xdr:rowOff>
    </xdr:from>
    <xdr:ext cx="114300" cy="114300"/>
    <xdr:pic>
      <xdr:nvPicPr>
        <xdr:cNvPr id="274" name="image2.gif">
          <a:extLst>
            <a:ext uri="{FF2B5EF4-FFF2-40B4-BE49-F238E27FC236}">
              <a16:creationId xmlns:a16="http://schemas.microsoft.com/office/drawing/2014/main" id="{00000000-0008-0000-0300-00001201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165</xdr:row>
      <xdr:rowOff>0</xdr:rowOff>
    </xdr:from>
    <xdr:ext cx="114300" cy="114300"/>
    <xdr:pic>
      <xdr:nvPicPr>
        <xdr:cNvPr id="275" name="image2.gif">
          <a:extLst>
            <a:ext uri="{FF2B5EF4-FFF2-40B4-BE49-F238E27FC236}">
              <a16:creationId xmlns:a16="http://schemas.microsoft.com/office/drawing/2014/main" id="{00000000-0008-0000-0300-00001301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166</xdr:row>
      <xdr:rowOff>390525</xdr:rowOff>
    </xdr:from>
    <xdr:ext cx="114300" cy="114300"/>
    <xdr:pic>
      <xdr:nvPicPr>
        <xdr:cNvPr id="276" name="image1.gif">
          <a:extLst>
            <a:ext uri="{FF2B5EF4-FFF2-40B4-BE49-F238E27FC236}">
              <a16:creationId xmlns:a16="http://schemas.microsoft.com/office/drawing/2014/main" id="{00000000-0008-0000-0300-000014010000}"/>
            </a:ext>
          </a:extLst>
        </xdr:cNvPr>
        <xdr:cNvPicPr preferRelativeResize="0"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167</xdr:row>
      <xdr:rowOff>0</xdr:rowOff>
    </xdr:from>
    <xdr:ext cx="114300" cy="114300"/>
    <xdr:pic>
      <xdr:nvPicPr>
        <xdr:cNvPr id="277" name="image1.gif">
          <a:extLst>
            <a:ext uri="{FF2B5EF4-FFF2-40B4-BE49-F238E27FC236}">
              <a16:creationId xmlns:a16="http://schemas.microsoft.com/office/drawing/2014/main" id="{00000000-0008-0000-0300-000015010000}"/>
            </a:ext>
          </a:extLst>
        </xdr:cNvPr>
        <xdr:cNvPicPr preferRelativeResize="0"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169</xdr:row>
      <xdr:rowOff>9525</xdr:rowOff>
    </xdr:from>
    <xdr:ext cx="114300" cy="114300"/>
    <xdr:pic>
      <xdr:nvPicPr>
        <xdr:cNvPr id="278" name="image1.gif">
          <a:extLst>
            <a:ext uri="{FF2B5EF4-FFF2-40B4-BE49-F238E27FC236}">
              <a16:creationId xmlns:a16="http://schemas.microsoft.com/office/drawing/2014/main" id="{00000000-0008-0000-0300-000016010000}"/>
            </a:ext>
          </a:extLst>
        </xdr:cNvPr>
        <xdr:cNvPicPr preferRelativeResize="0"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170</xdr:row>
      <xdr:rowOff>38100</xdr:rowOff>
    </xdr:from>
    <xdr:ext cx="114300" cy="114300"/>
    <xdr:pic>
      <xdr:nvPicPr>
        <xdr:cNvPr id="279" name="image1.gif">
          <a:extLst>
            <a:ext uri="{FF2B5EF4-FFF2-40B4-BE49-F238E27FC236}">
              <a16:creationId xmlns:a16="http://schemas.microsoft.com/office/drawing/2014/main" id="{00000000-0008-0000-0300-000017010000}"/>
            </a:ext>
          </a:extLst>
        </xdr:cNvPr>
        <xdr:cNvPicPr preferRelativeResize="0"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170</xdr:row>
      <xdr:rowOff>0</xdr:rowOff>
    </xdr:from>
    <xdr:ext cx="114300" cy="114300"/>
    <xdr:pic>
      <xdr:nvPicPr>
        <xdr:cNvPr id="280" name="image2.gif">
          <a:extLst>
            <a:ext uri="{FF2B5EF4-FFF2-40B4-BE49-F238E27FC236}">
              <a16:creationId xmlns:a16="http://schemas.microsoft.com/office/drawing/2014/main" id="{00000000-0008-0000-0300-00001801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171</xdr:row>
      <xdr:rowOff>0</xdr:rowOff>
    </xdr:from>
    <xdr:ext cx="114300" cy="114300"/>
    <xdr:pic>
      <xdr:nvPicPr>
        <xdr:cNvPr id="281" name="image1.gif">
          <a:extLst>
            <a:ext uri="{FF2B5EF4-FFF2-40B4-BE49-F238E27FC236}">
              <a16:creationId xmlns:a16="http://schemas.microsoft.com/office/drawing/2014/main" id="{00000000-0008-0000-0300-000019010000}"/>
            </a:ext>
          </a:extLst>
        </xdr:cNvPr>
        <xdr:cNvPicPr preferRelativeResize="0"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173</xdr:row>
      <xdr:rowOff>9525</xdr:rowOff>
    </xdr:from>
    <xdr:ext cx="114300" cy="114300"/>
    <xdr:pic>
      <xdr:nvPicPr>
        <xdr:cNvPr id="282" name="image2.gif">
          <a:extLst>
            <a:ext uri="{FF2B5EF4-FFF2-40B4-BE49-F238E27FC236}">
              <a16:creationId xmlns:a16="http://schemas.microsoft.com/office/drawing/2014/main" id="{00000000-0008-0000-0300-00001A01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173</xdr:row>
      <xdr:rowOff>0</xdr:rowOff>
    </xdr:from>
    <xdr:ext cx="114300" cy="114300"/>
    <xdr:pic>
      <xdr:nvPicPr>
        <xdr:cNvPr id="283" name="image1.gif">
          <a:extLst>
            <a:ext uri="{FF2B5EF4-FFF2-40B4-BE49-F238E27FC236}">
              <a16:creationId xmlns:a16="http://schemas.microsoft.com/office/drawing/2014/main" id="{00000000-0008-0000-0300-00001B010000}"/>
            </a:ext>
          </a:extLst>
        </xdr:cNvPr>
        <xdr:cNvPicPr preferRelativeResize="0"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174</xdr:row>
      <xdr:rowOff>0</xdr:rowOff>
    </xdr:from>
    <xdr:ext cx="114300" cy="114300"/>
    <xdr:pic>
      <xdr:nvPicPr>
        <xdr:cNvPr id="284" name="image1.gif">
          <a:extLst>
            <a:ext uri="{FF2B5EF4-FFF2-40B4-BE49-F238E27FC236}">
              <a16:creationId xmlns:a16="http://schemas.microsoft.com/office/drawing/2014/main" id="{00000000-0008-0000-0300-00001C010000}"/>
            </a:ext>
          </a:extLst>
        </xdr:cNvPr>
        <xdr:cNvPicPr preferRelativeResize="0"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176</xdr:row>
      <xdr:rowOff>9525</xdr:rowOff>
    </xdr:from>
    <xdr:ext cx="114300" cy="114300"/>
    <xdr:pic>
      <xdr:nvPicPr>
        <xdr:cNvPr id="285" name="image1.gif">
          <a:extLst>
            <a:ext uri="{FF2B5EF4-FFF2-40B4-BE49-F238E27FC236}">
              <a16:creationId xmlns:a16="http://schemas.microsoft.com/office/drawing/2014/main" id="{00000000-0008-0000-0300-00001D010000}"/>
            </a:ext>
          </a:extLst>
        </xdr:cNvPr>
        <xdr:cNvPicPr preferRelativeResize="0"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176</xdr:row>
      <xdr:rowOff>781050</xdr:rowOff>
    </xdr:from>
    <xdr:ext cx="114300" cy="114300"/>
    <xdr:pic>
      <xdr:nvPicPr>
        <xdr:cNvPr id="286" name="image2.gif">
          <a:extLst>
            <a:ext uri="{FF2B5EF4-FFF2-40B4-BE49-F238E27FC236}">
              <a16:creationId xmlns:a16="http://schemas.microsoft.com/office/drawing/2014/main" id="{00000000-0008-0000-0300-00001E01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178</xdr:row>
      <xdr:rowOff>428625</xdr:rowOff>
    </xdr:from>
    <xdr:ext cx="114300" cy="114300"/>
    <xdr:pic>
      <xdr:nvPicPr>
        <xdr:cNvPr id="287" name="image1.gif">
          <a:extLst>
            <a:ext uri="{FF2B5EF4-FFF2-40B4-BE49-F238E27FC236}">
              <a16:creationId xmlns:a16="http://schemas.microsoft.com/office/drawing/2014/main" id="{00000000-0008-0000-0300-00001F010000}"/>
            </a:ext>
          </a:extLst>
        </xdr:cNvPr>
        <xdr:cNvPicPr preferRelativeResize="0"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180</xdr:row>
      <xdr:rowOff>257175</xdr:rowOff>
    </xdr:from>
    <xdr:ext cx="114300" cy="114300"/>
    <xdr:pic>
      <xdr:nvPicPr>
        <xdr:cNvPr id="288" name="image2.gif">
          <a:extLst>
            <a:ext uri="{FF2B5EF4-FFF2-40B4-BE49-F238E27FC236}">
              <a16:creationId xmlns:a16="http://schemas.microsoft.com/office/drawing/2014/main" id="{00000000-0008-0000-0300-00002001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181</xdr:row>
      <xdr:rowOff>838200</xdr:rowOff>
    </xdr:from>
    <xdr:ext cx="114300" cy="114300"/>
    <xdr:pic>
      <xdr:nvPicPr>
        <xdr:cNvPr id="289" name="image2.gif">
          <a:extLst>
            <a:ext uri="{FF2B5EF4-FFF2-40B4-BE49-F238E27FC236}">
              <a16:creationId xmlns:a16="http://schemas.microsoft.com/office/drawing/2014/main" id="{00000000-0008-0000-0300-00002101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182</xdr:row>
      <xdr:rowOff>676275</xdr:rowOff>
    </xdr:from>
    <xdr:ext cx="114300" cy="114300"/>
    <xdr:pic>
      <xdr:nvPicPr>
        <xdr:cNvPr id="290" name="image2.gif">
          <a:extLst>
            <a:ext uri="{FF2B5EF4-FFF2-40B4-BE49-F238E27FC236}">
              <a16:creationId xmlns:a16="http://schemas.microsoft.com/office/drawing/2014/main" id="{00000000-0008-0000-0300-00002201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183</xdr:row>
      <xdr:rowOff>333375</xdr:rowOff>
    </xdr:from>
    <xdr:ext cx="114300" cy="0"/>
    <xdr:pic>
      <xdr:nvPicPr>
        <xdr:cNvPr id="291" name="image1.gif">
          <a:extLst>
            <a:ext uri="{FF2B5EF4-FFF2-40B4-BE49-F238E27FC236}">
              <a16:creationId xmlns:a16="http://schemas.microsoft.com/office/drawing/2014/main" id="{00000000-0008-0000-0300-000023010000}"/>
            </a:ext>
          </a:extLst>
        </xdr:cNvPr>
        <xdr:cNvPicPr preferRelativeResize="0"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186</xdr:row>
      <xdr:rowOff>333375</xdr:rowOff>
    </xdr:from>
    <xdr:ext cx="114300" cy="114300"/>
    <xdr:pic>
      <xdr:nvPicPr>
        <xdr:cNvPr id="292" name="image1.gif">
          <a:extLst>
            <a:ext uri="{FF2B5EF4-FFF2-40B4-BE49-F238E27FC236}">
              <a16:creationId xmlns:a16="http://schemas.microsoft.com/office/drawing/2014/main" id="{00000000-0008-0000-0300-000024010000}"/>
            </a:ext>
          </a:extLst>
        </xdr:cNvPr>
        <xdr:cNvPicPr preferRelativeResize="0"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188</xdr:row>
      <xdr:rowOff>161925</xdr:rowOff>
    </xdr:from>
    <xdr:ext cx="114300" cy="114300"/>
    <xdr:pic>
      <xdr:nvPicPr>
        <xdr:cNvPr id="293" name="image2.gif">
          <a:extLst>
            <a:ext uri="{FF2B5EF4-FFF2-40B4-BE49-F238E27FC236}">
              <a16:creationId xmlns:a16="http://schemas.microsoft.com/office/drawing/2014/main" id="{00000000-0008-0000-0300-00002501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184</xdr:row>
      <xdr:rowOff>0</xdr:rowOff>
    </xdr:from>
    <xdr:ext cx="114300" cy="114300"/>
    <xdr:pic>
      <xdr:nvPicPr>
        <xdr:cNvPr id="294" name="image1.gif">
          <a:extLst>
            <a:ext uri="{FF2B5EF4-FFF2-40B4-BE49-F238E27FC236}">
              <a16:creationId xmlns:a16="http://schemas.microsoft.com/office/drawing/2014/main" id="{00000000-0008-0000-0300-000026010000}"/>
            </a:ext>
          </a:extLst>
        </xdr:cNvPr>
        <xdr:cNvPicPr preferRelativeResize="0"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186</xdr:row>
      <xdr:rowOff>9525</xdr:rowOff>
    </xdr:from>
    <xdr:ext cx="114300" cy="114300"/>
    <xdr:pic>
      <xdr:nvPicPr>
        <xdr:cNvPr id="295" name="image1.gif">
          <a:extLst>
            <a:ext uri="{FF2B5EF4-FFF2-40B4-BE49-F238E27FC236}">
              <a16:creationId xmlns:a16="http://schemas.microsoft.com/office/drawing/2014/main" id="{00000000-0008-0000-0300-000027010000}"/>
            </a:ext>
          </a:extLst>
        </xdr:cNvPr>
        <xdr:cNvPicPr preferRelativeResize="0"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186</xdr:row>
      <xdr:rowOff>0</xdr:rowOff>
    </xdr:from>
    <xdr:ext cx="114300" cy="114300"/>
    <xdr:pic>
      <xdr:nvPicPr>
        <xdr:cNvPr id="296" name="image2.gif">
          <a:extLst>
            <a:ext uri="{FF2B5EF4-FFF2-40B4-BE49-F238E27FC236}">
              <a16:creationId xmlns:a16="http://schemas.microsoft.com/office/drawing/2014/main" id="{00000000-0008-0000-0300-00002801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187</xdr:row>
      <xdr:rowOff>0</xdr:rowOff>
    </xdr:from>
    <xdr:ext cx="114300" cy="114300"/>
    <xdr:pic>
      <xdr:nvPicPr>
        <xdr:cNvPr id="297" name="image1.gif">
          <a:extLst>
            <a:ext uri="{FF2B5EF4-FFF2-40B4-BE49-F238E27FC236}">
              <a16:creationId xmlns:a16="http://schemas.microsoft.com/office/drawing/2014/main" id="{00000000-0008-0000-0300-000029010000}"/>
            </a:ext>
          </a:extLst>
        </xdr:cNvPr>
        <xdr:cNvPicPr preferRelativeResize="0"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188</xdr:row>
      <xdr:rowOff>390525</xdr:rowOff>
    </xdr:from>
    <xdr:ext cx="114300" cy="114300"/>
    <xdr:pic>
      <xdr:nvPicPr>
        <xdr:cNvPr id="298" name="image2.gif">
          <a:extLst>
            <a:ext uri="{FF2B5EF4-FFF2-40B4-BE49-F238E27FC236}">
              <a16:creationId xmlns:a16="http://schemas.microsoft.com/office/drawing/2014/main" id="{00000000-0008-0000-0300-00002A01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190</xdr:row>
      <xdr:rowOff>400050</xdr:rowOff>
    </xdr:from>
    <xdr:ext cx="114300" cy="114300"/>
    <xdr:pic>
      <xdr:nvPicPr>
        <xdr:cNvPr id="299" name="image2.gif">
          <a:extLst>
            <a:ext uri="{FF2B5EF4-FFF2-40B4-BE49-F238E27FC236}">
              <a16:creationId xmlns:a16="http://schemas.microsoft.com/office/drawing/2014/main" id="{00000000-0008-0000-0300-00002B01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190</xdr:row>
      <xdr:rowOff>0</xdr:rowOff>
    </xdr:from>
    <xdr:ext cx="114300" cy="114300"/>
    <xdr:pic>
      <xdr:nvPicPr>
        <xdr:cNvPr id="300" name="image1.gif">
          <a:extLst>
            <a:ext uri="{FF2B5EF4-FFF2-40B4-BE49-F238E27FC236}">
              <a16:creationId xmlns:a16="http://schemas.microsoft.com/office/drawing/2014/main" id="{00000000-0008-0000-0300-00002C010000}"/>
            </a:ext>
          </a:extLst>
        </xdr:cNvPr>
        <xdr:cNvPicPr preferRelativeResize="0"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191</xdr:row>
      <xdr:rowOff>390525</xdr:rowOff>
    </xdr:from>
    <xdr:ext cx="114300" cy="114300"/>
    <xdr:pic>
      <xdr:nvPicPr>
        <xdr:cNvPr id="301" name="image2.gif">
          <a:extLst>
            <a:ext uri="{FF2B5EF4-FFF2-40B4-BE49-F238E27FC236}">
              <a16:creationId xmlns:a16="http://schemas.microsoft.com/office/drawing/2014/main" id="{00000000-0008-0000-0300-00002D01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9</xdr:col>
      <xdr:colOff>0</xdr:colOff>
      <xdr:row>191</xdr:row>
      <xdr:rowOff>390525</xdr:rowOff>
    </xdr:from>
    <xdr:ext cx="571500" cy="9525"/>
    <xdr:pic>
      <xdr:nvPicPr>
        <xdr:cNvPr id="302" name="image3.jpg">
          <a:extLst>
            <a:ext uri="{FF2B5EF4-FFF2-40B4-BE49-F238E27FC236}">
              <a16:creationId xmlns:a16="http://schemas.microsoft.com/office/drawing/2014/main" id="{00000000-0008-0000-0300-00002E010000}"/>
            </a:ext>
          </a:extLst>
        </xdr:cNvPr>
        <xdr:cNvPicPr preferRelativeResize="0"/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193</xdr:row>
      <xdr:rowOff>38100</xdr:rowOff>
    </xdr:from>
    <xdr:ext cx="114300" cy="114300"/>
    <xdr:pic>
      <xdr:nvPicPr>
        <xdr:cNvPr id="303" name="image2.gif">
          <a:extLst>
            <a:ext uri="{FF2B5EF4-FFF2-40B4-BE49-F238E27FC236}">
              <a16:creationId xmlns:a16="http://schemas.microsoft.com/office/drawing/2014/main" id="{00000000-0008-0000-0300-00002F01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195</xdr:row>
      <xdr:rowOff>419100</xdr:rowOff>
    </xdr:from>
    <xdr:ext cx="114300" cy="114300"/>
    <xdr:pic>
      <xdr:nvPicPr>
        <xdr:cNvPr id="304" name="image1.gif">
          <a:extLst>
            <a:ext uri="{FF2B5EF4-FFF2-40B4-BE49-F238E27FC236}">
              <a16:creationId xmlns:a16="http://schemas.microsoft.com/office/drawing/2014/main" id="{00000000-0008-0000-0300-000030010000}"/>
            </a:ext>
          </a:extLst>
        </xdr:cNvPr>
        <xdr:cNvPicPr preferRelativeResize="0"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194</xdr:row>
      <xdr:rowOff>0</xdr:rowOff>
    </xdr:from>
    <xdr:ext cx="114300" cy="114300"/>
    <xdr:pic>
      <xdr:nvPicPr>
        <xdr:cNvPr id="305" name="image1.gif">
          <a:extLst>
            <a:ext uri="{FF2B5EF4-FFF2-40B4-BE49-F238E27FC236}">
              <a16:creationId xmlns:a16="http://schemas.microsoft.com/office/drawing/2014/main" id="{00000000-0008-0000-0300-000031010000}"/>
            </a:ext>
          </a:extLst>
        </xdr:cNvPr>
        <xdr:cNvPicPr preferRelativeResize="0"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195</xdr:row>
      <xdr:rowOff>390525</xdr:rowOff>
    </xdr:from>
    <xdr:ext cx="114300" cy="114300"/>
    <xdr:pic>
      <xdr:nvPicPr>
        <xdr:cNvPr id="306" name="image1.gif">
          <a:extLst>
            <a:ext uri="{FF2B5EF4-FFF2-40B4-BE49-F238E27FC236}">
              <a16:creationId xmlns:a16="http://schemas.microsoft.com/office/drawing/2014/main" id="{00000000-0008-0000-0300-000032010000}"/>
            </a:ext>
          </a:extLst>
        </xdr:cNvPr>
        <xdr:cNvPicPr preferRelativeResize="0"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196</xdr:row>
      <xdr:rowOff>0</xdr:rowOff>
    </xdr:from>
    <xdr:ext cx="114300" cy="114300"/>
    <xdr:pic>
      <xdr:nvPicPr>
        <xdr:cNvPr id="307" name="image1.gif">
          <a:extLst>
            <a:ext uri="{FF2B5EF4-FFF2-40B4-BE49-F238E27FC236}">
              <a16:creationId xmlns:a16="http://schemas.microsoft.com/office/drawing/2014/main" id="{00000000-0008-0000-0300-000033010000}"/>
            </a:ext>
          </a:extLst>
        </xdr:cNvPr>
        <xdr:cNvPicPr preferRelativeResize="0"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197</xdr:row>
      <xdr:rowOff>390525</xdr:rowOff>
    </xdr:from>
    <xdr:ext cx="114300" cy="114300"/>
    <xdr:pic>
      <xdr:nvPicPr>
        <xdr:cNvPr id="308" name="image2.gif">
          <a:extLst>
            <a:ext uri="{FF2B5EF4-FFF2-40B4-BE49-F238E27FC236}">
              <a16:creationId xmlns:a16="http://schemas.microsoft.com/office/drawing/2014/main" id="{00000000-0008-0000-0300-00003401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199</xdr:row>
      <xdr:rowOff>219075</xdr:rowOff>
    </xdr:from>
    <xdr:ext cx="114300" cy="114300"/>
    <xdr:pic>
      <xdr:nvPicPr>
        <xdr:cNvPr id="309" name="image1.gif">
          <a:extLst>
            <a:ext uri="{FF2B5EF4-FFF2-40B4-BE49-F238E27FC236}">
              <a16:creationId xmlns:a16="http://schemas.microsoft.com/office/drawing/2014/main" id="{00000000-0008-0000-0300-000035010000}"/>
            </a:ext>
          </a:extLst>
        </xdr:cNvPr>
        <xdr:cNvPicPr preferRelativeResize="0"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200</xdr:row>
      <xdr:rowOff>247650</xdr:rowOff>
    </xdr:from>
    <xdr:ext cx="114300" cy="114300"/>
    <xdr:pic>
      <xdr:nvPicPr>
        <xdr:cNvPr id="310" name="image2.gif">
          <a:extLst>
            <a:ext uri="{FF2B5EF4-FFF2-40B4-BE49-F238E27FC236}">
              <a16:creationId xmlns:a16="http://schemas.microsoft.com/office/drawing/2014/main" id="{00000000-0008-0000-0300-00003601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201</xdr:row>
      <xdr:rowOff>457200</xdr:rowOff>
    </xdr:from>
    <xdr:ext cx="114300" cy="114300"/>
    <xdr:pic>
      <xdr:nvPicPr>
        <xdr:cNvPr id="311" name="image1.gif">
          <a:extLst>
            <a:ext uri="{FF2B5EF4-FFF2-40B4-BE49-F238E27FC236}">
              <a16:creationId xmlns:a16="http://schemas.microsoft.com/office/drawing/2014/main" id="{00000000-0008-0000-0300-000037010000}"/>
            </a:ext>
          </a:extLst>
        </xdr:cNvPr>
        <xdr:cNvPicPr preferRelativeResize="0"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207</xdr:row>
      <xdr:rowOff>104775</xdr:rowOff>
    </xdr:from>
    <xdr:ext cx="114300" cy="114300"/>
    <xdr:pic>
      <xdr:nvPicPr>
        <xdr:cNvPr id="312" name="image1.gif">
          <a:extLst>
            <a:ext uri="{FF2B5EF4-FFF2-40B4-BE49-F238E27FC236}">
              <a16:creationId xmlns:a16="http://schemas.microsoft.com/office/drawing/2014/main" id="{00000000-0008-0000-0300-000038010000}"/>
            </a:ext>
          </a:extLst>
        </xdr:cNvPr>
        <xdr:cNvPicPr preferRelativeResize="0"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102</xdr:row>
      <xdr:rowOff>0</xdr:rowOff>
    </xdr:from>
    <xdr:ext cx="114300" cy="114300"/>
    <xdr:pic>
      <xdr:nvPicPr>
        <xdr:cNvPr id="313" name="image2.gif">
          <a:extLst>
            <a:ext uri="{FF2B5EF4-FFF2-40B4-BE49-F238E27FC236}">
              <a16:creationId xmlns:a16="http://schemas.microsoft.com/office/drawing/2014/main" id="{00000000-0008-0000-0300-00003901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103</xdr:row>
      <xdr:rowOff>381000</xdr:rowOff>
    </xdr:from>
    <xdr:ext cx="114300" cy="114300"/>
    <xdr:pic>
      <xdr:nvPicPr>
        <xdr:cNvPr id="314" name="image1.gif">
          <a:extLst>
            <a:ext uri="{FF2B5EF4-FFF2-40B4-BE49-F238E27FC236}">
              <a16:creationId xmlns:a16="http://schemas.microsoft.com/office/drawing/2014/main" id="{00000000-0008-0000-0300-00003A010000}"/>
            </a:ext>
          </a:extLst>
        </xdr:cNvPr>
        <xdr:cNvPicPr preferRelativeResize="0"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105</xdr:row>
      <xdr:rowOff>28575</xdr:rowOff>
    </xdr:from>
    <xdr:ext cx="114300" cy="114300"/>
    <xdr:pic>
      <xdr:nvPicPr>
        <xdr:cNvPr id="315" name="image1.gif">
          <a:extLst>
            <a:ext uri="{FF2B5EF4-FFF2-40B4-BE49-F238E27FC236}">
              <a16:creationId xmlns:a16="http://schemas.microsoft.com/office/drawing/2014/main" id="{00000000-0008-0000-0300-00003B010000}"/>
            </a:ext>
          </a:extLst>
        </xdr:cNvPr>
        <xdr:cNvPicPr preferRelativeResize="0"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106</xdr:row>
      <xdr:rowOff>609600</xdr:rowOff>
    </xdr:from>
    <xdr:ext cx="114300" cy="114300"/>
    <xdr:pic>
      <xdr:nvPicPr>
        <xdr:cNvPr id="316" name="image2.gif">
          <a:extLst>
            <a:ext uri="{FF2B5EF4-FFF2-40B4-BE49-F238E27FC236}">
              <a16:creationId xmlns:a16="http://schemas.microsoft.com/office/drawing/2014/main" id="{00000000-0008-0000-0300-00003C01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106</xdr:row>
      <xdr:rowOff>0</xdr:rowOff>
    </xdr:from>
    <xdr:ext cx="114300" cy="114300"/>
    <xdr:pic>
      <xdr:nvPicPr>
        <xdr:cNvPr id="317" name="image2.gif">
          <a:extLst>
            <a:ext uri="{FF2B5EF4-FFF2-40B4-BE49-F238E27FC236}">
              <a16:creationId xmlns:a16="http://schemas.microsoft.com/office/drawing/2014/main" id="{00000000-0008-0000-0300-00003D01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107</xdr:row>
      <xdr:rowOff>390525</xdr:rowOff>
    </xdr:from>
    <xdr:ext cx="114300" cy="114300"/>
    <xdr:pic>
      <xdr:nvPicPr>
        <xdr:cNvPr id="318" name="image1.gif">
          <a:extLst>
            <a:ext uri="{FF2B5EF4-FFF2-40B4-BE49-F238E27FC236}">
              <a16:creationId xmlns:a16="http://schemas.microsoft.com/office/drawing/2014/main" id="{00000000-0008-0000-0300-00003E010000}"/>
            </a:ext>
          </a:extLst>
        </xdr:cNvPr>
        <xdr:cNvPicPr preferRelativeResize="0"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108</xdr:row>
      <xdr:rowOff>781050</xdr:rowOff>
    </xdr:from>
    <xdr:ext cx="114300" cy="114300"/>
    <xdr:pic>
      <xdr:nvPicPr>
        <xdr:cNvPr id="319" name="image1.gif">
          <a:extLst>
            <a:ext uri="{FF2B5EF4-FFF2-40B4-BE49-F238E27FC236}">
              <a16:creationId xmlns:a16="http://schemas.microsoft.com/office/drawing/2014/main" id="{00000000-0008-0000-0300-00003F010000}"/>
            </a:ext>
          </a:extLst>
        </xdr:cNvPr>
        <xdr:cNvPicPr preferRelativeResize="0"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111</xdr:row>
      <xdr:rowOff>47625</xdr:rowOff>
    </xdr:from>
    <xdr:ext cx="114300" cy="114300"/>
    <xdr:pic>
      <xdr:nvPicPr>
        <xdr:cNvPr id="320" name="image2.gif">
          <a:extLst>
            <a:ext uri="{FF2B5EF4-FFF2-40B4-BE49-F238E27FC236}">
              <a16:creationId xmlns:a16="http://schemas.microsoft.com/office/drawing/2014/main" id="{00000000-0008-0000-0300-00004001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110</xdr:row>
      <xdr:rowOff>0</xdr:rowOff>
    </xdr:from>
    <xdr:ext cx="114300" cy="114300"/>
    <xdr:pic>
      <xdr:nvPicPr>
        <xdr:cNvPr id="321" name="image2.gif">
          <a:extLst>
            <a:ext uri="{FF2B5EF4-FFF2-40B4-BE49-F238E27FC236}">
              <a16:creationId xmlns:a16="http://schemas.microsoft.com/office/drawing/2014/main" id="{00000000-0008-0000-0300-00004101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111</xdr:row>
      <xdr:rowOff>0</xdr:rowOff>
    </xdr:from>
    <xdr:ext cx="114300" cy="114300"/>
    <xdr:pic>
      <xdr:nvPicPr>
        <xdr:cNvPr id="322" name="image1.gif">
          <a:extLst>
            <a:ext uri="{FF2B5EF4-FFF2-40B4-BE49-F238E27FC236}">
              <a16:creationId xmlns:a16="http://schemas.microsoft.com/office/drawing/2014/main" id="{00000000-0008-0000-0300-000042010000}"/>
            </a:ext>
          </a:extLst>
        </xdr:cNvPr>
        <xdr:cNvPicPr preferRelativeResize="0"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112</xdr:row>
      <xdr:rowOff>390525</xdr:rowOff>
    </xdr:from>
    <xdr:ext cx="114300" cy="114300"/>
    <xdr:pic>
      <xdr:nvPicPr>
        <xdr:cNvPr id="323" name="image2.gif">
          <a:extLst>
            <a:ext uri="{FF2B5EF4-FFF2-40B4-BE49-F238E27FC236}">
              <a16:creationId xmlns:a16="http://schemas.microsoft.com/office/drawing/2014/main" id="{00000000-0008-0000-0300-00004301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113</xdr:row>
      <xdr:rowOff>781050</xdr:rowOff>
    </xdr:from>
    <xdr:ext cx="114300" cy="114300"/>
    <xdr:pic>
      <xdr:nvPicPr>
        <xdr:cNvPr id="324" name="image1.gif">
          <a:extLst>
            <a:ext uri="{FF2B5EF4-FFF2-40B4-BE49-F238E27FC236}">
              <a16:creationId xmlns:a16="http://schemas.microsoft.com/office/drawing/2014/main" id="{00000000-0008-0000-0300-000044010000}"/>
            </a:ext>
          </a:extLst>
        </xdr:cNvPr>
        <xdr:cNvPicPr preferRelativeResize="0"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115</xdr:row>
      <xdr:rowOff>428625</xdr:rowOff>
    </xdr:from>
    <xdr:ext cx="114300" cy="114300"/>
    <xdr:pic>
      <xdr:nvPicPr>
        <xdr:cNvPr id="325" name="image1.gif">
          <a:extLst>
            <a:ext uri="{FF2B5EF4-FFF2-40B4-BE49-F238E27FC236}">
              <a16:creationId xmlns:a16="http://schemas.microsoft.com/office/drawing/2014/main" id="{00000000-0008-0000-0300-000045010000}"/>
            </a:ext>
          </a:extLst>
        </xdr:cNvPr>
        <xdr:cNvPicPr preferRelativeResize="0"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116</xdr:row>
      <xdr:rowOff>266700</xdr:rowOff>
    </xdr:from>
    <xdr:ext cx="114300" cy="114300"/>
    <xdr:pic>
      <xdr:nvPicPr>
        <xdr:cNvPr id="326" name="image1.gif">
          <a:extLst>
            <a:ext uri="{FF2B5EF4-FFF2-40B4-BE49-F238E27FC236}">
              <a16:creationId xmlns:a16="http://schemas.microsoft.com/office/drawing/2014/main" id="{00000000-0008-0000-0300-000046010000}"/>
            </a:ext>
          </a:extLst>
        </xdr:cNvPr>
        <xdr:cNvPicPr preferRelativeResize="0"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119</xdr:row>
      <xdr:rowOff>457200</xdr:rowOff>
    </xdr:from>
    <xdr:ext cx="114300" cy="114300"/>
    <xdr:pic>
      <xdr:nvPicPr>
        <xdr:cNvPr id="327" name="image1.gif">
          <a:extLst>
            <a:ext uri="{FF2B5EF4-FFF2-40B4-BE49-F238E27FC236}">
              <a16:creationId xmlns:a16="http://schemas.microsoft.com/office/drawing/2014/main" id="{00000000-0008-0000-0300-000047010000}"/>
            </a:ext>
          </a:extLst>
        </xdr:cNvPr>
        <xdr:cNvPicPr preferRelativeResize="0"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120</xdr:row>
      <xdr:rowOff>476250</xdr:rowOff>
    </xdr:from>
    <xdr:ext cx="114300" cy="114300"/>
    <xdr:pic>
      <xdr:nvPicPr>
        <xdr:cNvPr id="328" name="image2.gif">
          <a:extLst>
            <a:ext uri="{FF2B5EF4-FFF2-40B4-BE49-F238E27FC236}">
              <a16:creationId xmlns:a16="http://schemas.microsoft.com/office/drawing/2014/main" id="{00000000-0008-0000-0300-00004801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121</xdr:row>
      <xdr:rowOff>685800</xdr:rowOff>
    </xdr:from>
    <xdr:ext cx="114300" cy="114300"/>
    <xdr:pic>
      <xdr:nvPicPr>
        <xdr:cNvPr id="329" name="image1.gif">
          <a:extLst>
            <a:ext uri="{FF2B5EF4-FFF2-40B4-BE49-F238E27FC236}">
              <a16:creationId xmlns:a16="http://schemas.microsoft.com/office/drawing/2014/main" id="{00000000-0008-0000-0300-000049010000}"/>
            </a:ext>
          </a:extLst>
        </xdr:cNvPr>
        <xdr:cNvPicPr preferRelativeResize="0"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119</xdr:row>
      <xdr:rowOff>0</xdr:rowOff>
    </xdr:from>
    <xdr:ext cx="114300" cy="114300"/>
    <xdr:pic>
      <xdr:nvPicPr>
        <xdr:cNvPr id="330" name="image1.gif">
          <a:extLst>
            <a:ext uri="{FF2B5EF4-FFF2-40B4-BE49-F238E27FC236}">
              <a16:creationId xmlns:a16="http://schemas.microsoft.com/office/drawing/2014/main" id="{00000000-0008-0000-0300-00004A010000}"/>
            </a:ext>
          </a:extLst>
        </xdr:cNvPr>
        <xdr:cNvPicPr preferRelativeResize="0"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120</xdr:row>
      <xdr:rowOff>390525</xdr:rowOff>
    </xdr:from>
    <xdr:ext cx="114300" cy="114300"/>
    <xdr:pic>
      <xdr:nvPicPr>
        <xdr:cNvPr id="331" name="image2.gif">
          <a:extLst>
            <a:ext uri="{FF2B5EF4-FFF2-40B4-BE49-F238E27FC236}">
              <a16:creationId xmlns:a16="http://schemas.microsoft.com/office/drawing/2014/main" id="{00000000-0008-0000-0300-00004B01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121</xdr:row>
      <xdr:rowOff>781050</xdr:rowOff>
    </xdr:from>
    <xdr:ext cx="114300" cy="114300"/>
    <xdr:pic>
      <xdr:nvPicPr>
        <xdr:cNvPr id="332" name="image1.gif">
          <a:extLst>
            <a:ext uri="{FF2B5EF4-FFF2-40B4-BE49-F238E27FC236}">
              <a16:creationId xmlns:a16="http://schemas.microsoft.com/office/drawing/2014/main" id="{00000000-0008-0000-0300-00004C010000}"/>
            </a:ext>
          </a:extLst>
        </xdr:cNvPr>
        <xdr:cNvPicPr preferRelativeResize="0"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123</xdr:row>
      <xdr:rowOff>428625</xdr:rowOff>
    </xdr:from>
    <xdr:ext cx="114300" cy="114300"/>
    <xdr:pic>
      <xdr:nvPicPr>
        <xdr:cNvPr id="333" name="image2.gif">
          <a:extLst>
            <a:ext uri="{FF2B5EF4-FFF2-40B4-BE49-F238E27FC236}">
              <a16:creationId xmlns:a16="http://schemas.microsoft.com/office/drawing/2014/main" id="{00000000-0008-0000-0300-00004D01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124</xdr:row>
      <xdr:rowOff>819150</xdr:rowOff>
    </xdr:from>
    <xdr:ext cx="114300" cy="0"/>
    <xdr:pic>
      <xdr:nvPicPr>
        <xdr:cNvPr id="334" name="image1.gif">
          <a:extLst>
            <a:ext uri="{FF2B5EF4-FFF2-40B4-BE49-F238E27FC236}">
              <a16:creationId xmlns:a16="http://schemas.microsoft.com/office/drawing/2014/main" id="{00000000-0008-0000-0300-00004E010000}"/>
            </a:ext>
          </a:extLst>
        </xdr:cNvPr>
        <xdr:cNvPicPr preferRelativeResize="0"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126</xdr:row>
      <xdr:rowOff>285750</xdr:rowOff>
    </xdr:from>
    <xdr:ext cx="114300" cy="114300"/>
    <xdr:pic>
      <xdr:nvPicPr>
        <xdr:cNvPr id="335" name="image2.gif">
          <a:extLst>
            <a:ext uri="{FF2B5EF4-FFF2-40B4-BE49-F238E27FC236}">
              <a16:creationId xmlns:a16="http://schemas.microsoft.com/office/drawing/2014/main" id="{00000000-0008-0000-0300-00004F01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127</xdr:row>
      <xdr:rowOff>676275</xdr:rowOff>
    </xdr:from>
    <xdr:ext cx="114300" cy="114300"/>
    <xdr:pic>
      <xdr:nvPicPr>
        <xdr:cNvPr id="336" name="image1.gif">
          <a:extLst>
            <a:ext uri="{FF2B5EF4-FFF2-40B4-BE49-F238E27FC236}">
              <a16:creationId xmlns:a16="http://schemas.microsoft.com/office/drawing/2014/main" id="{00000000-0008-0000-0300-000050010000}"/>
            </a:ext>
          </a:extLst>
        </xdr:cNvPr>
        <xdr:cNvPicPr preferRelativeResize="0"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128</xdr:row>
      <xdr:rowOff>885825</xdr:rowOff>
    </xdr:from>
    <xdr:ext cx="114300" cy="0"/>
    <xdr:pic>
      <xdr:nvPicPr>
        <xdr:cNvPr id="337" name="image1.gif">
          <a:extLst>
            <a:ext uri="{FF2B5EF4-FFF2-40B4-BE49-F238E27FC236}">
              <a16:creationId xmlns:a16="http://schemas.microsoft.com/office/drawing/2014/main" id="{00000000-0008-0000-0300-000051010000}"/>
            </a:ext>
          </a:extLst>
        </xdr:cNvPr>
        <xdr:cNvPicPr preferRelativeResize="0"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127</xdr:row>
      <xdr:rowOff>0</xdr:rowOff>
    </xdr:from>
    <xdr:ext cx="114300" cy="114300"/>
    <xdr:pic>
      <xdr:nvPicPr>
        <xdr:cNvPr id="338" name="image2.gif">
          <a:extLst>
            <a:ext uri="{FF2B5EF4-FFF2-40B4-BE49-F238E27FC236}">
              <a16:creationId xmlns:a16="http://schemas.microsoft.com/office/drawing/2014/main" id="{00000000-0008-0000-0300-00005201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128</xdr:row>
      <xdr:rowOff>390525</xdr:rowOff>
    </xdr:from>
    <xdr:ext cx="114300" cy="114300"/>
    <xdr:pic>
      <xdr:nvPicPr>
        <xdr:cNvPr id="339" name="image2.gif">
          <a:extLst>
            <a:ext uri="{FF2B5EF4-FFF2-40B4-BE49-F238E27FC236}">
              <a16:creationId xmlns:a16="http://schemas.microsoft.com/office/drawing/2014/main" id="{00000000-0008-0000-0300-00005301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130</xdr:row>
      <xdr:rowOff>38100</xdr:rowOff>
    </xdr:from>
    <xdr:ext cx="114300" cy="114300"/>
    <xdr:pic>
      <xdr:nvPicPr>
        <xdr:cNvPr id="340" name="image1.gif">
          <a:extLst>
            <a:ext uri="{FF2B5EF4-FFF2-40B4-BE49-F238E27FC236}">
              <a16:creationId xmlns:a16="http://schemas.microsoft.com/office/drawing/2014/main" id="{00000000-0008-0000-0300-000054010000}"/>
            </a:ext>
          </a:extLst>
        </xdr:cNvPr>
        <xdr:cNvPicPr preferRelativeResize="0"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132</xdr:row>
      <xdr:rowOff>47625</xdr:rowOff>
    </xdr:from>
    <xdr:ext cx="114300" cy="114300"/>
    <xdr:pic>
      <xdr:nvPicPr>
        <xdr:cNvPr id="341" name="image2.gif">
          <a:extLst>
            <a:ext uri="{FF2B5EF4-FFF2-40B4-BE49-F238E27FC236}">
              <a16:creationId xmlns:a16="http://schemas.microsoft.com/office/drawing/2014/main" id="{00000000-0008-0000-0300-00005501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134</xdr:row>
      <xdr:rowOff>57150</xdr:rowOff>
    </xdr:from>
    <xdr:ext cx="114300" cy="114300"/>
    <xdr:pic>
      <xdr:nvPicPr>
        <xdr:cNvPr id="342" name="image1.gif">
          <a:extLst>
            <a:ext uri="{FF2B5EF4-FFF2-40B4-BE49-F238E27FC236}">
              <a16:creationId xmlns:a16="http://schemas.microsoft.com/office/drawing/2014/main" id="{00000000-0008-0000-0300-000056010000}"/>
            </a:ext>
          </a:extLst>
        </xdr:cNvPr>
        <xdr:cNvPicPr preferRelativeResize="0"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135</xdr:row>
      <xdr:rowOff>85725</xdr:rowOff>
    </xdr:from>
    <xdr:ext cx="114300" cy="114300"/>
    <xdr:pic>
      <xdr:nvPicPr>
        <xdr:cNvPr id="343" name="image1.gif">
          <a:extLst>
            <a:ext uri="{FF2B5EF4-FFF2-40B4-BE49-F238E27FC236}">
              <a16:creationId xmlns:a16="http://schemas.microsoft.com/office/drawing/2014/main" id="{00000000-0008-0000-0300-000057010000}"/>
            </a:ext>
          </a:extLst>
        </xdr:cNvPr>
        <xdr:cNvPicPr preferRelativeResize="0"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135</xdr:row>
      <xdr:rowOff>857250</xdr:rowOff>
    </xdr:from>
    <xdr:ext cx="114300" cy="0"/>
    <xdr:pic>
      <xdr:nvPicPr>
        <xdr:cNvPr id="344" name="image2.gif">
          <a:extLst>
            <a:ext uri="{FF2B5EF4-FFF2-40B4-BE49-F238E27FC236}">
              <a16:creationId xmlns:a16="http://schemas.microsoft.com/office/drawing/2014/main" id="{00000000-0008-0000-0300-00005801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136</xdr:row>
      <xdr:rowOff>704850</xdr:rowOff>
    </xdr:from>
    <xdr:ext cx="114300" cy="114300"/>
    <xdr:pic>
      <xdr:nvPicPr>
        <xdr:cNvPr id="345" name="image2.gif">
          <a:extLst>
            <a:ext uri="{FF2B5EF4-FFF2-40B4-BE49-F238E27FC236}">
              <a16:creationId xmlns:a16="http://schemas.microsoft.com/office/drawing/2014/main" id="{00000000-0008-0000-0300-00005901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137</xdr:row>
      <xdr:rowOff>723900</xdr:rowOff>
    </xdr:from>
    <xdr:ext cx="114300" cy="0"/>
    <xdr:pic>
      <xdr:nvPicPr>
        <xdr:cNvPr id="346" name="image2.gif">
          <a:extLst>
            <a:ext uri="{FF2B5EF4-FFF2-40B4-BE49-F238E27FC236}">
              <a16:creationId xmlns:a16="http://schemas.microsoft.com/office/drawing/2014/main" id="{00000000-0008-0000-0300-00005A01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136</xdr:row>
      <xdr:rowOff>0</xdr:rowOff>
    </xdr:from>
    <xdr:ext cx="114300" cy="114300"/>
    <xdr:pic>
      <xdr:nvPicPr>
        <xdr:cNvPr id="347" name="image1.gif">
          <a:extLst>
            <a:ext uri="{FF2B5EF4-FFF2-40B4-BE49-F238E27FC236}">
              <a16:creationId xmlns:a16="http://schemas.microsoft.com/office/drawing/2014/main" id="{00000000-0008-0000-0300-00005B010000}"/>
            </a:ext>
          </a:extLst>
        </xdr:cNvPr>
        <xdr:cNvPicPr preferRelativeResize="0"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137</xdr:row>
      <xdr:rowOff>0</xdr:rowOff>
    </xdr:from>
    <xdr:ext cx="114300" cy="114300"/>
    <xdr:pic>
      <xdr:nvPicPr>
        <xdr:cNvPr id="348" name="image1.gif">
          <a:extLst>
            <a:ext uri="{FF2B5EF4-FFF2-40B4-BE49-F238E27FC236}">
              <a16:creationId xmlns:a16="http://schemas.microsoft.com/office/drawing/2014/main" id="{00000000-0008-0000-0300-00005C010000}"/>
            </a:ext>
          </a:extLst>
        </xdr:cNvPr>
        <xdr:cNvPicPr preferRelativeResize="0"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138</xdr:row>
      <xdr:rowOff>390525</xdr:rowOff>
    </xdr:from>
    <xdr:ext cx="114300" cy="114300"/>
    <xdr:pic>
      <xdr:nvPicPr>
        <xdr:cNvPr id="349" name="image1.gif">
          <a:extLst>
            <a:ext uri="{FF2B5EF4-FFF2-40B4-BE49-F238E27FC236}">
              <a16:creationId xmlns:a16="http://schemas.microsoft.com/office/drawing/2014/main" id="{00000000-0008-0000-0300-00005D010000}"/>
            </a:ext>
          </a:extLst>
        </xdr:cNvPr>
        <xdr:cNvPicPr preferRelativeResize="0"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139</xdr:row>
      <xdr:rowOff>0</xdr:rowOff>
    </xdr:from>
    <xdr:ext cx="114300" cy="114300"/>
    <xdr:pic>
      <xdr:nvPicPr>
        <xdr:cNvPr id="350" name="image2.gif">
          <a:extLst>
            <a:ext uri="{FF2B5EF4-FFF2-40B4-BE49-F238E27FC236}">
              <a16:creationId xmlns:a16="http://schemas.microsoft.com/office/drawing/2014/main" id="{00000000-0008-0000-0300-00005E01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140</xdr:row>
      <xdr:rowOff>0</xdr:rowOff>
    </xdr:from>
    <xdr:ext cx="114300" cy="114300"/>
    <xdr:pic>
      <xdr:nvPicPr>
        <xdr:cNvPr id="351" name="image2.gif">
          <a:extLst>
            <a:ext uri="{FF2B5EF4-FFF2-40B4-BE49-F238E27FC236}">
              <a16:creationId xmlns:a16="http://schemas.microsoft.com/office/drawing/2014/main" id="{00000000-0008-0000-0300-00005F01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141</xdr:row>
      <xdr:rowOff>390525</xdr:rowOff>
    </xdr:from>
    <xdr:ext cx="114300" cy="114300"/>
    <xdr:pic>
      <xdr:nvPicPr>
        <xdr:cNvPr id="352" name="image1.gif">
          <a:extLst>
            <a:ext uri="{FF2B5EF4-FFF2-40B4-BE49-F238E27FC236}">
              <a16:creationId xmlns:a16="http://schemas.microsoft.com/office/drawing/2014/main" id="{00000000-0008-0000-0300-000060010000}"/>
            </a:ext>
          </a:extLst>
        </xdr:cNvPr>
        <xdr:cNvPicPr preferRelativeResize="0"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142</xdr:row>
      <xdr:rowOff>0</xdr:rowOff>
    </xdr:from>
    <xdr:ext cx="114300" cy="114300"/>
    <xdr:pic>
      <xdr:nvPicPr>
        <xdr:cNvPr id="353" name="image2.gif">
          <a:extLst>
            <a:ext uri="{FF2B5EF4-FFF2-40B4-BE49-F238E27FC236}">
              <a16:creationId xmlns:a16="http://schemas.microsoft.com/office/drawing/2014/main" id="{00000000-0008-0000-0300-00006101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143</xdr:row>
      <xdr:rowOff>390525</xdr:rowOff>
    </xdr:from>
    <xdr:ext cx="114300" cy="114300"/>
    <xdr:pic>
      <xdr:nvPicPr>
        <xdr:cNvPr id="354" name="image2.gif">
          <a:extLst>
            <a:ext uri="{FF2B5EF4-FFF2-40B4-BE49-F238E27FC236}">
              <a16:creationId xmlns:a16="http://schemas.microsoft.com/office/drawing/2014/main" id="{00000000-0008-0000-0300-00006201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144</xdr:row>
      <xdr:rowOff>0</xdr:rowOff>
    </xdr:from>
    <xdr:ext cx="114300" cy="114300"/>
    <xdr:pic>
      <xdr:nvPicPr>
        <xdr:cNvPr id="355" name="image1.gif">
          <a:extLst>
            <a:ext uri="{FF2B5EF4-FFF2-40B4-BE49-F238E27FC236}">
              <a16:creationId xmlns:a16="http://schemas.microsoft.com/office/drawing/2014/main" id="{00000000-0008-0000-0300-000063010000}"/>
            </a:ext>
          </a:extLst>
        </xdr:cNvPr>
        <xdr:cNvPicPr preferRelativeResize="0"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146</xdr:row>
      <xdr:rowOff>9525</xdr:rowOff>
    </xdr:from>
    <xdr:ext cx="114300" cy="114300"/>
    <xdr:pic>
      <xdr:nvPicPr>
        <xdr:cNvPr id="356" name="image1.gif">
          <a:extLst>
            <a:ext uri="{FF2B5EF4-FFF2-40B4-BE49-F238E27FC236}">
              <a16:creationId xmlns:a16="http://schemas.microsoft.com/office/drawing/2014/main" id="{00000000-0008-0000-0300-000064010000}"/>
            </a:ext>
          </a:extLst>
        </xdr:cNvPr>
        <xdr:cNvPicPr preferRelativeResize="0"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147</xdr:row>
      <xdr:rowOff>219075</xdr:rowOff>
    </xdr:from>
    <xdr:ext cx="114300" cy="114300"/>
    <xdr:pic>
      <xdr:nvPicPr>
        <xdr:cNvPr id="357" name="image2.gif">
          <a:extLst>
            <a:ext uri="{FF2B5EF4-FFF2-40B4-BE49-F238E27FC236}">
              <a16:creationId xmlns:a16="http://schemas.microsoft.com/office/drawing/2014/main" id="{00000000-0008-0000-0300-00006501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148</xdr:row>
      <xdr:rowOff>800100</xdr:rowOff>
    </xdr:from>
    <xdr:ext cx="114300" cy="114300"/>
    <xdr:pic>
      <xdr:nvPicPr>
        <xdr:cNvPr id="358" name="image1.gif">
          <a:extLst>
            <a:ext uri="{FF2B5EF4-FFF2-40B4-BE49-F238E27FC236}">
              <a16:creationId xmlns:a16="http://schemas.microsoft.com/office/drawing/2014/main" id="{00000000-0008-0000-0300-000066010000}"/>
            </a:ext>
          </a:extLst>
        </xdr:cNvPr>
        <xdr:cNvPicPr preferRelativeResize="0"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148</xdr:row>
      <xdr:rowOff>0</xdr:rowOff>
    </xdr:from>
    <xdr:ext cx="114300" cy="114300"/>
    <xdr:pic>
      <xdr:nvPicPr>
        <xdr:cNvPr id="359" name="image2.gif">
          <a:extLst>
            <a:ext uri="{FF2B5EF4-FFF2-40B4-BE49-F238E27FC236}">
              <a16:creationId xmlns:a16="http://schemas.microsoft.com/office/drawing/2014/main" id="{00000000-0008-0000-0300-00006701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149</xdr:row>
      <xdr:rowOff>390525</xdr:rowOff>
    </xdr:from>
    <xdr:ext cx="114300" cy="114300"/>
    <xdr:pic>
      <xdr:nvPicPr>
        <xdr:cNvPr id="360" name="image1.gif">
          <a:extLst>
            <a:ext uri="{FF2B5EF4-FFF2-40B4-BE49-F238E27FC236}">
              <a16:creationId xmlns:a16="http://schemas.microsoft.com/office/drawing/2014/main" id="{00000000-0008-0000-0300-000068010000}"/>
            </a:ext>
          </a:extLst>
        </xdr:cNvPr>
        <xdr:cNvPicPr preferRelativeResize="0"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151</xdr:row>
      <xdr:rowOff>219075</xdr:rowOff>
    </xdr:from>
    <xdr:ext cx="114300" cy="114300"/>
    <xdr:pic>
      <xdr:nvPicPr>
        <xdr:cNvPr id="361" name="image2.gif">
          <a:extLst>
            <a:ext uri="{FF2B5EF4-FFF2-40B4-BE49-F238E27FC236}">
              <a16:creationId xmlns:a16="http://schemas.microsoft.com/office/drawing/2014/main" id="{00000000-0008-0000-0300-00006901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151</xdr:row>
      <xdr:rowOff>0</xdr:rowOff>
    </xdr:from>
    <xdr:ext cx="114300" cy="114300"/>
    <xdr:pic>
      <xdr:nvPicPr>
        <xdr:cNvPr id="362" name="image1.gif">
          <a:extLst>
            <a:ext uri="{FF2B5EF4-FFF2-40B4-BE49-F238E27FC236}">
              <a16:creationId xmlns:a16="http://schemas.microsoft.com/office/drawing/2014/main" id="{00000000-0008-0000-0300-00006A010000}"/>
            </a:ext>
          </a:extLst>
        </xdr:cNvPr>
        <xdr:cNvPicPr preferRelativeResize="0"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152</xdr:row>
      <xdr:rowOff>0</xdr:rowOff>
    </xdr:from>
    <xdr:ext cx="114300" cy="114300"/>
    <xdr:pic>
      <xdr:nvPicPr>
        <xdr:cNvPr id="363" name="image1.gif">
          <a:extLst>
            <a:ext uri="{FF2B5EF4-FFF2-40B4-BE49-F238E27FC236}">
              <a16:creationId xmlns:a16="http://schemas.microsoft.com/office/drawing/2014/main" id="{00000000-0008-0000-0300-00006B010000}"/>
            </a:ext>
          </a:extLst>
        </xdr:cNvPr>
        <xdr:cNvPicPr preferRelativeResize="0"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153</xdr:row>
      <xdr:rowOff>0</xdr:rowOff>
    </xdr:from>
    <xdr:ext cx="114300" cy="114300"/>
    <xdr:pic>
      <xdr:nvPicPr>
        <xdr:cNvPr id="364" name="image1.gif">
          <a:extLst>
            <a:ext uri="{FF2B5EF4-FFF2-40B4-BE49-F238E27FC236}">
              <a16:creationId xmlns:a16="http://schemas.microsoft.com/office/drawing/2014/main" id="{00000000-0008-0000-0300-00006C010000}"/>
            </a:ext>
          </a:extLst>
        </xdr:cNvPr>
        <xdr:cNvPicPr preferRelativeResize="0"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154</xdr:row>
      <xdr:rowOff>390525</xdr:rowOff>
    </xdr:from>
    <xdr:ext cx="114300" cy="114300"/>
    <xdr:pic>
      <xdr:nvPicPr>
        <xdr:cNvPr id="365" name="image1.gif">
          <a:extLst>
            <a:ext uri="{FF2B5EF4-FFF2-40B4-BE49-F238E27FC236}">
              <a16:creationId xmlns:a16="http://schemas.microsoft.com/office/drawing/2014/main" id="{00000000-0008-0000-0300-00006D010000}"/>
            </a:ext>
          </a:extLst>
        </xdr:cNvPr>
        <xdr:cNvPicPr preferRelativeResize="0"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156</xdr:row>
      <xdr:rowOff>38100</xdr:rowOff>
    </xdr:from>
    <xdr:ext cx="114300" cy="114300"/>
    <xdr:pic>
      <xdr:nvPicPr>
        <xdr:cNvPr id="366" name="image1.gif">
          <a:extLst>
            <a:ext uri="{FF2B5EF4-FFF2-40B4-BE49-F238E27FC236}">
              <a16:creationId xmlns:a16="http://schemas.microsoft.com/office/drawing/2014/main" id="{00000000-0008-0000-0300-00006E010000}"/>
            </a:ext>
          </a:extLst>
        </xdr:cNvPr>
        <xdr:cNvPicPr preferRelativeResize="0"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156</xdr:row>
      <xdr:rowOff>0</xdr:rowOff>
    </xdr:from>
    <xdr:ext cx="114300" cy="114300"/>
    <xdr:pic>
      <xdr:nvPicPr>
        <xdr:cNvPr id="367" name="image2.gif">
          <a:extLst>
            <a:ext uri="{FF2B5EF4-FFF2-40B4-BE49-F238E27FC236}">
              <a16:creationId xmlns:a16="http://schemas.microsoft.com/office/drawing/2014/main" id="{00000000-0008-0000-0300-00006F01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158</xdr:row>
      <xdr:rowOff>9525</xdr:rowOff>
    </xdr:from>
    <xdr:ext cx="114300" cy="114300"/>
    <xdr:pic>
      <xdr:nvPicPr>
        <xdr:cNvPr id="368" name="image1.gif">
          <a:extLst>
            <a:ext uri="{FF2B5EF4-FFF2-40B4-BE49-F238E27FC236}">
              <a16:creationId xmlns:a16="http://schemas.microsoft.com/office/drawing/2014/main" id="{00000000-0008-0000-0300-000070010000}"/>
            </a:ext>
          </a:extLst>
        </xdr:cNvPr>
        <xdr:cNvPicPr preferRelativeResize="0"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159</xdr:row>
      <xdr:rowOff>400050</xdr:rowOff>
    </xdr:from>
    <xdr:ext cx="114300" cy="114300"/>
    <xdr:pic>
      <xdr:nvPicPr>
        <xdr:cNvPr id="369" name="image2.gif">
          <a:extLst>
            <a:ext uri="{FF2B5EF4-FFF2-40B4-BE49-F238E27FC236}">
              <a16:creationId xmlns:a16="http://schemas.microsoft.com/office/drawing/2014/main" id="{00000000-0008-0000-0300-00007101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160</xdr:row>
      <xdr:rowOff>428625</xdr:rowOff>
    </xdr:from>
    <xdr:ext cx="114300" cy="114300"/>
    <xdr:pic>
      <xdr:nvPicPr>
        <xdr:cNvPr id="370" name="image1.gif">
          <a:extLst>
            <a:ext uri="{FF2B5EF4-FFF2-40B4-BE49-F238E27FC236}">
              <a16:creationId xmlns:a16="http://schemas.microsoft.com/office/drawing/2014/main" id="{00000000-0008-0000-0300-000072010000}"/>
            </a:ext>
          </a:extLst>
        </xdr:cNvPr>
        <xdr:cNvPicPr preferRelativeResize="0"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160</xdr:row>
      <xdr:rowOff>0</xdr:rowOff>
    </xdr:from>
    <xdr:ext cx="114300" cy="114300"/>
    <xdr:pic>
      <xdr:nvPicPr>
        <xdr:cNvPr id="371" name="image2.gif">
          <a:extLst>
            <a:ext uri="{FF2B5EF4-FFF2-40B4-BE49-F238E27FC236}">
              <a16:creationId xmlns:a16="http://schemas.microsoft.com/office/drawing/2014/main" id="{00000000-0008-0000-0300-00007301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161</xdr:row>
      <xdr:rowOff>0</xdr:rowOff>
    </xdr:from>
    <xdr:ext cx="114300" cy="114300"/>
    <xdr:pic>
      <xdr:nvPicPr>
        <xdr:cNvPr id="372" name="image1.gif">
          <a:extLst>
            <a:ext uri="{FF2B5EF4-FFF2-40B4-BE49-F238E27FC236}">
              <a16:creationId xmlns:a16="http://schemas.microsoft.com/office/drawing/2014/main" id="{00000000-0008-0000-0300-000074010000}"/>
            </a:ext>
          </a:extLst>
        </xdr:cNvPr>
        <xdr:cNvPicPr preferRelativeResize="0"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162</xdr:row>
      <xdr:rowOff>0</xdr:rowOff>
    </xdr:from>
    <xdr:ext cx="114300" cy="114300"/>
    <xdr:pic>
      <xdr:nvPicPr>
        <xdr:cNvPr id="373" name="image1.gif">
          <a:extLst>
            <a:ext uri="{FF2B5EF4-FFF2-40B4-BE49-F238E27FC236}">
              <a16:creationId xmlns:a16="http://schemas.microsoft.com/office/drawing/2014/main" id="{00000000-0008-0000-0300-000075010000}"/>
            </a:ext>
          </a:extLst>
        </xdr:cNvPr>
        <xdr:cNvPicPr preferRelativeResize="0"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163</xdr:row>
      <xdr:rowOff>0</xdr:rowOff>
    </xdr:from>
    <xdr:ext cx="114300" cy="114300"/>
    <xdr:pic>
      <xdr:nvPicPr>
        <xdr:cNvPr id="374" name="image2.gif">
          <a:extLst>
            <a:ext uri="{FF2B5EF4-FFF2-40B4-BE49-F238E27FC236}">
              <a16:creationId xmlns:a16="http://schemas.microsoft.com/office/drawing/2014/main" id="{00000000-0008-0000-0300-00007601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164</xdr:row>
      <xdr:rowOff>390525</xdr:rowOff>
    </xdr:from>
    <xdr:ext cx="114300" cy="114300"/>
    <xdr:pic>
      <xdr:nvPicPr>
        <xdr:cNvPr id="375" name="image2.gif">
          <a:extLst>
            <a:ext uri="{FF2B5EF4-FFF2-40B4-BE49-F238E27FC236}">
              <a16:creationId xmlns:a16="http://schemas.microsoft.com/office/drawing/2014/main" id="{00000000-0008-0000-0300-00007701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165</xdr:row>
      <xdr:rowOff>0</xdr:rowOff>
    </xdr:from>
    <xdr:ext cx="114300" cy="114300"/>
    <xdr:pic>
      <xdr:nvPicPr>
        <xdr:cNvPr id="376" name="image2.gif">
          <a:extLst>
            <a:ext uri="{FF2B5EF4-FFF2-40B4-BE49-F238E27FC236}">
              <a16:creationId xmlns:a16="http://schemas.microsoft.com/office/drawing/2014/main" id="{00000000-0008-0000-0300-00007801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166</xdr:row>
      <xdr:rowOff>390525</xdr:rowOff>
    </xdr:from>
    <xdr:ext cx="114300" cy="114300"/>
    <xdr:pic>
      <xdr:nvPicPr>
        <xdr:cNvPr id="377" name="image1.gif">
          <a:extLst>
            <a:ext uri="{FF2B5EF4-FFF2-40B4-BE49-F238E27FC236}">
              <a16:creationId xmlns:a16="http://schemas.microsoft.com/office/drawing/2014/main" id="{00000000-0008-0000-0300-000079010000}"/>
            </a:ext>
          </a:extLst>
        </xdr:cNvPr>
        <xdr:cNvPicPr preferRelativeResize="0"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167</xdr:row>
      <xdr:rowOff>0</xdr:rowOff>
    </xdr:from>
    <xdr:ext cx="114300" cy="114300"/>
    <xdr:pic>
      <xdr:nvPicPr>
        <xdr:cNvPr id="378" name="image1.gif">
          <a:extLst>
            <a:ext uri="{FF2B5EF4-FFF2-40B4-BE49-F238E27FC236}">
              <a16:creationId xmlns:a16="http://schemas.microsoft.com/office/drawing/2014/main" id="{00000000-0008-0000-0300-00007A010000}"/>
            </a:ext>
          </a:extLst>
        </xdr:cNvPr>
        <xdr:cNvPicPr preferRelativeResize="0"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169</xdr:row>
      <xdr:rowOff>9525</xdr:rowOff>
    </xdr:from>
    <xdr:ext cx="114300" cy="114300"/>
    <xdr:pic>
      <xdr:nvPicPr>
        <xdr:cNvPr id="379" name="image1.gif">
          <a:extLst>
            <a:ext uri="{FF2B5EF4-FFF2-40B4-BE49-F238E27FC236}">
              <a16:creationId xmlns:a16="http://schemas.microsoft.com/office/drawing/2014/main" id="{00000000-0008-0000-0300-00007B010000}"/>
            </a:ext>
          </a:extLst>
        </xdr:cNvPr>
        <xdr:cNvPicPr preferRelativeResize="0"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170</xdr:row>
      <xdr:rowOff>38100</xdr:rowOff>
    </xdr:from>
    <xdr:ext cx="114300" cy="114300"/>
    <xdr:pic>
      <xdr:nvPicPr>
        <xdr:cNvPr id="380" name="image1.gif">
          <a:extLst>
            <a:ext uri="{FF2B5EF4-FFF2-40B4-BE49-F238E27FC236}">
              <a16:creationId xmlns:a16="http://schemas.microsoft.com/office/drawing/2014/main" id="{00000000-0008-0000-0300-00007C010000}"/>
            </a:ext>
          </a:extLst>
        </xdr:cNvPr>
        <xdr:cNvPicPr preferRelativeResize="0"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170</xdr:row>
      <xdr:rowOff>0</xdr:rowOff>
    </xdr:from>
    <xdr:ext cx="114300" cy="114300"/>
    <xdr:pic>
      <xdr:nvPicPr>
        <xdr:cNvPr id="381" name="image2.gif">
          <a:extLst>
            <a:ext uri="{FF2B5EF4-FFF2-40B4-BE49-F238E27FC236}">
              <a16:creationId xmlns:a16="http://schemas.microsoft.com/office/drawing/2014/main" id="{00000000-0008-0000-0300-00007D01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171</xdr:row>
      <xdr:rowOff>0</xdr:rowOff>
    </xdr:from>
    <xdr:ext cx="114300" cy="114300"/>
    <xdr:pic>
      <xdr:nvPicPr>
        <xdr:cNvPr id="382" name="image1.gif">
          <a:extLst>
            <a:ext uri="{FF2B5EF4-FFF2-40B4-BE49-F238E27FC236}">
              <a16:creationId xmlns:a16="http://schemas.microsoft.com/office/drawing/2014/main" id="{00000000-0008-0000-0300-00007E010000}"/>
            </a:ext>
          </a:extLst>
        </xdr:cNvPr>
        <xdr:cNvPicPr preferRelativeResize="0"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173</xdr:row>
      <xdr:rowOff>9525</xdr:rowOff>
    </xdr:from>
    <xdr:ext cx="114300" cy="114300"/>
    <xdr:pic>
      <xdr:nvPicPr>
        <xdr:cNvPr id="383" name="image2.gif">
          <a:extLst>
            <a:ext uri="{FF2B5EF4-FFF2-40B4-BE49-F238E27FC236}">
              <a16:creationId xmlns:a16="http://schemas.microsoft.com/office/drawing/2014/main" id="{00000000-0008-0000-0300-00007F01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173</xdr:row>
      <xdr:rowOff>0</xdr:rowOff>
    </xdr:from>
    <xdr:ext cx="114300" cy="114300"/>
    <xdr:pic>
      <xdr:nvPicPr>
        <xdr:cNvPr id="384" name="image1.gif">
          <a:extLst>
            <a:ext uri="{FF2B5EF4-FFF2-40B4-BE49-F238E27FC236}">
              <a16:creationId xmlns:a16="http://schemas.microsoft.com/office/drawing/2014/main" id="{00000000-0008-0000-0300-000080010000}"/>
            </a:ext>
          </a:extLst>
        </xdr:cNvPr>
        <xdr:cNvPicPr preferRelativeResize="0"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174</xdr:row>
      <xdr:rowOff>0</xdr:rowOff>
    </xdr:from>
    <xdr:ext cx="114300" cy="114300"/>
    <xdr:pic>
      <xdr:nvPicPr>
        <xdr:cNvPr id="385" name="image1.gif">
          <a:extLst>
            <a:ext uri="{FF2B5EF4-FFF2-40B4-BE49-F238E27FC236}">
              <a16:creationId xmlns:a16="http://schemas.microsoft.com/office/drawing/2014/main" id="{00000000-0008-0000-0300-000081010000}"/>
            </a:ext>
          </a:extLst>
        </xdr:cNvPr>
        <xdr:cNvPicPr preferRelativeResize="0"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176</xdr:row>
      <xdr:rowOff>9525</xdr:rowOff>
    </xdr:from>
    <xdr:ext cx="114300" cy="114300"/>
    <xdr:pic>
      <xdr:nvPicPr>
        <xdr:cNvPr id="386" name="image1.gif">
          <a:extLst>
            <a:ext uri="{FF2B5EF4-FFF2-40B4-BE49-F238E27FC236}">
              <a16:creationId xmlns:a16="http://schemas.microsoft.com/office/drawing/2014/main" id="{00000000-0008-0000-0300-000082010000}"/>
            </a:ext>
          </a:extLst>
        </xdr:cNvPr>
        <xdr:cNvPicPr preferRelativeResize="0"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176</xdr:row>
      <xdr:rowOff>781050</xdr:rowOff>
    </xdr:from>
    <xdr:ext cx="114300" cy="114300"/>
    <xdr:pic>
      <xdr:nvPicPr>
        <xdr:cNvPr id="387" name="image2.gif">
          <a:extLst>
            <a:ext uri="{FF2B5EF4-FFF2-40B4-BE49-F238E27FC236}">
              <a16:creationId xmlns:a16="http://schemas.microsoft.com/office/drawing/2014/main" id="{00000000-0008-0000-0300-00008301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178</xdr:row>
      <xdr:rowOff>428625</xdr:rowOff>
    </xdr:from>
    <xdr:ext cx="114300" cy="114300"/>
    <xdr:pic>
      <xdr:nvPicPr>
        <xdr:cNvPr id="388" name="image1.gif">
          <a:extLst>
            <a:ext uri="{FF2B5EF4-FFF2-40B4-BE49-F238E27FC236}">
              <a16:creationId xmlns:a16="http://schemas.microsoft.com/office/drawing/2014/main" id="{00000000-0008-0000-0300-000084010000}"/>
            </a:ext>
          </a:extLst>
        </xdr:cNvPr>
        <xdr:cNvPicPr preferRelativeResize="0"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180</xdr:row>
      <xdr:rowOff>257175</xdr:rowOff>
    </xdr:from>
    <xdr:ext cx="114300" cy="114300"/>
    <xdr:pic>
      <xdr:nvPicPr>
        <xdr:cNvPr id="389" name="image2.gif">
          <a:extLst>
            <a:ext uri="{FF2B5EF4-FFF2-40B4-BE49-F238E27FC236}">
              <a16:creationId xmlns:a16="http://schemas.microsoft.com/office/drawing/2014/main" id="{00000000-0008-0000-0300-00008501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181</xdr:row>
      <xdr:rowOff>838200</xdr:rowOff>
    </xdr:from>
    <xdr:ext cx="114300" cy="114300"/>
    <xdr:pic>
      <xdr:nvPicPr>
        <xdr:cNvPr id="390" name="image2.gif">
          <a:extLst>
            <a:ext uri="{FF2B5EF4-FFF2-40B4-BE49-F238E27FC236}">
              <a16:creationId xmlns:a16="http://schemas.microsoft.com/office/drawing/2014/main" id="{00000000-0008-0000-0300-00008601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182</xdr:row>
      <xdr:rowOff>676275</xdr:rowOff>
    </xdr:from>
    <xdr:ext cx="114300" cy="114300"/>
    <xdr:pic>
      <xdr:nvPicPr>
        <xdr:cNvPr id="391" name="image2.gif">
          <a:extLst>
            <a:ext uri="{FF2B5EF4-FFF2-40B4-BE49-F238E27FC236}">
              <a16:creationId xmlns:a16="http://schemas.microsoft.com/office/drawing/2014/main" id="{00000000-0008-0000-0300-00008701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183</xdr:row>
      <xdr:rowOff>333375</xdr:rowOff>
    </xdr:from>
    <xdr:ext cx="114300" cy="0"/>
    <xdr:pic>
      <xdr:nvPicPr>
        <xdr:cNvPr id="392" name="image1.gif">
          <a:extLst>
            <a:ext uri="{FF2B5EF4-FFF2-40B4-BE49-F238E27FC236}">
              <a16:creationId xmlns:a16="http://schemas.microsoft.com/office/drawing/2014/main" id="{00000000-0008-0000-0300-000088010000}"/>
            </a:ext>
          </a:extLst>
        </xdr:cNvPr>
        <xdr:cNvPicPr preferRelativeResize="0"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186</xdr:row>
      <xdr:rowOff>333375</xdr:rowOff>
    </xdr:from>
    <xdr:ext cx="114300" cy="114300"/>
    <xdr:pic>
      <xdr:nvPicPr>
        <xdr:cNvPr id="393" name="image1.gif">
          <a:extLst>
            <a:ext uri="{FF2B5EF4-FFF2-40B4-BE49-F238E27FC236}">
              <a16:creationId xmlns:a16="http://schemas.microsoft.com/office/drawing/2014/main" id="{00000000-0008-0000-0300-000089010000}"/>
            </a:ext>
          </a:extLst>
        </xdr:cNvPr>
        <xdr:cNvPicPr preferRelativeResize="0"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188</xdr:row>
      <xdr:rowOff>161925</xdr:rowOff>
    </xdr:from>
    <xdr:ext cx="114300" cy="114300"/>
    <xdr:pic>
      <xdr:nvPicPr>
        <xdr:cNvPr id="394" name="image2.gif">
          <a:extLst>
            <a:ext uri="{FF2B5EF4-FFF2-40B4-BE49-F238E27FC236}">
              <a16:creationId xmlns:a16="http://schemas.microsoft.com/office/drawing/2014/main" id="{00000000-0008-0000-0300-00008A01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184</xdr:row>
      <xdr:rowOff>0</xdr:rowOff>
    </xdr:from>
    <xdr:ext cx="114300" cy="114300"/>
    <xdr:pic>
      <xdr:nvPicPr>
        <xdr:cNvPr id="395" name="image1.gif">
          <a:extLst>
            <a:ext uri="{FF2B5EF4-FFF2-40B4-BE49-F238E27FC236}">
              <a16:creationId xmlns:a16="http://schemas.microsoft.com/office/drawing/2014/main" id="{00000000-0008-0000-0300-00008B010000}"/>
            </a:ext>
          </a:extLst>
        </xdr:cNvPr>
        <xdr:cNvPicPr preferRelativeResize="0"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186</xdr:row>
      <xdr:rowOff>9525</xdr:rowOff>
    </xdr:from>
    <xdr:ext cx="114300" cy="114300"/>
    <xdr:pic>
      <xdr:nvPicPr>
        <xdr:cNvPr id="396" name="image1.gif">
          <a:extLst>
            <a:ext uri="{FF2B5EF4-FFF2-40B4-BE49-F238E27FC236}">
              <a16:creationId xmlns:a16="http://schemas.microsoft.com/office/drawing/2014/main" id="{00000000-0008-0000-0300-00008C010000}"/>
            </a:ext>
          </a:extLst>
        </xdr:cNvPr>
        <xdr:cNvPicPr preferRelativeResize="0"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186</xdr:row>
      <xdr:rowOff>0</xdr:rowOff>
    </xdr:from>
    <xdr:ext cx="114300" cy="114300"/>
    <xdr:pic>
      <xdr:nvPicPr>
        <xdr:cNvPr id="397" name="image2.gif">
          <a:extLst>
            <a:ext uri="{FF2B5EF4-FFF2-40B4-BE49-F238E27FC236}">
              <a16:creationId xmlns:a16="http://schemas.microsoft.com/office/drawing/2014/main" id="{00000000-0008-0000-0300-00008D01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187</xdr:row>
      <xdr:rowOff>0</xdr:rowOff>
    </xdr:from>
    <xdr:ext cx="114300" cy="114300"/>
    <xdr:pic>
      <xdr:nvPicPr>
        <xdr:cNvPr id="398" name="image1.gif">
          <a:extLst>
            <a:ext uri="{FF2B5EF4-FFF2-40B4-BE49-F238E27FC236}">
              <a16:creationId xmlns:a16="http://schemas.microsoft.com/office/drawing/2014/main" id="{00000000-0008-0000-0300-00008E010000}"/>
            </a:ext>
          </a:extLst>
        </xdr:cNvPr>
        <xdr:cNvPicPr preferRelativeResize="0"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188</xdr:row>
      <xdr:rowOff>390525</xdr:rowOff>
    </xdr:from>
    <xdr:ext cx="114300" cy="114300"/>
    <xdr:pic>
      <xdr:nvPicPr>
        <xdr:cNvPr id="399" name="image2.gif">
          <a:extLst>
            <a:ext uri="{FF2B5EF4-FFF2-40B4-BE49-F238E27FC236}">
              <a16:creationId xmlns:a16="http://schemas.microsoft.com/office/drawing/2014/main" id="{00000000-0008-0000-0300-00008F01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190</xdr:row>
      <xdr:rowOff>400050</xdr:rowOff>
    </xdr:from>
    <xdr:ext cx="114300" cy="114300"/>
    <xdr:pic>
      <xdr:nvPicPr>
        <xdr:cNvPr id="400" name="image2.gif">
          <a:extLst>
            <a:ext uri="{FF2B5EF4-FFF2-40B4-BE49-F238E27FC236}">
              <a16:creationId xmlns:a16="http://schemas.microsoft.com/office/drawing/2014/main" id="{00000000-0008-0000-0300-00009001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190</xdr:row>
      <xdr:rowOff>0</xdr:rowOff>
    </xdr:from>
    <xdr:ext cx="114300" cy="114300"/>
    <xdr:pic>
      <xdr:nvPicPr>
        <xdr:cNvPr id="401" name="image1.gif">
          <a:extLst>
            <a:ext uri="{FF2B5EF4-FFF2-40B4-BE49-F238E27FC236}">
              <a16:creationId xmlns:a16="http://schemas.microsoft.com/office/drawing/2014/main" id="{00000000-0008-0000-0300-000091010000}"/>
            </a:ext>
          </a:extLst>
        </xdr:cNvPr>
        <xdr:cNvPicPr preferRelativeResize="0"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191</xdr:row>
      <xdr:rowOff>390525</xdr:rowOff>
    </xdr:from>
    <xdr:ext cx="114300" cy="114300"/>
    <xdr:pic>
      <xdr:nvPicPr>
        <xdr:cNvPr id="402" name="image2.gif">
          <a:extLst>
            <a:ext uri="{FF2B5EF4-FFF2-40B4-BE49-F238E27FC236}">
              <a16:creationId xmlns:a16="http://schemas.microsoft.com/office/drawing/2014/main" id="{00000000-0008-0000-0300-00009201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193</xdr:row>
      <xdr:rowOff>38100</xdr:rowOff>
    </xdr:from>
    <xdr:ext cx="114300" cy="114300"/>
    <xdr:pic>
      <xdr:nvPicPr>
        <xdr:cNvPr id="403" name="image2.gif">
          <a:extLst>
            <a:ext uri="{FF2B5EF4-FFF2-40B4-BE49-F238E27FC236}">
              <a16:creationId xmlns:a16="http://schemas.microsoft.com/office/drawing/2014/main" id="{00000000-0008-0000-0300-00009301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195</xdr:row>
      <xdr:rowOff>419100</xdr:rowOff>
    </xdr:from>
    <xdr:ext cx="114300" cy="114300"/>
    <xdr:pic>
      <xdr:nvPicPr>
        <xdr:cNvPr id="404" name="image1.gif">
          <a:extLst>
            <a:ext uri="{FF2B5EF4-FFF2-40B4-BE49-F238E27FC236}">
              <a16:creationId xmlns:a16="http://schemas.microsoft.com/office/drawing/2014/main" id="{00000000-0008-0000-0300-000094010000}"/>
            </a:ext>
          </a:extLst>
        </xdr:cNvPr>
        <xdr:cNvPicPr preferRelativeResize="0"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194</xdr:row>
      <xdr:rowOff>0</xdr:rowOff>
    </xdr:from>
    <xdr:ext cx="114300" cy="114300"/>
    <xdr:pic>
      <xdr:nvPicPr>
        <xdr:cNvPr id="405" name="image1.gif">
          <a:extLst>
            <a:ext uri="{FF2B5EF4-FFF2-40B4-BE49-F238E27FC236}">
              <a16:creationId xmlns:a16="http://schemas.microsoft.com/office/drawing/2014/main" id="{00000000-0008-0000-0300-000095010000}"/>
            </a:ext>
          </a:extLst>
        </xdr:cNvPr>
        <xdr:cNvPicPr preferRelativeResize="0"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195</xdr:row>
      <xdr:rowOff>390525</xdr:rowOff>
    </xdr:from>
    <xdr:ext cx="114300" cy="114300"/>
    <xdr:pic>
      <xdr:nvPicPr>
        <xdr:cNvPr id="406" name="image1.gif">
          <a:extLst>
            <a:ext uri="{FF2B5EF4-FFF2-40B4-BE49-F238E27FC236}">
              <a16:creationId xmlns:a16="http://schemas.microsoft.com/office/drawing/2014/main" id="{00000000-0008-0000-0300-000096010000}"/>
            </a:ext>
          </a:extLst>
        </xdr:cNvPr>
        <xdr:cNvPicPr preferRelativeResize="0"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196</xdr:row>
      <xdr:rowOff>0</xdr:rowOff>
    </xdr:from>
    <xdr:ext cx="114300" cy="114300"/>
    <xdr:pic>
      <xdr:nvPicPr>
        <xdr:cNvPr id="407" name="image1.gif">
          <a:extLst>
            <a:ext uri="{FF2B5EF4-FFF2-40B4-BE49-F238E27FC236}">
              <a16:creationId xmlns:a16="http://schemas.microsoft.com/office/drawing/2014/main" id="{00000000-0008-0000-0300-000097010000}"/>
            </a:ext>
          </a:extLst>
        </xdr:cNvPr>
        <xdr:cNvPicPr preferRelativeResize="0"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197</xdr:row>
      <xdr:rowOff>390525</xdr:rowOff>
    </xdr:from>
    <xdr:ext cx="114300" cy="114300"/>
    <xdr:pic>
      <xdr:nvPicPr>
        <xdr:cNvPr id="408" name="image2.gif">
          <a:extLst>
            <a:ext uri="{FF2B5EF4-FFF2-40B4-BE49-F238E27FC236}">
              <a16:creationId xmlns:a16="http://schemas.microsoft.com/office/drawing/2014/main" id="{00000000-0008-0000-0300-00009801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199</xdr:row>
      <xdr:rowOff>219075</xdr:rowOff>
    </xdr:from>
    <xdr:ext cx="114300" cy="114300"/>
    <xdr:pic>
      <xdr:nvPicPr>
        <xdr:cNvPr id="409" name="image1.gif">
          <a:extLst>
            <a:ext uri="{FF2B5EF4-FFF2-40B4-BE49-F238E27FC236}">
              <a16:creationId xmlns:a16="http://schemas.microsoft.com/office/drawing/2014/main" id="{00000000-0008-0000-0300-000099010000}"/>
            </a:ext>
          </a:extLst>
        </xdr:cNvPr>
        <xdr:cNvPicPr preferRelativeResize="0"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200</xdr:row>
      <xdr:rowOff>247650</xdr:rowOff>
    </xdr:from>
    <xdr:ext cx="114300" cy="114300"/>
    <xdr:pic>
      <xdr:nvPicPr>
        <xdr:cNvPr id="410" name="image2.gif">
          <a:extLst>
            <a:ext uri="{FF2B5EF4-FFF2-40B4-BE49-F238E27FC236}">
              <a16:creationId xmlns:a16="http://schemas.microsoft.com/office/drawing/2014/main" id="{00000000-0008-0000-0300-00009A01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9</xdr:col>
      <xdr:colOff>0</xdr:colOff>
      <xdr:row>200</xdr:row>
      <xdr:rowOff>247650</xdr:rowOff>
    </xdr:from>
    <xdr:ext cx="571500" cy="571500"/>
    <xdr:pic>
      <xdr:nvPicPr>
        <xdr:cNvPr id="411" name="image4.jpg">
          <a:extLst>
            <a:ext uri="{FF2B5EF4-FFF2-40B4-BE49-F238E27FC236}">
              <a16:creationId xmlns:a16="http://schemas.microsoft.com/office/drawing/2014/main" id="{00000000-0008-0000-0300-00009B010000}"/>
            </a:ext>
          </a:extLst>
        </xdr:cNvPr>
        <xdr:cNvPicPr preferRelativeResize="0"/>
      </xdr:nvPicPr>
      <xdr:blipFill>
        <a:blip xmlns:r="http://schemas.openxmlformats.org/officeDocument/2006/relationships" r:embed="rId5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201</xdr:row>
      <xdr:rowOff>457200</xdr:rowOff>
    </xdr:from>
    <xdr:ext cx="114300" cy="114300"/>
    <xdr:pic>
      <xdr:nvPicPr>
        <xdr:cNvPr id="412" name="image1.gif">
          <a:extLst>
            <a:ext uri="{FF2B5EF4-FFF2-40B4-BE49-F238E27FC236}">
              <a16:creationId xmlns:a16="http://schemas.microsoft.com/office/drawing/2014/main" id="{00000000-0008-0000-0300-00009C010000}"/>
            </a:ext>
          </a:extLst>
        </xdr:cNvPr>
        <xdr:cNvPicPr preferRelativeResize="0"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207</xdr:row>
      <xdr:rowOff>104775</xdr:rowOff>
    </xdr:from>
    <xdr:ext cx="114300" cy="114300"/>
    <xdr:pic>
      <xdr:nvPicPr>
        <xdr:cNvPr id="413" name="image1.gif">
          <a:extLst>
            <a:ext uri="{FF2B5EF4-FFF2-40B4-BE49-F238E27FC236}">
              <a16:creationId xmlns:a16="http://schemas.microsoft.com/office/drawing/2014/main" id="{00000000-0008-0000-0300-00009D010000}"/>
            </a:ext>
          </a:extLst>
        </xdr:cNvPr>
        <xdr:cNvPicPr preferRelativeResize="0"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C00000"/>
  </sheetPr>
  <dimension ref="A1:AA1000"/>
  <sheetViews>
    <sheetView tabSelected="1" workbookViewId="0">
      <selection activeCell="A2" sqref="A2:F22"/>
    </sheetView>
  </sheetViews>
  <sheetFormatPr defaultColWidth="14.42578125" defaultRowHeight="15" customHeight="1" x14ac:dyDescent="0.25"/>
  <cols>
    <col min="1" max="1" width="7.42578125" customWidth="1"/>
    <col min="2" max="2" width="17.7109375" customWidth="1"/>
    <col min="3" max="3" width="10" customWidth="1"/>
    <col min="4" max="4" width="14.140625" customWidth="1"/>
    <col min="5" max="5" width="14" customWidth="1"/>
    <col min="6" max="6" width="14.28515625" customWidth="1"/>
    <col min="7" max="7" width="23.5703125" customWidth="1"/>
    <col min="8" max="8" width="8.7109375" customWidth="1"/>
    <col min="9" max="9" width="11.5703125" customWidth="1"/>
    <col min="10" max="14" width="8.7109375" customWidth="1"/>
  </cols>
  <sheetData>
    <row r="1" spans="1:27" x14ac:dyDescent="0.25">
      <c r="D1" s="1"/>
      <c r="E1" s="1"/>
      <c r="F1" s="1"/>
      <c r="G1" s="2"/>
      <c r="H1" s="3"/>
      <c r="I1" s="3"/>
      <c r="J1" s="3"/>
      <c r="K1" s="3"/>
      <c r="L1" s="3"/>
      <c r="M1" s="3"/>
      <c r="N1" s="3"/>
      <c r="O1" s="3"/>
      <c r="P1" s="3"/>
    </row>
    <row r="2" spans="1:27" ht="60.75" customHeight="1" x14ac:dyDescent="0.25">
      <c r="A2" s="113" t="s">
        <v>0</v>
      </c>
      <c r="B2" s="113" t="s">
        <v>1</v>
      </c>
      <c r="C2" s="113" t="s">
        <v>2</v>
      </c>
      <c r="D2" s="114" t="s">
        <v>3</v>
      </c>
      <c r="E2" s="114" t="s">
        <v>4</v>
      </c>
      <c r="F2" s="114" t="s">
        <v>5</v>
      </c>
      <c r="G2" s="2"/>
      <c r="H2" s="3"/>
      <c r="I2" s="3"/>
      <c r="J2" s="3"/>
      <c r="K2" s="3"/>
      <c r="L2" s="3"/>
      <c r="M2" s="3"/>
      <c r="N2" s="3"/>
      <c r="O2" s="3"/>
      <c r="P2" s="3"/>
    </row>
    <row r="3" spans="1:27" x14ac:dyDescent="0.25">
      <c r="A3" s="109">
        <v>1</v>
      </c>
      <c r="B3" s="110" t="s">
        <v>6</v>
      </c>
      <c r="C3" s="111">
        <f t="shared" ref="C3:C66" si="0">SUM(D3:F3)</f>
        <v>32285.145120966692</v>
      </c>
      <c r="D3" s="111">
        <v>10900</v>
      </c>
      <c r="E3" s="111">
        <v>10900</v>
      </c>
      <c r="F3" s="111">
        <v>10485.145120966692</v>
      </c>
      <c r="G3" s="2"/>
      <c r="H3" s="3">
        <v>8874.8227128464932</v>
      </c>
      <c r="I3" s="3">
        <v>10485.145120966692</v>
      </c>
      <c r="J3" s="3">
        <v>10900</v>
      </c>
      <c r="K3" s="3">
        <v>8583.064880848844</v>
      </c>
      <c r="L3" s="3">
        <v>10900</v>
      </c>
      <c r="M3" s="3"/>
      <c r="N3" s="3"/>
      <c r="O3" s="3"/>
      <c r="P3" s="3"/>
      <c r="AA3" s="3"/>
    </row>
    <row r="4" spans="1:27" x14ac:dyDescent="0.25">
      <c r="A4" s="109">
        <v>2</v>
      </c>
      <c r="B4" s="110" t="s">
        <v>7</v>
      </c>
      <c r="C4" s="111">
        <f t="shared" si="0"/>
        <v>31015.01886521023</v>
      </c>
      <c r="D4" s="108">
        <v>10540.555438964673</v>
      </c>
      <c r="E4" s="111">
        <v>10229.712290153715</v>
      </c>
      <c r="F4" s="111">
        <v>10244.751136091843</v>
      </c>
      <c r="G4" s="2"/>
      <c r="H4" s="3">
        <v>9387.9913960872691</v>
      </c>
      <c r="I4" s="3">
        <v>6825.6200301617755</v>
      </c>
      <c r="J4" s="3">
        <v>10229.712290153715</v>
      </c>
      <c r="K4" s="3">
        <v>10540.555438964673</v>
      </c>
      <c r="L4" s="3">
        <v>10244.751136091843</v>
      </c>
      <c r="M4" s="3"/>
      <c r="N4" s="3"/>
      <c r="O4" s="3"/>
      <c r="P4" s="3"/>
    </row>
    <row r="5" spans="1:27" x14ac:dyDescent="0.25">
      <c r="A5" s="109">
        <v>3</v>
      </c>
      <c r="B5" s="110" t="s">
        <v>8</v>
      </c>
      <c r="C5" s="111">
        <f t="shared" si="0"/>
        <v>29229.761101397009</v>
      </c>
      <c r="D5" s="111">
        <v>10529.463893136379</v>
      </c>
      <c r="E5" s="111">
        <v>9550.2972082606302</v>
      </c>
      <c r="F5" s="111">
        <v>9150</v>
      </c>
      <c r="G5" s="2"/>
      <c r="H5" s="3">
        <v>1564.7088425593097</v>
      </c>
      <c r="I5" s="3">
        <v>9550.2972082606302</v>
      </c>
      <c r="J5" s="3">
        <v>9150</v>
      </c>
      <c r="K5" s="3">
        <v>10529.463893136379</v>
      </c>
      <c r="L5" s="3"/>
      <c r="M5" s="3"/>
      <c r="N5" s="3"/>
      <c r="O5" s="3"/>
      <c r="P5" s="3"/>
    </row>
    <row r="6" spans="1:27" x14ac:dyDescent="0.25">
      <c r="A6" s="109">
        <v>4</v>
      </c>
      <c r="B6" s="110" t="s">
        <v>9</v>
      </c>
      <c r="C6" s="111">
        <f t="shared" si="0"/>
        <v>29167.765414954301</v>
      </c>
      <c r="D6" s="111">
        <v>10850</v>
      </c>
      <c r="E6" s="111">
        <v>9248.1942026016604</v>
      </c>
      <c r="F6" s="111">
        <v>9069.5712123526373</v>
      </c>
      <c r="G6" s="2"/>
      <c r="H6" s="3">
        <v>9248.1942026016604</v>
      </c>
      <c r="I6" s="3">
        <v>9069.5712123526373</v>
      </c>
      <c r="J6" s="3">
        <v>10850</v>
      </c>
      <c r="K6" s="3">
        <v>8578.4845327488947</v>
      </c>
      <c r="L6" s="3">
        <v>8137.7557494052344</v>
      </c>
      <c r="M6" s="3"/>
      <c r="N6" s="3"/>
      <c r="O6" s="3"/>
      <c r="P6" s="3"/>
    </row>
    <row r="7" spans="1:27" x14ac:dyDescent="0.25">
      <c r="A7" s="109">
        <v>5</v>
      </c>
      <c r="B7" s="110" t="s">
        <v>10</v>
      </c>
      <c r="C7" s="111">
        <f t="shared" si="0"/>
        <v>28912.712140174444</v>
      </c>
      <c r="D7" s="111">
        <v>10278.809007241569</v>
      </c>
      <c r="E7" s="111">
        <v>9841.8702961014606</v>
      </c>
      <c r="F7" s="111">
        <v>8792.0328368314149</v>
      </c>
      <c r="G7" s="2"/>
      <c r="H7" s="3">
        <v>6192.2897196261683</v>
      </c>
      <c r="I7" s="3">
        <v>8792.0328368314149</v>
      </c>
      <c r="J7" s="3">
        <v>9841.8702961014606</v>
      </c>
      <c r="K7" s="3">
        <v>10278.809007241569</v>
      </c>
      <c r="L7" s="3">
        <v>7892.4965215662905</v>
      </c>
      <c r="M7" s="3"/>
      <c r="N7" s="3"/>
      <c r="O7" s="3"/>
      <c r="P7" s="3"/>
    </row>
    <row r="8" spans="1:27" x14ac:dyDescent="0.25">
      <c r="A8" s="109">
        <v>6</v>
      </c>
      <c r="B8" s="110" t="s">
        <v>11</v>
      </c>
      <c r="C8" s="111">
        <f t="shared" si="0"/>
        <v>27991.424071419766</v>
      </c>
      <c r="D8" s="111">
        <v>10271.784417429742</v>
      </c>
      <c r="E8" s="111">
        <v>8966.1232220651455</v>
      </c>
      <c r="F8" s="111">
        <v>8753.5164319248815</v>
      </c>
      <c r="G8" s="2"/>
      <c r="H8" s="3">
        <v>8753.5164319248815</v>
      </c>
      <c r="I8" s="3">
        <v>10271.784417429742</v>
      </c>
      <c r="J8" s="3">
        <v>8966.1232220651455</v>
      </c>
      <c r="K8" s="3"/>
      <c r="L8" s="3"/>
      <c r="M8" s="3"/>
      <c r="N8" s="3"/>
      <c r="O8" s="3"/>
      <c r="P8" s="3"/>
    </row>
    <row r="9" spans="1:27" x14ac:dyDescent="0.25">
      <c r="A9" s="109">
        <v>7</v>
      </c>
      <c r="B9" s="110" t="s">
        <v>12</v>
      </c>
      <c r="C9" s="111">
        <f t="shared" si="0"/>
        <v>27701.244090357133</v>
      </c>
      <c r="D9" s="111">
        <v>10037.835433429482</v>
      </c>
      <c r="E9" s="111">
        <v>9989.4629882789432</v>
      </c>
      <c r="F9" s="111">
        <v>7673.9456686487119</v>
      </c>
      <c r="G9" s="2"/>
      <c r="H9" s="3">
        <v>9989.4629882789432</v>
      </c>
      <c r="I9" s="3">
        <v>7254.2384151357273</v>
      </c>
      <c r="J9" s="3">
        <v>10037.835433429482</v>
      </c>
      <c r="K9" s="3">
        <v>2348.2296101411148</v>
      </c>
      <c r="L9" s="3">
        <v>7673.9456686487119</v>
      </c>
      <c r="M9" s="3"/>
      <c r="N9" s="3"/>
      <c r="O9" s="3"/>
      <c r="P9" s="3"/>
    </row>
    <row r="10" spans="1:27" x14ac:dyDescent="0.25">
      <c r="A10" s="109">
        <v>8</v>
      </c>
      <c r="B10" s="110" t="s">
        <v>13</v>
      </c>
      <c r="C10" s="111">
        <f t="shared" si="0"/>
        <v>27464.253496596939</v>
      </c>
      <c r="D10" s="111">
        <v>10067.13224661496</v>
      </c>
      <c r="E10" s="111">
        <v>8854.8225981576834</v>
      </c>
      <c r="F10" s="111">
        <v>8542.2986518242978</v>
      </c>
      <c r="G10" s="2"/>
      <c r="H10" s="3">
        <v>7770.9571317774808</v>
      </c>
      <c r="I10" s="3">
        <v>7835.7924533412797</v>
      </c>
      <c r="J10" s="3">
        <v>6636.2230980123368</v>
      </c>
      <c r="K10" s="3">
        <v>10067.13224661496</v>
      </c>
      <c r="L10" s="3">
        <v>8854.8225981576834</v>
      </c>
      <c r="M10" s="3">
        <v>8542.2986518242978</v>
      </c>
      <c r="N10" s="3">
        <v>8094.7470122682089</v>
      </c>
      <c r="O10" s="3"/>
      <c r="P10" s="3"/>
    </row>
    <row r="11" spans="1:27" x14ac:dyDescent="0.25">
      <c r="A11" s="109">
        <v>9</v>
      </c>
      <c r="B11" s="110" t="s">
        <v>14</v>
      </c>
      <c r="C11" s="111">
        <f t="shared" si="0"/>
        <v>26994.003290356835</v>
      </c>
      <c r="D11" s="111">
        <v>9295.2158983264908</v>
      </c>
      <c r="E11" s="111">
        <v>8941.761688235978</v>
      </c>
      <c r="F11" s="111">
        <v>8757.0257037943684</v>
      </c>
      <c r="G11" s="2"/>
      <c r="H11" s="3">
        <v>4395.6182602444287</v>
      </c>
      <c r="I11" s="3">
        <v>8757.0257037943684</v>
      </c>
      <c r="J11" s="3">
        <v>7900.26404874746</v>
      </c>
      <c r="K11" s="3">
        <v>9295.2158983264908</v>
      </c>
      <c r="L11" s="3">
        <v>8941.761688235978</v>
      </c>
      <c r="M11" s="3"/>
      <c r="N11" s="3"/>
      <c r="O11" s="3"/>
      <c r="P11" s="3"/>
    </row>
    <row r="12" spans="1:27" x14ac:dyDescent="0.25">
      <c r="A12" s="109">
        <v>10</v>
      </c>
      <c r="B12" s="110" t="s">
        <v>15</v>
      </c>
      <c r="C12" s="111">
        <f t="shared" si="0"/>
        <v>26692.913491035608</v>
      </c>
      <c r="D12" s="108">
        <v>10850</v>
      </c>
      <c r="E12" s="111">
        <v>8326.0801713586279</v>
      </c>
      <c r="F12" s="111">
        <v>7516.8333196769809</v>
      </c>
      <c r="G12" s="2"/>
      <c r="H12" s="3">
        <v>8326.0801713586279</v>
      </c>
      <c r="I12" s="3">
        <v>10850</v>
      </c>
      <c r="J12" s="3">
        <v>7516.8333196769809</v>
      </c>
      <c r="K12" s="3">
        <v>6460.806439514151</v>
      </c>
      <c r="L12" s="3"/>
      <c r="M12" s="3"/>
      <c r="N12" s="3"/>
      <c r="O12" s="3"/>
      <c r="P12" s="3"/>
    </row>
    <row r="13" spans="1:27" x14ac:dyDescent="0.25">
      <c r="A13" s="109">
        <v>11</v>
      </c>
      <c r="B13" s="110" t="s">
        <v>16</v>
      </c>
      <c r="C13" s="111">
        <f t="shared" si="0"/>
        <v>26516.454897570435</v>
      </c>
      <c r="D13" s="111">
        <v>8978.2776847644091</v>
      </c>
      <c r="E13" s="111">
        <v>8704.6555555555551</v>
      </c>
      <c r="F13" s="112">
        <v>8833.5216572504687</v>
      </c>
      <c r="G13" s="2"/>
      <c r="H13" s="3">
        <v>6246.813853948287</v>
      </c>
      <c r="I13" s="3">
        <v>5508.0733285406186</v>
      </c>
      <c r="J13" s="3">
        <v>7045.817469204927</v>
      </c>
      <c r="K13" s="3">
        <v>8704.6555555555551</v>
      </c>
      <c r="L13" s="3">
        <v>8978.2776847644091</v>
      </c>
      <c r="M13" s="3">
        <v>8035.169406552408</v>
      </c>
      <c r="N13" s="10">
        <v>8833.5216572504687</v>
      </c>
      <c r="O13" s="3"/>
      <c r="P13" s="3"/>
    </row>
    <row r="14" spans="1:27" x14ac:dyDescent="0.25">
      <c r="A14" s="109">
        <v>12</v>
      </c>
      <c r="B14" s="110" t="s">
        <v>17</v>
      </c>
      <c r="C14" s="111">
        <f t="shared" si="0"/>
        <v>26191.23672580261</v>
      </c>
      <c r="D14" s="111">
        <v>10700</v>
      </c>
      <c r="E14" s="111">
        <v>7071.6434650810306</v>
      </c>
      <c r="F14" s="111">
        <v>8419.59326072158</v>
      </c>
      <c r="G14" s="2"/>
      <c r="H14" s="3">
        <v>7010.3674252810533</v>
      </c>
      <c r="I14" s="3">
        <v>10700</v>
      </c>
      <c r="J14" s="3">
        <v>7071.6434650810306</v>
      </c>
      <c r="K14" s="3">
        <v>8419.59326072158</v>
      </c>
      <c r="O14" s="3"/>
      <c r="P14" s="3"/>
    </row>
    <row r="15" spans="1:27" x14ac:dyDescent="0.25">
      <c r="A15" s="109">
        <v>13</v>
      </c>
      <c r="B15" s="110" t="s">
        <v>18</v>
      </c>
      <c r="C15" s="111">
        <f t="shared" si="0"/>
        <v>25649.940837899809</v>
      </c>
      <c r="D15" s="111">
        <v>10157.981578640551</v>
      </c>
      <c r="E15" s="111">
        <v>7791.959259259258</v>
      </c>
      <c r="F15" s="111">
        <v>7700</v>
      </c>
      <c r="G15" s="2"/>
      <c r="H15" s="3">
        <v>7383.0261173567314</v>
      </c>
      <c r="I15" s="3">
        <v>7700</v>
      </c>
      <c r="J15" s="3">
        <v>7791.959259259258</v>
      </c>
      <c r="K15" s="3">
        <v>10157.981578640551</v>
      </c>
      <c r="L15" s="3"/>
      <c r="M15" s="3"/>
      <c r="N15" s="3"/>
      <c r="O15" s="3"/>
      <c r="P15" s="3"/>
    </row>
    <row r="16" spans="1:27" x14ac:dyDescent="0.25">
      <c r="A16" s="109">
        <v>14</v>
      </c>
      <c r="B16" s="110" t="s">
        <v>19</v>
      </c>
      <c r="C16" s="111">
        <f t="shared" si="0"/>
        <v>24966.511957129813</v>
      </c>
      <c r="D16" s="111">
        <v>8634.6121741210227</v>
      </c>
      <c r="E16" s="111">
        <v>8570.0502197112364</v>
      </c>
      <c r="F16" s="111">
        <v>7761.8495632975555</v>
      </c>
      <c r="G16" s="2"/>
      <c r="H16" s="3">
        <v>6149.1801480669046</v>
      </c>
      <c r="I16" s="3">
        <v>7761.8495632975555</v>
      </c>
      <c r="J16" s="3">
        <v>6868.8148148148148</v>
      </c>
      <c r="K16" s="3">
        <v>8634.6121741210227</v>
      </c>
      <c r="L16" s="3">
        <v>8570.0502197112364</v>
      </c>
      <c r="M16" s="3"/>
      <c r="N16" s="3"/>
      <c r="O16" s="3"/>
      <c r="P16" s="3"/>
    </row>
    <row r="17" spans="1:16" x14ac:dyDescent="0.25">
      <c r="A17" s="109">
        <v>15</v>
      </c>
      <c r="B17" s="110" t="s">
        <v>20</v>
      </c>
      <c r="C17" s="111">
        <f t="shared" si="0"/>
        <v>24742.922831534306</v>
      </c>
      <c r="D17" s="111">
        <v>8876.4829787234048</v>
      </c>
      <c r="E17" s="111">
        <v>8271.1737089201888</v>
      </c>
      <c r="F17" s="111">
        <v>7595.2661438907107</v>
      </c>
      <c r="G17" s="2"/>
      <c r="H17" s="3">
        <v>8271.1737089201888</v>
      </c>
      <c r="I17" s="3">
        <v>7595.2661438907107</v>
      </c>
      <c r="J17" s="3">
        <v>6250.3982475528883</v>
      </c>
      <c r="K17" s="3">
        <v>8876.4829787234048</v>
      </c>
      <c r="L17" s="3"/>
      <c r="M17" s="3"/>
      <c r="N17" s="3"/>
      <c r="O17" s="3"/>
      <c r="P17" s="3"/>
    </row>
    <row r="18" spans="1:16" x14ac:dyDescent="0.25">
      <c r="A18" s="109">
        <v>16</v>
      </c>
      <c r="B18" s="110" t="s">
        <v>21</v>
      </c>
      <c r="C18" s="111">
        <f t="shared" si="0"/>
        <v>24519.568699847689</v>
      </c>
      <c r="D18" s="111">
        <v>9606.1900695305976</v>
      </c>
      <c r="E18" s="111">
        <v>8892.066624565834</v>
      </c>
      <c r="F18" s="111">
        <v>6021.3120057512579</v>
      </c>
      <c r="G18" s="2"/>
      <c r="H18" s="3">
        <v>9606.1900695305976</v>
      </c>
      <c r="I18" s="3">
        <v>8892.066624565834</v>
      </c>
      <c r="J18" s="3">
        <v>6021.3120057512579</v>
      </c>
      <c r="K18" s="3"/>
      <c r="L18" s="3"/>
      <c r="M18" s="3"/>
      <c r="N18" s="3"/>
      <c r="O18" s="3"/>
      <c r="P18" s="3"/>
    </row>
    <row r="19" spans="1:16" x14ac:dyDescent="0.25">
      <c r="A19" s="109">
        <v>17</v>
      </c>
      <c r="B19" s="110" t="s">
        <v>22</v>
      </c>
      <c r="C19" s="111">
        <f t="shared" si="0"/>
        <v>24414.369444211439</v>
      </c>
      <c r="D19" s="111">
        <v>8759.2102074377544</v>
      </c>
      <c r="E19" s="111">
        <v>8152.8887825878965</v>
      </c>
      <c r="F19" s="111">
        <v>7502.2704541857884</v>
      </c>
      <c r="G19" s="2"/>
      <c r="H19" s="3">
        <v>6021.3120057512579</v>
      </c>
      <c r="I19" s="3">
        <v>6144.791921664626</v>
      </c>
      <c r="J19" s="3">
        <v>8152.8887825878965</v>
      </c>
      <c r="K19" s="3">
        <v>7502.2704541857884</v>
      </c>
      <c r="L19" s="3">
        <v>8759.2102074377544</v>
      </c>
      <c r="M19" s="3"/>
      <c r="N19" s="3"/>
      <c r="O19" s="3"/>
      <c r="P19" s="3"/>
    </row>
    <row r="20" spans="1:16" x14ac:dyDescent="0.25">
      <c r="A20" s="109">
        <v>18</v>
      </c>
      <c r="B20" s="110" t="s">
        <v>23</v>
      </c>
      <c r="C20" s="111">
        <f t="shared" si="0"/>
        <v>24381.644697842195</v>
      </c>
      <c r="D20" s="111">
        <v>9190.8972834324359</v>
      </c>
      <c r="E20" s="111">
        <v>8341.7087000677056</v>
      </c>
      <c r="F20" s="111">
        <v>6849.0387143420539</v>
      </c>
      <c r="G20" s="2"/>
      <c r="H20" s="3">
        <v>5036.2041696621136</v>
      </c>
      <c r="I20" s="3">
        <v>4984.7865178780703</v>
      </c>
      <c r="J20" s="3">
        <v>5736.962565234845</v>
      </c>
      <c r="K20" s="3">
        <v>8341.7087000677056</v>
      </c>
      <c r="L20" s="3">
        <v>6849.0387143420539</v>
      </c>
      <c r="M20" s="3">
        <v>9190.8972834324359</v>
      </c>
      <c r="N20" s="3"/>
      <c r="O20" s="3"/>
      <c r="P20" s="3"/>
    </row>
    <row r="21" spans="1:16" ht="15.75" customHeight="1" x14ac:dyDescent="0.25">
      <c r="A21" s="109">
        <v>19</v>
      </c>
      <c r="B21" s="110" t="s">
        <v>24</v>
      </c>
      <c r="C21" s="111">
        <f t="shared" si="0"/>
        <v>23217.556514550804</v>
      </c>
      <c r="D21" s="111">
        <v>8686.9360457473376</v>
      </c>
      <c r="E21" s="111">
        <v>7643.4817197020993</v>
      </c>
      <c r="F21" s="111">
        <v>6887.1387491013656</v>
      </c>
      <c r="G21" s="2"/>
      <c r="H21" s="3">
        <v>8686.9360457473376</v>
      </c>
      <c r="I21" s="3">
        <v>7643.4817197020993</v>
      </c>
      <c r="J21" s="3">
        <v>6887.1387491013656</v>
      </c>
      <c r="K21" s="3"/>
      <c r="L21" s="3"/>
      <c r="M21" s="3"/>
      <c r="N21" s="3"/>
      <c r="O21" s="3"/>
      <c r="P21" s="3"/>
    </row>
    <row r="22" spans="1:16" ht="15.75" customHeight="1" x14ac:dyDescent="0.25">
      <c r="A22" s="109">
        <v>20</v>
      </c>
      <c r="B22" s="110" t="s">
        <v>25</v>
      </c>
      <c r="C22" s="111">
        <f t="shared" si="0"/>
        <v>22383.462609860908</v>
      </c>
      <c r="D22" s="111">
        <v>9974.1545626776115</v>
      </c>
      <c r="E22" s="111">
        <v>6402.5426443396955</v>
      </c>
      <c r="F22" s="111">
        <v>6006.7654028436018</v>
      </c>
      <c r="G22" s="2"/>
      <c r="H22" s="3">
        <v>5848.7455068296194</v>
      </c>
      <c r="I22" s="3">
        <v>6402.5426443396955</v>
      </c>
      <c r="J22" s="3">
        <v>6006.7654028436018</v>
      </c>
      <c r="K22" s="3">
        <v>9974.1545626776115</v>
      </c>
      <c r="L22" s="3">
        <v>5462.5601272112899</v>
      </c>
      <c r="M22" s="3"/>
      <c r="N22" s="3"/>
      <c r="O22" s="3"/>
      <c r="P22" s="3"/>
    </row>
    <row r="23" spans="1:16" ht="15.75" customHeight="1" x14ac:dyDescent="0.25">
      <c r="A23" s="7">
        <v>21</v>
      </c>
      <c r="B23" s="14" t="s">
        <v>26</v>
      </c>
      <c r="C23" s="9">
        <f t="shared" si="0"/>
        <v>19784.149299241639</v>
      </c>
      <c r="D23" s="3">
        <v>7132.3029202083908</v>
      </c>
      <c r="E23" s="3">
        <v>6755.7887373207413</v>
      </c>
      <c r="F23" s="3">
        <v>5896.0576417125085</v>
      </c>
      <c r="G23" s="2"/>
      <c r="H23" s="3">
        <v>7132.3029202083908</v>
      </c>
      <c r="I23" s="3">
        <v>5896.0576417125085</v>
      </c>
      <c r="J23" s="3">
        <v>6755.7887373207413</v>
      </c>
      <c r="K23" s="3"/>
      <c r="L23" s="3"/>
      <c r="M23" s="3"/>
      <c r="N23" s="3"/>
      <c r="O23" s="3"/>
      <c r="P23" s="3"/>
    </row>
    <row r="24" spans="1:16" ht="15.75" customHeight="1" x14ac:dyDescent="0.25">
      <c r="A24" s="7">
        <v>22</v>
      </c>
      <c r="B24" s="8" t="s">
        <v>27</v>
      </c>
      <c r="C24" s="9">
        <f t="shared" si="0"/>
        <v>18291.233693728856</v>
      </c>
      <c r="D24" s="3">
        <v>9779.5337410922948</v>
      </c>
      <c r="E24" s="3">
        <v>8511.6999526365635</v>
      </c>
      <c r="F24" s="1"/>
      <c r="G24" s="2"/>
      <c r="H24" s="3">
        <v>9779.5337410922948</v>
      </c>
      <c r="I24" s="3">
        <v>8511.6999526365635</v>
      </c>
      <c r="J24" s="3"/>
      <c r="K24" s="3"/>
      <c r="L24" s="3"/>
      <c r="M24" s="3"/>
      <c r="N24" s="3"/>
      <c r="O24" s="3"/>
      <c r="P24" s="3"/>
    </row>
    <row r="25" spans="1:16" ht="15.75" customHeight="1" x14ac:dyDescent="0.25">
      <c r="A25" s="7">
        <v>23</v>
      </c>
      <c r="B25" s="15" t="s">
        <v>28</v>
      </c>
      <c r="C25" s="9">
        <f t="shared" si="0"/>
        <v>17920.529996414087</v>
      </c>
      <c r="D25" s="3">
        <v>6434.0845070422529</v>
      </c>
      <c r="E25" s="3">
        <v>5172.5341480948955</v>
      </c>
      <c r="F25" s="3">
        <v>6313.9113412769402</v>
      </c>
      <c r="G25" s="16"/>
      <c r="H25" s="3">
        <v>6313.9113412769402</v>
      </c>
      <c r="I25" s="3">
        <v>5172.5341480948955</v>
      </c>
      <c r="J25" s="3">
        <v>6434.0845070422529</v>
      </c>
      <c r="K25" s="3"/>
      <c r="L25" s="3"/>
      <c r="M25" s="3"/>
      <c r="N25" s="3"/>
      <c r="O25" s="3"/>
      <c r="P25" s="3"/>
    </row>
    <row r="26" spans="1:16" ht="15.75" customHeight="1" x14ac:dyDescent="0.25">
      <c r="A26" s="7">
        <v>24</v>
      </c>
      <c r="B26" s="8" t="s">
        <v>29</v>
      </c>
      <c r="C26" s="9">
        <f t="shared" si="0"/>
        <v>17641.08148982493</v>
      </c>
      <c r="D26" s="3">
        <v>9127.2598597847718</v>
      </c>
      <c r="E26" s="3">
        <v>4707.5204078978168</v>
      </c>
      <c r="F26" s="3">
        <v>3806.3012221423432</v>
      </c>
      <c r="G26" s="2"/>
      <c r="H26" s="3">
        <v>4707.5204078978168</v>
      </c>
      <c r="I26" s="3">
        <v>9127.2598597847718</v>
      </c>
      <c r="J26" s="3">
        <v>3806.3012221423432</v>
      </c>
      <c r="K26" s="3"/>
      <c r="L26" s="3"/>
      <c r="M26" s="3"/>
      <c r="N26" s="3"/>
      <c r="O26" s="3"/>
      <c r="P26" s="3"/>
    </row>
    <row r="27" spans="1:16" ht="15.75" customHeight="1" x14ac:dyDescent="0.25">
      <c r="A27" s="7">
        <v>25</v>
      </c>
      <c r="B27" s="15" t="s">
        <v>30</v>
      </c>
      <c r="C27" s="9">
        <f t="shared" si="0"/>
        <v>17176.503906060014</v>
      </c>
      <c r="D27" s="3">
        <v>6822.1597383524122</v>
      </c>
      <c r="E27" s="3">
        <v>5585.7148148148144</v>
      </c>
      <c r="F27" s="3">
        <v>4768.6293528927881</v>
      </c>
      <c r="G27" s="2"/>
      <c r="H27" s="3">
        <v>3927.4571062740074</v>
      </c>
      <c r="I27" s="3">
        <v>5585.7148148148144</v>
      </c>
      <c r="J27" s="3">
        <v>6822.1597383524122</v>
      </c>
      <c r="K27" s="3">
        <v>4768.6293528927881</v>
      </c>
      <c r="L27" s="3"/>
      <c r="M27" s="3"/>
      <c r="N27" s="3"/>
      <c r="O27" s="3"/>
      <c r="P27" s="3"/>
    </row>
    <row r="28" spans="1:16" ht="15.75" customHeight="1" x14ac:dyDescent="0.25">
      <c r="A28" s="7">
        <v>26</v>
      </c>
      <c r="B28" s="15" t="s">
        <v>31</v>
      </c>
      <c r="C28" s="9">
        <f t="shared" si="0"/>
        <v>16990.232863848734</v>
      </c>
      <c r="D28" s="3">
        <v>5733.8624102016674</v>
      </c>
      <c r="E28" s="3">
        <v>5636.1501354096135</v>
      </c>
      <c r="F28" s="3">
        <v>5620.2203182374533</v>
      </c>
      <c r="G28" s="2"/>
      <c r="H28" s="3">
        <v>5733.8624102016674</v>
      </c>
      <c r="I28" s="3">
        <v>5636.1501354096135</v>
      </c>
      <c r="J28" s="3">
        <v>5620.2203182374533</v>
      </c>
      <c r="K28" s="3">
        <v>3124.956865564342</v>
      </c>
      <c r="L28" s="3"/>
      <c r="M28" s="3"/>
      <c r="N28" s="3"/>
      <c r="O28" s="3"/>
      <c r="P28" s="3"/>
    </row>
    <row r="29" spans="1:16" ht="15.75" customHeight="1" x14ac:dyDescent="0.25">
      <c r="A29" s="7">
        <v>27</v>
      </c>
      <c r="B29" s="15" t="s">
        <v>32</v>
      </c>
      <c r="C29" s="9">
        <f t="shared" si="0"/>
        <v>15932.59386049549</v>
      </c>
      <c r="D29" s="3">
        <v>6114.1190963907566</v>
      </c>
      <c r="E29" s="3">
        <v>5132.6712278880905</v>
      </c>
      <c r="F29" s="3">
        <v>4685.803536216642</v>
      </c>
      <c r="G29" s="2"/>
      <c r="H29" s="3">
        <v>4388.8121435454041</v>
      </c>
      <c r="I29" s="3">
        <v>4685.803536216642</v>
      </c>
      <c r="J29" s="3">
        <v>5132.6712278880905</v>
      </c>
      <c r="K29" s="3">
        <v>6114.1190963907566</v>
      </c>
      <c r="L29" s="3"/>
      <c r="M29" s="3"/>
      <c r="N29" s="3"/>
      <c r="O29" s="3"/>
      <c r="P29" s="3"/>
    </row>
    <row r="30" spans="1:16" ht="15.75" customHeight="1" x14ac:dyDescent="0.25">
      <c r="A30" s="7">
        <v>28</v>
      </c>
      <c r="B30" s="15" t="s">
        <v>33</v>
      </c>
      <c r="C30" s="9">
        <f t="shared" si="0"/>
        <v>15190.062140532824</v>
      </c>
      <c r="D30" s="3">
        <v>8617.9006645680311</v>
      </c>
      <c r="E30" s="3">
        <v>6572.1614759647928</v>
      </c>
      <c r="F30" s="1"/>
      <c r="G30" s="2"/>
      <c r="H30" s="3">
        <v>8617.9006645680311</v>
      </c>
      <c r="I30" s="3">
        <v>6572.1614759647928</v>
      </c>
      <c r="J30" s="3"/>
      <c r="K30" s="3"/>
      <c r="L30" s="3"/>
      <c r="M30" s="3"/>
      <c r="N30" s="3"/>
      <c r="O30" s="3"/>
      <c r="P30" s="3"/>
    </row>
    <row r="31" spans="1:16" ht="15.75" customHeight="1" x14ac:dyDescent="0.25">
      <c r="A31" s="7">
        <v>29</v>
      </c>
      <c r="B31" s="15" t="s">
        <v>34</v>
      </c>
      <c r="C31" s="9">
        <f t="shared" si="0"/>
        <v>14875.319463600044</v>
      </c>
      <c r="D31" s="3">
        <v>5386.5685063904666</v>
      </c>
      <c r="E31" s="3">
        <v>5126.3423586990839</v>
      </c>
      <c r="F31" s="3">
        <v>4362.4085985104948</v>
      </c>
      <c r="G31" s="2"/>
      <c r="H31" s="3">
        <v>5386.5685063904666</v>
      </c>
      <c r="I31" s="3">
        <v>5126.3423586990839</v>
      </c>
      <c r="J31" s="3">
        <v>4362.4085985104948</v>
      </c>
      <c r="K31" s="3">
        <v>3649.7072840438545</v>
      </c>
      <c r="L31" s="3">
        <v>2970.6613946800858</v>
      </c>
      <c r="M31" s="3"/>
      <c r="N31" s="3"/>
      <c r="O31" s="3"/>
      <c r="P31" s="3"/>
    </row>
    <row r="32" spans="1:16" ht="15.75" customHeight="1" x14ac:dyDescent="0.25">
      <c r="A32" s="7">
        <v>30</v>
      </c>
      <c r="B32" s="15" t="s">
        <v>35</v>
      </c>
      <c r="C32" s="9">
        <f t="shared" si="0"/>
        <v>14426.77777419156</v>
      </c>
      <c r="D32" s="3">
        <v>5918.3958627852626</v>
      </c>
      <c r="E32" s="3">
        <v>4347.1039831733933</v>
      </c>
      <c r="F32" s="3">
        <v>4161.2779282329038</v>
      </c>
      <c r="G32" s="2"/>
      <c r="H32" s="3">
        <v>5918.3958627852626</v>
      </c>
      <c r="I32" s="3">
        <v>4347.1039831733933</v>
      </c>
      <c r="J32" s="3">
        <v>4161.2779282329038</v>
      </c>
      <c r="K32" s="3">
        <v>3645.5895039539905</v>
      </c>
      <c r="L32" s="3"/>
      <c r="M32" s="3"/>
      <c r="N32" s="3"/>
      <c r="O32" s="3"/>
      <c r="P32" s="3"/>
    </row>
    <row r="33" spans="1:16" ht="15.75" customHeight="1" x14ac:dyDescent="0.25">
      <c r="A33" s="7">
        <v>31</v>
      </c>
      <c r="B33" s="15" t="s">
        <v>36</v>
      </c>
      <c r="C33" s="9">
        <f t="shared" si="0"/>
        <v>13536.254044589361</v>
      </c>
      <c r="D33" s="3">
        <v>5201.0352307085577</v>
      </c>
      <c r="E33" s="3">
        <v>4396.2671437090039</v>
      </c>
      <c r="F33" s="3">
        <v>3938.951670171798</v>
      </c>
      <c r="G33" s="2"/>
      <c r="H33" s="3">
        <v>4396.2671437090039</v>
      </c>
      <c r="I33" s="3">
        <v>3938.951670171798</v>
      </c>
      <c r="J33" s="3">
        <v>5201.0352307085577</v>
      </c>
      <c r="K33" s="3">
        <v>3490.0107836089146</v>
      </c>
      <c r="L33" s="3">
        <v>3813.1705790297337</v>
      </c>
      <c r="M33" s="3"/>
      <c r="N33" s="3"/>
      <c r="O33" s="3"/>
      <c r="P33" s="3"/>
    </row>
    <row r="34" spans="1:16" ht="15.75" customHeight="1" x14ac:dyDescent="0.25">
      <c r="A34" s="7">
        <v>32</v>
      </c>
      <c r="B34" s="15" t="s">
        <v>37</v>
      </c>
      <c r="C34" s="9">
        <f t="shared" si="0"/>
        <v>13290.41217511745</v>
      </c>
      <c r="D34" s="3">
        <v>5834.1111111111113</v>
      </c>
      <c r="E34" s="3">
        <v>4490.5130875873629</v>
      </c>
      <c r="F34" s="3">
        <v>2965.7879764189743</v>
      </c>
      <c r="G34" s="2"/>
      <c r="H34" s="3">
        <v>5834.1111111111113</v>
      </c>
      <c r="I34" s="3">
        <v>4490.5130875873629</v>
      </c>
      <c r="J34" s="3">
        <v>2965.7879764189743</v>
      </c>
      <c r="K34" s="3"/>
      <c r="L34" s="3"/>
      <c r="M34" s="3"/>
      <c r="N34" s="3"/>
      <c r="O34" s="3"/>
      <c r="P34" s="3"/>
    </row>
    <row r="35" spans="1:16" ht="15.75" customHeight="1" x14ac:dyDescent="0.25">
      <c r="A35" s="7">
        <v>33</v>
      </c>
      <c r="B35" s="8" t="s">
        <v>38</v>
      </c>
      <c r="C35" s="9">
        <f t="shared" si="0"/>
        <v>13237.265826222572</v>
      </c>
      <c r="D35" s="3">
        <v>6937.2914514872618</v>
      </c>
      <c r="E35" s="3">
        <v>5548.6769813703813</v>
      </c>
      <c r="F35" s="3">
        <v>751.29739336492901</v>
      </c>
      <c r="G35" s="2"/>
      <c r="H35" s="3">
        <v>6937.2914514872618</v>
      </c>
      <c r="I35" s="3">
        <v>5548.6769813703813</v>
      </c>
      <c r="J35" s="3">
        <v>751.29739336492901</v>
      </c>
      <c r="K35" s="3"/>
      <c r="L35" s="3"/>
      <c r="M35" s="3"/>
      <c r="N35" s="3"/>
      <c r="O35" s="3"/>
      <c r="P35" s="3"/>
    </row>
    <row r="36" spans="1:16" ht="15.75" customHeight="1" x14ac:dyDescent="0.25">
      <c r="A36" s="7">
        <v>34</v>
      </c>
      <c r="B36" s="17" t="s">
        <v>39</v>
      </c>
      <c r="C36" s="9">
        <f t="shared" si="0"/>
        <v>11489.020361866258</v>
      </c>
      <c r="D36" s="3">
        <v>4989.4951192079643</v>
      </c>
      <c r="E36" s="3">
        <v>3292.147655607348</v>
      </c>
      <c r="F36" s="3">
        <v>3207.3775870509448</v>
      </c>
      <c r="G36" s="2"/>
      <c r="H36" s="3">
        <v>3207.3775870509448</v>
      </c>
      <c r="I36" s="3">
        <v>4989.4951192079643</v>
      </c>
      <c r="J36" s="3">
        <v>3292.147655607348</v>
      </c>
      <c r="K36" s="3"/>
      <c r="L36" s="3"/>
      <c r="M36" s="3"/>
      <c r="N36" s="3"/>
      <c r="O36" s="3"/>
      <c r="P36" s="3"/>
    </row>
    <row r="37" spans="1:16" ht="15.75" customHeight="1" x14ac:dyDescent="0.25">
      <c r="A37" s="7">
        <v>35</v>
      </c>
      <c r="B37" s="15" t="s">
        <v>40</v>
      </c>
      <c r="C37" s="9">
        <f t="shared" si="0"/>
        <v>10928.691692818978</v>
      </c>
      <c r="D37" s="3">
        <v>5195.7629629629628</v>
      </c>
      <c r="E37" s="3">
        <v>3293.7119078104988</v>
      </c>
      <c r="F37" s="3">
        <v>2439.2168220455169</v>
      </c>
      <c r="G37" s="2"/>
      <c r="H37" s="3">
        <v>3293.7119078104988</v>
      </c>
      <c r="I37" s="3">
        <v>5195.7629629629628</v>
      </c>
      <c r="J37" s="3">
        <v>2439.2168220455169</v>
      </c>
      <c r="K37" s="3"/>
      <c r="L37" s="3"/>
      <c r="M37" s="3"/>
      <c r="N37" s="3"/>
      <c r="O37" s="3"/>
      <c r="P37" s="3"/>
    </row>
    <row r="38" spans="1:16" ht="15.75" customHeight="1" x14ac:dyDescent="0.25">
      <c r="A38" s="7">
        <v>36</v>
      </c>
      <c r="B38" s="15" t="s">
        <v>41</v>
      </c>
      <c r="C38" s="9">
        <f t="shared" si="0"/>
        <v>10880.663054914712</v>
      </c>
      <c r="D38" s="3">
        <v>3924.1471976001749</v>
      </c>
      <c r="E38" s="3">
        <v>3836.3737318343838</v>
      </c>
      <c r="F38" s="3">
        <v>3120.1421254801539</v>
      </c>
      <c r="G38" s="16"/>
      <c r="H38" s="3">
        <v>3120.1421254801539</v>
      </c>
      <c r="I38" s="3">
        <v>2623.1592592592592</v>
      </c>
      <c r="J38" s="3">
        <v>3924.1471976001749</v>
      </c>
      <c r="K38" s="3">
        <v>3836.3737318343838</v>
      </c>
      <c r="L38" s="3"/>
      <c r="M38" s="3"/>
      <c r="N38" s="3"/>
      <c r="O38" s="3"/>
      <c r="P38" s="3"/>
    </row>
    <row r="39" spans="1:16" ht="15.75" customHeight="1" x14ac:dyDescent="0.25">
      <c r="A39" s="7">
        <v>37</v>
      </c>
      <c r="B39" s="15" t="s">
        <v>42</v>
      </c>
      <c r="C39" s="9">
        <f t="shared" si="0"/>
        <v>10831.59385883213</v>
      </c>
      <c r="D39" s="3">
        <v>5623.1901597295091</v>
      </c>
      <c r="E39" s="3">
        <v>3473.9568323905924</v>
      </c>
      <c r="F39" s="3">
        <v>1734.4468667120263</v>
      </c>
      <c r="G39" s="2"/>
      <c r="H39" s="3">
        <v>5623.1901597295091</v>
      </c>
      <c r="I39" s="3">
        <v>602.18667782827072</v>
      </c>
      <c r="J39" s="3">
        <v>1734.4468667120263</v>
      </c>
      <c r="K39" s="3">
        <v>3473.9568323905924</v>
      </c>
      <c r="L39" s="3"/>
      <c r="M39" s="3"/>
      <c r="N39" s="3"/>
      <c r="O39" s="3"/>
      <c r="P39" s="3"/>
    </row>
    <row r="40" spans="1:16" ht="15.75" customHeight="1" x14ac:dyDescent="0.25">
      <c r="A40" s="7">
        <v>38</v>
      </c>
      <c r="B40" s="15" t="s">
        <v>43</v>
      </c>
      <c r="C40" s="9">
        <f t="shared" si="0"/>
        <v>10718.562140667689</v>
      </c>
      <c r="D40" s="3">
        <v>4862.2490967482927</v>
      </c>
      <c r="E40" s="3">
        <v>4688.87476082797</v>
      </c>
      <c r="F40" s="3">
        <v>1167.4382830914278</v>
      </c>
      <c r="G40" s="2"/>
      <c r="H40" s="3">
        <v>1167.4382830914278</v>
      </c>
      <c r="I40" s="3">
        <v>4688.87476082797</v>
      </c>
      <c r="J40" s="3">
        <v>4862.2490967482927</v>
      </c>
      <c r="K40" s="3"/>
      <c r="L40" s="3"/>
      <c r="M40" s="3"/>
      <c r="N40" s="3"/>
      <c r="O40" s="3"/>
      <c r="P40" s="3"/>
    </row>
    <row r="41" spans="1:16" ht="15.75" customHeight="1" x14ac:dyDescent="0.25">
      <c r="A41" s="7">
        <v>39</v>
      </c>
      <c r="B41" s="8" t="s">
        <v>44</v>
      </c>
      <c r="C41" s="9">
        <f t="shared" si="0"/>
        <v>10490.431951702609</v>
      </c>
      <c r="D41" s="3">
        <v>5264.6706565620789</v>
      </c>
      <c r="E41" s="3">
        <v>2407.2308646605693</v>
      </c>
      <c r="F41" s="3">
        <v>2818.5304304799602</v>
      </c>
      <c r="G41" s="2"/>
      <c r="H41" s="3">
        <v>5264.6706565620789</v>
      </c>
      <c r="I41" s="3">
        <v>2407.2308646605693</v>
      </c>
      <c r="J41" s="3">
        <v>2818.5304304799602</v>
      </c>
      <c r="K41" s="3"/>
      <c r="L41" s="3"/>
      <c r="M41" s="3"/>
      <c r="N41" s="3"/>
      <c r="O41" s="3"/>
      <c r="P41" s="3"/>
    </row>
    <row r="42" spans="1:16" ht="15.75" customHeight="1" x14ac:dyDescent="0.25">
      <c r="A42" s="7">
        <v>40</v>
      </c>
      <c r="B42" s="8" t="s">
        <v>45</v>
      </c>
      <c r="C42" s="9">
        <f t="shared" si="0"/>
        <v>9780.7452489215357</v>
      </c>
      <c r="D42" s="3">
        <v>9780.7452489215357</v>
      </c>
      <c r="E42" s="1"/>
      <c r="F42" s="1"/>
      <c r="G42" s="2"/>
      <c r="H42" s="3">
        <v>9780.7452489215357</v>
      </c>
      <c r="I42" s="3"/>
      <c r="J42" s="3"/>
      <c r="K42" s="3"/>
      <c r="L42" s="3"/>
      <c r="M42" s="3"/>
      <c r="N42" s="3"/>
      <c r="O42" s="3"/>
      <c r="P42" s="3"/>
    </row>
    <row r="43" spans="1:16" ht="15.75" customHeight="1" x14ac:dyDescent="0.25">
      <c r="A43" s="7">
        <v>41</v>
      </c>
      <c r="B43" s="15" t="s">
        <v>46</v>
      </c>
      <c r="C43" s="9">
        <f t="shared" si="0"/>
        <v>9131.2691451361352</v>
      </c>
      <c r="D43" s="3">
        <v>4164.7739361702124</v>
      </c>
      <c r="E43" s="3">
        <v>3594.1500837120307</v>
      </c>
      <c r="F43" s="3">
        <v>1372.345125253893</v>
      </c>
      <c r="G43" s="2"/>
      <c r="H43" s="3">
        <v>1264.994753410283</v>
      </c>
      <c r="I43" s="3">
        <v>3594.1500837120307</v>
      </c>
      <c r="J43" s="3">
        <v>1372.345125253893</v>
      </c>
      <c r="K43" s="3">
        <v>4164.7739361702124</v>
      </c>
      <c r="L43" s="3"/>
      <c r="M43" s="3"/>
      <c r="N43" s="3"/>
      <c r="O43" s="3"/>
      <c r="P43" s="3"/>
    </row>
    <row r="44" spans="1:16" ht="15.75" customHeight="1" x14ac:dyDescent="0.25">
      <c r="A44" s="7">
        <v>42</v>
      </c>
      <c r="B44" s="15" t="s">
        <v>47</v>
      </c>
      <c r="C44" s="9">
        <f t="shared" si="0"/>
        <v>8876.9762811609889</v>
      </c>
      <c r="D44" s="3">
        <v>4143.5377720870674</v>
      </c>
      <c r="E44" s="3">
        <v>4124.9962962962964</v>
      </c>
      <c r="F44" s="3">
        <v>608.4422127776254</v>
      </c>
      <c r="G44" s="2"/>
      <c r="H44" s="3">
        <v>4143.5377720870674</v>
      </c>
      <c r="I44" s="3">
        <v>4124.9962962962964</v>
      </c>
      <c r="J44" s="3">
        <v>608.4422127776254</v>
      </c>
      <c r="K44" s="3"/>
      <c r="L44" s="3"/>
      <c r="M44" s="3"/>
      <c r="N44" s="3"/>
      <c r="O44" s="3"/>
      <c r="P44" s="3"/>
    </row>
    <row r="45" spans="1:16" ht="15.75" customHeight="1" x14ac:dyDescent="0.25">
      <c r="A45" s="7">
        <v>43</v>
      </c>
      <c r="B45" s="15" t="s">
        <v>48</v>
      </c>
      <c r="C45" s="9">
        <f t="shared" si="0"/>
        <v>8349.0566325598211</v>
      </c>
      <c r="D45" s="3">
        <v>6418.6628157240657</v>
      </c>
      <c r="E45" s="3">
        <v>1930.3938168357552</v>
      </c>
      <c r="F45" s="1"/>
      <c r="G45" s="2"/>
      <c r="H45" s="3">
        <v>1930.3938168357552</v>
      </c>
      <c r="I45" s="3">
        <v>6418.6628157240657</v>
      </c>
      <c r="J45" s="3"/>
      <c r="K45" s="3"/>
      <c r="L45" s="3"/>
      <c r="M45" s="3"/>
      <c r="N45" s="3"/>
      <c r="O45" s="3"/>
      <c r="P45" s="3"/>
    </row>
    <row r="46" spans="1:16" ht="15.75" customHeight="1" x14ac:dyDescent="0.25">
      <c r="A46" s="7">
        <v>44</v>
      </c>
      <c r="B46" s="15" t="s">
        <v>49</v>
      </c>
      <c r="C46" s="9">
        <f t="shared" si="0"/>
        <v>7786.7846729456405</v>
      </c>
      <c r="D46" s="3">
        <v>3326.1908513242533</v>
      </c>
      <c r="E46" s="3">
        <v>2625.9948320413437</v>
      </c>
      <c r="F46" s="3">
        <v>1834.598989580044</v>
      </c>
      <c r="G46" s="2"/>
      <c r="H46" s="3">
        <v>2625.9948320413437</v>
      </c>
      <c r="I46" s="3">
        <v>1695.7015950618631</v>
      </c>
      <c r="J46" s="3">
        <v>1834.598989580044</v>
      </c>
      <c r="K46" s="3">
        <v>3326.1908513242533</v>
      </c>
      <c r="L46" s="3"/>
      <c r="M46" s="3"/>
      <c r="N46" s="3"/>
      <c r="O46" s="3"/>
      <c r="P46" s="3"/>
    </row>
    <row r="47" spans="1:16" ht="15.75" customHeight="1" x14ac:dyDescent="0.25">
      <c r="A47" s="7">
        <v>45</v>
      </c>
      <c r="B47" s="15" t="s">
        <v>50</v>
      </c>
      <c r="C47" s="9">
        <f t="shared" si="0"/>
        <v>7650</v>
      </c>
      <c r="D47" s="3">
        <v>7650</v>
      </c>
      <c r="E47" s="1"/>
      <c r="F47" s="1"/>
      <c r="G47" s="2"/>
      <c r="H47" s="3">
        <v>7650</v>
      </c>
      <c r="I47" s="3"/>
      <c r="J47" s="3"/>
      <c r="K47" s="3"/>
      <c r="L47" s="3"/>
      <c r="M47" s="3"/>
      <c r="N47" s="3"/>
      <c r="O47" s="3"/>
      <c r="P47" s="3"/>
    </row>
    <row r="48" spans="1:16" ht="15.75" customHeight="1" x14ac:dyDescent="0.25">
      <c r="A48" s="7">
        <v>46</v>
      </c>
      <c r="B48" s="15" t="s">
        <v>51</v>
      </c>
      <c r="C48" s="9">
        <f t="shared" si="0"/>
        <v>7650</v>
      </c>
      <c r="D48" s="3">
        <v>7650</v>
      </c>
      <c r="E48" s="1"/>
      <c r="F48" s="1"/>
      <c r="G48" s="2"/>
      <c r="H48" s="3">
        <v>7650</v>
      </c>
      <c r="I48" s="3"/>
      <c r="J48" s="3"/>
      <c r="K48" s="3"/>
      <c r="L48" s="3"/>
      <c r="M48" s="3"/>
      <c r="N48" s="3"/>
      <c r="O48" s="3"/>
      <c r="P48" s="3"/>
    </row>
    <row r="49" spans="1:16" ht="15.75" customHeight="1" x14ac:dyDescent="0.25">
      <c r="A49" s="7">
        <v>47</v>
      </c>
      <c r="B49" s="17" t="s">
        <v>52</v>
      </c>
      <c r="C49" s="9">
        <f t="shared" si="0"/>
        <v>7634.3478544099198</v>
      </c>
      <c r="D49" s="3">
        <v>5481.5195023397255</v>
      </c>
      <c r="E49" s="3">
        <v>2152.8283520701943</v>
      </c>
      <c r="F49" s="1"/>
      <c r="G49" s="2"/>
      <c r="H49" s="3">
        <v>2152.8283520701943</v>
      </c>
      <c r="I49" s="3">
        <v>5481.5195023397255</v>
      </c>
      <c r="J49" s="3"/>
      <c r="K49" s="3"/>
      <c r="L49" s="3"/>
      <c r="M49" s="3"/>
      <c r="N49" s="3"/>
      <c r="O49" s="3"/>
      <c r="P49" s="3"/>
    </row>
    <row r="50" spans="1:16" ht="15.75" customHeight="1" x14ac:dyDescent="0.25">
      <c r="A50" s="7">
        <v>48</v>
      </c>
      <c r="B50" s="15" t="s">
        <v>53</v>
      </c>
      <c r="C50" s="9">
        <f t="shared" si="0"/>
        <v>7501.2602059952096</v>
      </c>
      <c r="D50" s="3">
        <v>7501.2602059952096</v>
      </c>
      <c r="E50" s="1"/>
      <c r="F50" s="1"/>
      <c r="G50" s="2"/>
      <c r="H50" s="3">
        <v>7501.2602059952096</v>
      </c>
      <c r="I50" s="3"/>
      <c r="J50" s="3"/>
      <c r="K50" s="3"/>
      <c r="L50" s="3"/>
      <c r="M50" s="3"/>
      <c r="N50" s="3"/>
      <c r="O50" s="3"/>
      <c r="P50" s="3"/>
    </row>
    <row r="51" spans="1:16" ht="15.75" customHeight="1" x14ac:dyDescent="0.25">
      <c r="A51" s="7">
        <v>49</v>
      </c>
      <c r="B51" s="15" t="s">
        <v>54</v>
      </c>
      <c r="C51" s="9">
        <f t="shared" si="0"/>
        <v>7485.6187569656367</v>
      </c>
      <c r="D51" s="3">
        <v>7485.6187569656367</v>
      </c>
      <c r="E51" s="1"/>
      <c r="F51" s="1"/>
      <c r="G51" s="16"/>
      <c r="H51" s="3">
        <v>7485.6187569656367</v>
      </c>
      <c r="I51" s="3"/>
      <c r="J51" s="3"/>
      <c r="K51" s="3"/>
      <c r="L51" s="3"/>
      <c r="M51" s="3"/>
      <c r="N51" s="3"/>
      <c r="O51" s="3"/>
      <c r="P51" s="3"/>
    </row>
    <row r="52" spans="1:16" ht="15.75" customHeight="1" x14ac:dyDescent="0.25">
      <c r="A52" s="7">
        <v>50</v>
      </c>
      <c r="B52" s="15" t="s">
        <v>55</v>
      </c>
      <c r="C52" s="9">
        <f t="shared" si="0"/>
        <v>7383.2071118118201</v>
      </c>
      <c r="D52" s="3">
        <v>4519.809076682317</v>
      </c>
      <c r="E52" s="3">
        <v>2863.3980351295027</v>
      </c>
      <c r="F52" s="1"/>
      <c r="G52" s="2"/>
      <c r="H52" s="3">
        <v>4519.809076682317</v>
      </c>
      <c r="I52" s="3">
        <v>2863.3980351295027</v>
      </c>
      <c r="J52" s="3"/>
      <c r="K52" s="3"/>
      <c r="L52" s="3"/>
      <c r="M52" s="3"/>
      <c r="N52" s="3"/>
      <c r="O52" s="3"/>
      <c r="P52" s="3"/>
    </row>
    <row r="53" spans="1:16" ht="15.75" customHeight="1" x14ac:dyDescent="0.25">
      <c r="A53" s="7">
        <v>51</v>
      </c>
      <c r="B53" s="15" t="s">
        <v>56</v>
      </c>
      <c r="C53" s="9">
        <f t="shared" si="0"/>
        <v>6803.4214169882816</v>
      </c>
      <c r="D53" s="3">
        <v>3725.0896286811785</v>
      </c>
      <c r="E53" s="3">
        <v>3078.3317883071027</v>
      </c>
      <c r="F53" s="1"/>
      <c r="G53" s="2"/>
      <c r="H53" s="3">
        <v>3725.0896286811785</v>
      </c>
      <c r="I53" s="3">
        <v>3078.3317883071027</v>
      </c>
      <c r="J53" s="3"/>
      <c r="K53" s="3"/>
      <c r="L53" s="3"/>
      <c r="M53" s="3"/>
      <c r="N53" s="3"/>
      <c r="O53" s="3"/>
      <c r="P53" s="3"/>
    </row>
    <row r="54" spans="1:16" ht="15.75" customHeight="1" x14ac:dyDescent="0.25">
      <c r="A54" s="7">
        <v>52</v>
      </c>
      <c r="B54" s="15" t="s">
        <v>57</v>
      </c>
      <c r="C54" s="9">
        <f t="shared" si="0"/>
        <v>6684.7237132933378</v>
      </c>
      <c r="D54" s="3">
        <v>6684.7237132933378</v>
      </c>
      <c r="E54" s="1"/>
      <c r="F54" s="1"/>
      <c r="G54" s="18"/>
      <c r="H54" s="3">
        <v>6684.7237132933378</v>
      </c>
      <c r="I54" s="3"/>
      <c r="J54" s="3"/>
      <c r="K54" s="3"/>
      <c r="L54" s="3"/>
      <c r="M54" s="3"/>
      <c r="N54" s="3"/>
      <c r="O54" s="3"/>
      <c r="P54" s="3"/>
    </row>
    <row r="55" spans="1:16" ht="15.75" customHeight="1" x14ac:dyDescent="0.25">
      <c r="A55" s="7">
        <v>53</v>
      </c>
      <c r="B55" s="15" t="s">
        <v>58</v>
      </c>
      <c r="C55" s="9">
        <f t="shared" si="0"/>
        <v>6043.4132182197072</v>
      </c>
      <c r="D55" s="3">
        <v>6043.4132182197072</v>
      </c>
      <c r="E55" s="1"/>
      <c r="F55" s="1"/>
      <c r="G55" s="2"/>
      <c r="H55" s="3">
        <v>6043.4132182197072</v>
      </c>
      <c r="I55" s="3"/>
      <c r="J55" s="3"/>
      <c r="K55" s="3"/>
      <c r="L55" s="3"/>
      <c r="M55" s="3"/>
      <c r="N55" s="3"/>
      <c r="O55" s="3"/>
      <c r="P55" s="3"/>
    </row>
    <row r="56" spans="1:16" ht="15.75" customHeight="1" x14ac:dyDescent="0.25">
      <c r="A56" s="7">
        <v>54</v>
      </c>
      <c r="B56" s="15" t="s">
        <v>59</v>
      </c>
      <c r="C56" s="9">
        <f t="shared" si="0"/>
        <v>5932.585853114877</v>
      </c>
      <c r="D56" s="3">
        <v>5932.585853114877</v>
      </c>
      <c r="E56" s="1"/>
      <c r="F56" s="1"/>
      <c r="G56" s="2"/>
      <c r="H56" s="3">
        <v>5932.585853114877</v>
      </c>
      <c r="I56" s="3"/>
      <c r="J56" s="3"/>
      <c r="K56" s="3"/>
      <c r="L56" s="3"/>
      <c r="M56" s="3"/>
      <c r="N56" s="3"/>
      <c r="O56" s="3"/>
      <c r="P56" s="3"/>
    </row>
    <row r="57" spans="1:16" ht="15.75" customHeight="1" x14ac:dyDescent="0.25">
      <c r="A57" s="7">
        <v>55</v>
      </c>
      <c r="B57" s="15" t="s">
        <v>60</v>
      </c>
      <c r="C57" s="9">
        <f t="shared" si="0"/>
        <v>5644.5532803424521</v>
      </c>
      <c r="D57" s="3">
        <v>2235.4982938578883</v>
      </c>
      <c r="E57" s="3">
        <v>2018.7772087067858</v>
      </c>
      <c r="F57" s="3">
        <v>1390.2777777777778</v>
      </c>
      <c r="G57" s="2"/>
      <c r="H57" s="3">
        <v>2018.7772087067858</v>
      </c>
      <c r="I57" s="3">
        <v>1390.2777777777778</v>
      </c>
      <c r="J57" s="3">
        <v>2235.4982938578883</v>
      </c>
      <c r="K57" s="3"/>
      <c r="L57" s="3"/>
      <c r="M57" s="3"/>
      <c r="N57" s="3"/>
      <c r="O57" s="3"/>
      <c r="P57" s="3"/>
    </row>
    <row r="58" spans="1:16" ht="15.75" customHeight="1" x14ac:dyDescent="0.25">
      <c r="A58" s="7">
        <v>56</v>
      </c>
      <c r="B58" s="15" t="s">
        <v>61</v>
      </c>
      <c r="C58" s="9">
        <f t="shared" si="0"/>
        <v>5281.5373673778713</v>
      </c>
      <c r="D58" s="3">
        <v>5281.5373673778713</v>
      </c>
      <c r="E58" s="1"/>
      <c r="F58" s="1"/>
      <c r="G58" s="19"/>
      <c r="H58" s="3">
        <v>5281.5373673778713</v>
      </c>
      <c r="I58" s="3"/>
      <c r="J58" s="3"/>
      <c r="K58" s="3"/>
      <c r="L58" s="3"/>
      <c r="M58" s="3"/>
      <c r="N58" s="3"/>
      <c r="O58" s="3"/>
      <c r="P58" s="3"/>
    </row>
    <row r="59" spans="1:16" ht="15.75" customHeight="1" x14ac:dyDescent="0.25">
      <c r="A59" s="7">
        <v>57</v>
      </c>
      <c r="B59" s="15" t="s">
        <v>62</v>
      </c>
      <c r="C59" s="9">
        <f t="shared" si="0"/>
        <v>4170.2766013580122</v>
      </c>
      <c r="D59" s="3">
        <v>4170.2766013580122</v>
      </c>
      <c r="E59" s="1"/>
      <c r="F59" s="1"/>
      <c r="G59" s="2"/>
      <c r="H59" s="3">
        <v>4170.2766013580122</v>
      </c>
      <c r="I59" s="3"/>
      <c r="J59" s="3"/>
      <c r="K59" s="3"/>
      <c r="L59" s="3"/>
      <c r="M59" s="3"/>
      <c r="N59" s="3"/>
      <c r="O59" s="3"/>
      <c r="P59" s="3"/>
    </row>
    <row r="60" spans="1:16" ht="15.75" customHeight="1" x14ac:dyDescent="0.25">
      <c r="A60" s="7">
        <v>58</v>
      </c>
      <c r="B60" s="15" t="s">
        <v>63</v>
      </c>
      <c r="C60" s="9">
        <f t="shared" si="0"/>
        <v>2980.2618675013036</v>
      </c>
      <c r="D60" s="3">
        <v>2980.2618675013036</v>
      </c>
      <c r="E60" s="1"/>
      <c r="F60" s="1"/>
      <c r="G60" s="2"/>
      <c r="H60" s="3">
        <v>2980.2618675013036</v>
      </c>
      <c r="I60" s="3"/>
      <c r="J60" s="3"/>
      <c r="K60" s="3"/>
      <c r="L60" s="3"/>
      <c r="M60" s="3"/>
      <c r="N60" s="3"/>
      <c r="O60" s="3"/>
      <c r="P60" s="3"/>
    </row>
    <row r="61" spans="1:16" ht="15.75" customHeight="1" x14ac:dyDescent="0.25">
      <c r="A61" s="7">
        <v>59</v>
      </c>
      <c r="B61" s="20" t="s">
        <v>64</v>
      </c>
      <c r="C61" s="9">
        <f t="shared" si="0"/>
        <v>2967.8062124220669</v>
      </c>
      <c r="D61" s="3">
        <v>2967.8062124220669</v>
      </c>
      <c r="E61" s="1"/>
      <c r="F61" s="1"/>
      <c r="G61" s="2"/>
      <c r="H61" s="3">
        <v>2967.8062124220669</v>
      </c>
      <c r="I61" s="3"/>
      <c r="J61" s="3"/>
      <c r="K61" s="3"/>
      <c r="L61" s="3"/>
      <c r="M61" s="3"/>
      <c r="N61" s="3"/>
      <c r="O61" s="3"/>
      <c r="P61" s="3"/>
    </row>
    <row r="62" spans="1:16" ht="15.75" customHeight="1" x14ac:dyDescent="0.25">
      <c r="A62" s="7">
        <v>60</v>
      </c>
      <c r="B62" s="21" t="s">
        <v>65</v>
      </c>
      <c r="C62" s="9">
        <f t="shared" si="0"/>
        <v>1809.0821673116998</v>
      </c>
      <c r="D62" s="3">
        <v>1809.0821673116998</v>
      </c>
      <c r="E62" s="1"/>
      <c r="F62" s="22"/>
      <c r="G62" s="2"/>
      <c r="H62" s="3">
        <v>1809.0821673116998</v>
      </c>
      <c r="I62" s="3"/>
      <c r="J62" s="3"/>
      <c r="K62" s="3"/>
      <c r="L62" s="3"/>
      <c r="M62" s="3"/>
      <c r="N62" s="3"/>
      <c r="O62" s="3"/>
      <c r="P62" s="3"/>
    </row>
    <row r="63" spans="1:16" ht="15.75" customHeight="1" x14ac:dyDescent="0.25">
      <c r="A63" s="7">
        <v>61</v>
      </c>
      <c r="B63" s="21" t="s">
        <v>66</v>
      </c>
      <c r="C63" s="9">
        <f t="shared" si="0"/>
        <v>1495.2667922159449</v>
      </c>
      <c r="D63" s="3">
        <v>1495.2667922159449</v>
      </c>
      <c r="E63" s="1"/>
      <c r="F63" s="22"/>
      <c r="G63" s="2"/>
      <c r="H63" s="3">
        <v>1495.2667922159449</v>
      </c>
      <c r="I63" s="3"/>
      <c r="J63" s="3"/>
      <c r="K63" s="3"/>
      <c r="L63" s="3"/>
      <c r="M63" s="3"/>
      <c r="N63" s="3"/>
      <c r="O63" s="3"/>
      <c r="P63" s="3"/>
    </row>
    <row r="64" spans="1:16" ht="15.75" customHeight="1" x14ac:dyDescent="0.25">
      <c r="A64" s="7">
        <v>62</v>
      </c>
      <c r="B64" s="21" t="s">
        <v>67</v>
      </c>
      <c r="C64" s="9">
        <f t="shared" si="0"/>
        <v>823.03661804108367</v>
      </c>
      <c r="D64" s="3">
        <v>823.03661804108367</v>
      </c>
      <c r="E64" s="1"/>
      <c r="F64" s="1"/>
      <c r="G64" s="2"/>
      <c r="H64" s="3">
        <v>823.03661804108367</v>
      </c>
      <c r="I64" s="3"/>
      <c r="J64" s="3"/>
      <c r="K64" s="3"/>
      <c r="L64" s="3"/>
      <c r="M64" s="3"/>
      <c r="N64" s="3"/>
      <c r="O64" s="3"/>
      <c r="P64" s="3"/>
    </row>
    <row r="65" spans="1:16" ht="15.75" customHeight="1" x14ac:dyDescent="0.25">
      <c r="A65" s="7">
        <v>63</v>
      </c>
      <c r="B65" s="20" t="s">
        <v>68</v>
      </c>
      <c r="C65" s="9">
        <f t="shared" si="0"/>
        <v>407.27661524362304</v>
      </c>
      <c r="D65" s="3">
        <v>407.27661524362304</v>
      </c>
      <c r="E65" s="1"/>
      <c r="F65" s="22"/>
      <c r="G65" s="2"/>
      <c r="H65" s="3">
        <v>407.27661524362304</v>
      </c>
      <c r="I65" s="3"/>
      <c r="J65" s="3"/>
      <c r="K65" s="3"/>
      <c r="L65" s="3"/>
      <c r="M65" s="3"/>
      <c r="N65" s="3"/>
      <c r="O65" s="3"/>
      <c r="P65" s="3"/>
    </row>
    <row r="66" spans="1:16" ht="15.75" customHeight="1" x14ac:dyDescent="0.25">
      <c r="A66" s="7">
        <v>64</v>
      </c>
      <c r="B66" s="23" t="s">
        <v>69</v>
      </c>
      <c r="C66" s="24">
        <f t="shared" si="0"/>
        <v>402.11922047350714</v>
      </c>
      <c r="D66" s="3">
        <v>402.11922047350714</v>
      </c>
      <c r="E66" s="1"/>
      <c r="F66" s="22"/>
      <c r="G66" s="2"/>
      <c r="H66" s="3">
        <v>402.11922047350714</v>
      </c>
      <c r="I66" s="3"/>
      <c r="J66" s="3"/>
      <c r="K66" s="3"/>
      <c r="L66" s="3"/>
      <c r="M66" s="3"/>
      <c r="N66" s="3"/>
      <c r="O66" s="3"/>
      <c r="P66" s="3"/>
    </row>
    <row r="67" spans="1:16" ht="15.75" customHeight="1" x14ac:dyDescent="0.25">
      <c r="D67" s="1"/>
      <c r="E67" s="1"/>
      <c r="F67" s="22"/>
      <c r="G67" s="2"/>
      <c r="H67" s="3"/>
      <c r="I67" s="3"/>
      <c r="J67" s="3"/>
      <c r="K67" s="3"/>
      <c r="L67" s="3"/>
      <c r="M67" s="3"/>
      <c r="N67" s="3"/>
      <c r="O67" s="3"/>
      <c r="P67" s="3"/>
    </row>
    <row r="68" spans="1:16" ht="15.75" customHeight="1" x14ac:dyDescent="0.25">
      <c r="D68" s="1"/>
      <c r="E68" s="1"/>
      <c r="F68" s="22"/>
      <c r="G68" s="2"/>
      <c r="H68" s="3"/>
      <c r="I68" s="3"/>
      <c r="J68" s="3"/>
      <c r="K68" s="3"/>
      <c r="L68" s="3"/>
      <c r="M68" s="3"/>
      <c r="N68" s="3"/>
      <c r="O68" s="3"/>
      <c r="P68" s="3"/>
    </row>
    <row r="69" spans="1:16" ht="15.75" customHeight="1" x14ac:dyDescent="0.25">
      <c r="D69" s="1"/>
      <c r="E69" s="1"/>
      <c r="F69" s="22"/>
      <c r="G69" s="2"/>
      <c r="H69" s="3"/>
      <c r="I69" s="3"/>
      <c r="J69" s="3"/>
      <c r="K69" s="3"/>
      <c r="L69" s="3"/>
      <c r="M69" s="3"/>
      <c r="N69" s="3"/>
      <c r="O69" s="3"/>
      <c r="P69" s="3"/>
    </row>
    <row r="70" spans="1:16" ht="15.75" customHeight="1" x14ac:dyDescent="0.25">
      <c r="D70" s="1"/>
      <c r="E70" s="1"/>
      <c r="F70" s="22"/>
      <c r="G70" s="2"/>
      <c r="H70" s="3"/>
      <c r="I70" s="3"/>
      <c r="J70" s="3"/>
      <c r="K70" s="3"/>
      <c r="L70" s="3"/>
      <c r="M70" s="3"/>
      <c r="N70" s="3"/>
      <c r="O70" s="3"/>
      <c r="P70" s="3"/>
    </row>
    <row r="71" spans="1:16" ht="15.75" customHeight="1" x14ac:dyDescent="0.25">
      <c r="D71" s="1"/>
      <c r="E71" s="1"/>
      <c r="F71" s="22"/>
      <c r="G71" s="2"/>
      <c r="H71" s="3"/>
      <c r="I71" s="3"/>
      <c r="J71" s="3"/>
      <c r="K71" s="3"/>
      <c r="L71" s="3"/>
      <c r="M71" s="3"/>
      <c r="N71" s="3"/>
      <c r="O71" s="3"/>
      <c r="P71" s="3"/>
    </row>
    <row r="72" spans="1:16" ht="15.75" customHeight="1" x14ac:dyDescent="0.25">
      <c r="D72" s="1"/>
      <c r="E72" s="1"/>
      <c r="F72" s="22"/>
      <c r="G72" s="2"/>
      <c r="H72" s="3"/>
      <c r="I72" s="3"/>
      <c r="J72" s="3"/>
      <c r="K72" s="3"/>
      <c r="L72" s="3"/>
      <c r="M72" s="3"/>
      <c r="N72" s="3"/>
      <c r="O72" s="3"/>
      <c r="P72" s="3"/>
    </row>
    <row r="73" spans="1:16" ht="15.75" customHeight="1" x14ac:dyDescent="0.25">
      <c r="F73" s="22"/>
      <c r="G73" s="2"/>
      <c r="H73" s="3"/>
      <c r="I73" s="3"/>
      <c r="J73" s="3"/>
      <c r="O73" s="3"/>
      <c r="P73" s="3"/>
    </row>
    <row r="74" spans="1:16" ht="15.75" customHeight="1" x14ac:dyDescent="0.25">
      <c r="D74" s="1"/>
      <c r="E74" s="1"/>
      <c r="F74" s="22"/>
      <c r="G74" s="2"/>
      <c r="H74" s="3"/>
      <c r="I74" s="3"/>
      <c r="J74" s="3"/>
      <c r="K74" s="3"/>
      <c r="L74" s="3"/>
      <c r="M74" s="3"/>
      <c r="N74" s="3"/>
      <c r="O74" s="3"/>
      <c r="P74" s="3"/>
    </row>
    <row r="75" spans="1:16" ht="15.75" customHeight="1" x14ac:dyDescent="0.25">
      <c r="D75" s="1"/>
      <c r="E75" s="1"/>
      <c r="F75" s="22"/>
      <c r="G75" s="2"/>
      <c r="H75" s="3"/>
      <c r="I75" s="3"/>
      <c r="J75" s="3"/>
      <c r="K75" s="3"/>
      <c r="L75" s="3"/>
      <c r="M75" s="3"/>
      <c r="N75" s="3"/>
      <c r="O75" s="3"/>
      <c r="P75" s="3"/>
    </row>
    <row r="76" spans="1:16" ht="15.75" customHeight="1" x14ac:dyDescent="0.25">
      <c r="D76" s="1"/>
      <c r="E76" s="1"/>
      <c r="F76" s="22"/>
      <c r="G76" s="2"/>
      <c r="H76" s="3"/>
      <c r="I76" s="3"/>
      <c r="J76" s="3"/>
      <c r="K76" s="3"/>
      <c r="L76" s="3"/>
      <c r="M76" s="3"/>
      <c r="N76" s="3"/>
      <c r="O76" s="3"/>
      <c r="P76" s="3"/>
    </row>
    <row r="77" spans="1:16" ht="15.75" customHeight="1" x14ac:dyDescent="0.25">
      <c r="D77" s="1"/>
      <c r="E77" s="1"/>
      <c r="F77" s="22"/>
      <c r="G77" s="2"/>
      <c r="H77" s="3"/>
      <c r="I77" s="3"/>
      <c r="J77" s="3"/>
      <c r="K77" s="3"/>
      <c r="L77" s="3"/>
      <c r="M77" s="3"/>
      <c r="N77" s="3"/>
      <c r="O77" s="3"/>
      <c r="P77" s="3"/>
    </row>
    <row r="78" spans="1:16" ht="15.75" customHeight="1" x14ac:dyDescent="0.25">
      <c r="D78" s="1"/>
      <c r="E78" s="1"/>
      <c r="F78" s="22"/>
      <c r="G78" s="2"/>
      <c r="H78" s="3"/>
      <c r="I78" s="3"/>
      <c r="J78" s="3"/>
      <c r="K78" s="3"/>
      <c r="L78" s="3"/>
      <c r="M78" s="3"/>
      <c r="N78" s="3"/>
      <c r="O78" s="3"/>
      <c r="P78" s="3"/>
    </row>
    <row r="79" spans="1:16" ht="15.75" customHeight="1" x14ac:dyDescent="0.25">
      <c r="D79" s="1"/>
      <c r="E79" s="1"/>
      <c r="F79" s="22"/>
      <c r="G79" s="2"/>
      <c r="H79" s="3"/>
      <c r="I79" s="3"/>
      <c r="J79" s="3"/>
      <c r="K79" s="3"/>
      <c r="L79" s="3"/>
      <c r="M79" s="3"/>
      <c r="N79" s="3"/>
      <c r="O79" s="3"/>
      <c r="P79" s="3"/>
    </row>
    <row r="80" spans="1:16" ht="15.75" customHeight="1" x14ac:dyDescent="0.25">
      <c r="D80" s="1"/>
      <c r="E80" s="1"/>
      <c r="F80" s="22"/>
      <c r="G80" s="2"/>
      <c r="H80" s="3"/>
      <c r="I80" s="3"/>
      <c r="J80" s="3"/>
      <c r="K80" s="3"/>
      <c r="L80" s="3"/>
      <c r="M80" s="3"/>
      <c r="N80" s="3"/>
      <c r="O80" s="3"/>
      <c r="P80" s="3"/>
    </row>
    <row r="81" spans="4:16" ht="15.75" customHeight="1" x14ac:dyDescent="0.25">
      <c r="D81" s="1"/>
      <c r="E81" s="1"/>
      <c r="F81" s="22"/>
      <c r="G81" s="2"/>
      <c r="H81" s="3"/>
      <c r="I81" s="3"/>
      <c r="J81" s="3"/>
      <c r="K81" s="3"/>
      <c r="L81" s="3"/>
      <c r="M81" s="3"/>
      <c r="N81" s="3"/>
      <c r="O81" s="3"/>
      <c r="P81" s="3"/>
    </row>
    <row r="82" spans="4:16" ht="15.75" customHeight="1" x14ac:dyDescent="0.25">
      <c r="D82" s="1"/>
      <c r="E82" s="1"/>
      <c r="F82" s="22"/>
      <c r="G82" s="2"/>
      <c r="H82" s="3"/>
      <c r="I82" s="3"/>
      <c r="J82" s="3"/>
      <c r="K82" s="3"/>
      <c r="L82" s="3"/>
      <c r="M82" s="3"/>
      <c r="N82" s="3"/>
      <c r="O82" s="3"/>
      <c r="P82" s="3"/>
    </row>
    <row r="83" spans="4:16" ht="15.75" customHeight="1" x14ac:dyDescent="0.25">
      <c r="D83" s="1"/>
      <c r="E83" s="1"/>
      <c r="F83" s="22"/>
      <c r="G83" s="2"/>
      <c r="H83" s="3"/>
      <c r="I83" s="3"/>
      <c r="J83" s="3"/>
      <c r="K83" s="3"/>
      <c r="L83" s="3"/>
      <c r="M83" s="3"/>
      <c r="N83" s="3"/>
      <c r="O83" s="3"/>
      <c r="P83" s="3"/>
    </row>
    <row r="84" spans="4:16" ht="15.75" customHeight="1" x14ac:dyDescent="0.25">
      <c r="D84" s="1"/>
      <c r="E84" s="1"/>
      <c r="F84" s="22"/>
      <c r="G84" s="2"/>
      <c r="H84" s="3"/>
      <c r="I84" s="3"/>
      <c r="J84" s="3"/>
      <c r="K84" s="3"/>
      <c r="L84" s="3"/>
      <c r="M84" s="3"/>
      <c r="N84" s="3"/>
      <c r="O84" s="3"/>
      <c r="P84" s="3"/>
    </row>
    <row r="85" spans="4:16" ht="15.75" customHeight="1" x14ac:dyDescent="0.25">
      <c r="D85" s="1"/>
      <c r="E85" s="1"/>
      <c r="F85" s="22"/>
      <c r="G85" s="2"/>
      <c r="H85" s="3"/>
      <c r="I85" s="3"/>
      <c r="J85" s="3"/>
      <c r="K85" s="3"/>
      <c r="L85" s="3"/>
      <c r="M85" s="3"/>
      <c r="N85" s="3"/>
      <c r="O85" s="3"/>
      <c r="P85" s="3"/>
    </row>
    <row r="86" spans="4:16" ht="15.75" customHeight="1" x14ac:dyDescent="0.25">
      <c r="D86" s="1"/>
      <c r="E86" s="1"/>
      <c r="F86" s="22"/>
      <c r="G86" s="2"/>
      <c r="H86" s="3"/>
      <c r="I86" s="3"/>
      <c r="J86" s="3"/>
      <c r="K86" s="3"/>
      <c r="L86" s="3"/>
      <c r="M86" s="3"/>
      <c r="N86" s="3"/>
      <c r="O86" s="3"/>
      <c r="P86" s="3"/>
    </row>
    <row r="87" spans="4:16" ht="15.75" customHeight="1" x14ac:dyDescent="0.25">
      <c r="D87" s="1"/>
      <c r="E87" s="1"/>
      <c r="F87" s="22"/>
      <c r="G87" s="2"/>
      <c r="H87" s="3"/>
      <c r="I87" s="3"/>
      <c r="J87" s="3"/>
      <c r="K87" s="3"/>
      <c r="L87" s="3"/>
      <c r="M87" s="3"/>
      <c r="N87" s="3"/>
      <c r="O87" s="3"/>
      <c r="P87" s="3"/>
    </row>
    <row r="88" spans="4:16" ht="15.75" customHeight="1" x14ac:dyDescent="0.25">
      <c r="D88" s="1"/>
      <c r="E88" s="1"/>
      <c r="F88" s="22"/>
      <c r="G88" s="2"/>
      <c r="H88" s="3"/>
      <c r="I88" s="3"/>
      <c r="J88" s="3"/>
      <c r="K88" s="3"/>
      <c r="L88" s="3"/>
      <c r="M88" s="3"/>
      <c r="N88" s="3"/>
      <c r="O88" s="3"/>
      <c r="P88" s="3"/>
    </row>
    <row r="89" spans="4:16" ht="15.75" customHeight="1" x14ac:dyDescent="0.25">
      <c r="D89" s="1"/>
      <c r="E89" s="1"/>
      <c r="F89" s="22"/>
      <c r="G89" s="2"/>
      <c r="H89" s="3"/>
      <c r="I89" s="3"/>
      <c r="J89" s="3"/>
      <c r="K89" s="3"/>
      <c r="L89" s="3"/>
      <c r="M89" s="3"/>
      <c r="N89" s="3"/>
      <c r="O89" s="3"/>
      <c r="P89" s="3"/>
    </row>
    <row r="90" spans="4:16" ht="15.75" customHeight="1" x14ac:dyDescent="0.25">
      <c r="D90" s="1"/>
      <c r="E90" s="1"/>
      <c r="F90" s="22"/>
      <c r="G90" s="2"/>
      <c r="H90" s="3"/>
      <c r="I90" s="3"/>
      <c r="J90" s="3"/>
      <c r="K90" s="3"/>
      <c r="L90" s="3"/>
      <c r="M90" s="3"/>
      <c r="N90" s="3"/>
      <c r="O90" s="3"/>
      <c r="P90" s="3"/>
    </row>
    <row r="91" spans="4:16" ht="15.75" customHeight="1" x14ac:dyDescent="0.25">
      <c r="D91" s="1"/>
      <c r="E91" s="1"/>
      <c r="F91" s="22"/>
      <c r="G91" s="2"/>
      <c r="H91" s="3"/>
      <c r="I91" s="3"/>
      <c r="J91" s="3"/>
      <c r="K91" s="3"/>
      <c r="L91" s="3"/>
      <c r="M91" s="3"/>
      <c r="N91" s="3"/>
      <c r="O91" s="3"/>
      <c r="P91" s="3"/>
    </row>
    <row r="92" spans="4:16" ht="15.75" customHeight="1" x14ac:dyDescent="0.25">
      <c r="D92" s="1"/>
      <c r="E92" s="1"/>
      <c r="F92" s="22"/>
      <c r="G92" s="2"/>
      <c r="H92" s="3"/>
      <c r="I92" s="3"/>
      <c r="J92" s="3"/>
      <c r="K92" s="3"/>
      <c r="L92" s="3"/>
      <c r="M92" s="3"/>
      <c r="N92" s="3"/>
      <c r="O92" s="3"/>
      <c r="P92" s="3"/>
    </row>
    <row r="93" spans="4:16" ht="15.75" customHeight="1" x14ac:dyDescent="0.25">
      <c r="D93" s="1"/>
      <c r="E93" s="1"/>
      <c r="F93" s="22"/>
      <c r="G93" s="2"/>
      <c r="H93" s="3"/>
      <c r="I93" s="3"/>
      <c r="J93" s="3"/>
      <c r="K93" s="3"/>
      <c r="L93" s="3"/>
      <c r="M93" s="3"/>
      <c r="N93" s="3"/>
      <c r="O93" s="3"/>
      <c r="P93" s="3"/>
    </row>
    <row r="94" spans="4:16" ht="15.75" customHeight="1" x14ac:dyDescent="0.25">
      <c r="D94" s="1"/>
      <c r="E94" s="1"/>
      <c r="F94" s="22"/>
      <c r="G94" s="2"/>
      <c r="H94" s="3"/>
      <c r="I94" s="3"/>
      <c r="J94" s="3"/>
      <c r="K94" s="3"/>
      <c r="L94" s="3"/>
      <c r="M94" s="3"/>
      <c r="N94" s="3"/>
      <c r="O94" s="3"/>
      <c r="P94" s="3"/>
    </row>
    <row r="95" spans="4:16" ht="15.75" customHeight="1" x14ac:dyDescent="0.25">
      <c r="D95" s="1"/>
      <c r="E95" s="1"/>
      <c r="F95" s="22"/>
      <c r="G95" s="2"/>
      <c r="H95" s="3"/>
      <c r="I95" s="3"/>
      <c r="J95" s="3"/>
      <c r="K95" s="3"/>
      <c r="L95" s="3"/>
      <c r="M95" s="3"/>
      <c r="N95" s="3"/>
      <c r="O95" s="3"/>
      <c r="P95" s="3"/>
    </row>
    <row r="96" spans="4:16" ht="15.75" customHeight="1" x14ac:dyDescent="0.25">
      <c r="D96" s="1"/>
      <c r="E96" s="1"/>
      <c r="F96" s="22"/>
      <c r="G96" s="2"/>
      <c r="H96" s="3"/>
      <c r="I96" s="3"/>
      <c r="J96" s="3"/>
      <c r="K96" s="3"/>
      <c r="L96" s="3"/>
      <c r="M96" s="3"/>
      <c r="N96" s="3"/>
      <c r="O96" s="3"/>
      <c r="P96" s="3"/>
    </row>
    <row r="97" spans="4:16" ht="15.75" customHeight="1" x14ac:dyDescent="0.25">
      <c r="D97" s="1"/>
      <c r="E97" s="1"/>
      <c r="F97" s="22"/>
      <c r="G97" s="2"/>
      <c r="H97" s="3"/>
      <c r="I97" s="3"/>
      <c r="J97" s="3"/>
      <c r="K97" s="3"/>
      <c r="L97" s="3"/>
      <c r="M97" s="3"/>
      <c r="N97" s="3"/>
      <c r="O97" s="3"/>
      <c r="P97" s="3"/>
    </row>
    <row r="98" spans="4:16" ht="15.75" customHeight="1" x14ac:dyDescent="0.25">
      <c r="D98" s="1"/>
      <c r="E98" s="1"/>
      <c r="F98" s="22"/>
      <c r="G98" s="2"/>
      <c r="H98" s="3"/>
      <c r="I98" s="3"/>
      <c r="J98" s="3"/>
      <c r="K98" s="3"/>
      <c r="L98" s="3"/>
      <c r="M98" s="3"/>
      <c r="N98" s="3"/>
      <c r="O98" s="3"/>
      <c r="P98" s="3"/>
    </row>
    <row r="99" spans="4:16" ht="15.75" customHeight="1" x14ac:dyDescent="0.25">
      <c r="D99" s="1"/>
      <c r="E99" s="1"/>
      <c r="F99" s="22"/>
      <c r="G99" s="2"/>
      <c r="H99" s="3"/>
      <c r="I99" s="3"/>
      <c r="J99" s="3"/>
      <c r="K99" s="3"/>
      <c r="L99" s="3"/>
      <c r="M99" s="3"/>
      <c r="N99" s="3"/>
      <c r="O99" s="3"/>
      <c r="P99" s="3"/>
    </row>
    <row r="100" spans="4:16" ht="15.75" customHeight="1" x14ac:dyDescent="0.25">
      <c r="D100" s="1"/>
      <c r="E100" s="1"/>
      <c r="F100" s="22"/>
      <c r="G100" s="2"/>
      <c r="H100" s="3"/>
      <c r="I100" s="3"/>
      <c r="J100" s="3"/>
      <c r="K100" s="3"/>
      <c r="L100" s="3"/>
      <c r="M100" s="3"/>
      <c r="N100" s="3"/>
      <c r="O100" s="3"/>
      <c r="P100" s="3"/>
    </row>
    <row r="101" spans="4:16" ht="15.75" customHeight="1" x14ac:dyDescent="0.25">
      <c r="D101" s="1"/>
      <c r="E101" s="1"/>
      <c r="F101" s="22"/>
      <c r="G101" s="2"/>
      <c r="H101" s="3"/>
      <c r="I101" s="3"/>
      <c r="J101" s="3"/>
      <c r="K101" s="3"/>
      <c r="L101" s="3"/>
      <c r="M101" s="3"/>
      <c r="N101" s="3"/>
      <c r="O101" s="3"/>
      <c r="P101" s="3"/>
    </row>
    <row r="102" spans="4:16" ht="15.75" customHeight="1" x14ac:dyDescent="0.25">
      <c r="D102" s="1"/>
      <c r="E102" s="1"/>
      <c r="F102" s="22"/>
      <c r="G102" s="2"/>
      <c r="H102" s="3"/>
      <c r="I102" s="3"/>
      <c r="J102" s="3"/>
      <c r="K102" s="3"/>
      <c r="L102" s="3"/>
      <c r="M102" s="3"/>
      <c r="N102" s="3"/>
      <c r="O102" s="3"/>
      <c r="P102" s="3"/>
    </row>
    <row r="103" spans="4:16" ht="15.75" customHeight="1" x14ac:dyDescent="0.25">
      <c r="D103" s="1"/>
      <c r="E103" s="1"/>
      <c r="F103" s="22"/>
      <c r="G103" s="2"/>
      <c r="H103" s="3"/>
      <c r="I103" s="3"/>
      <c r="J103" s="3"/>
      <c r="K103" s="3"/>
      <c r="L103" s="3"/>
      <c r="M103" s="3"/>
      <c r="N103" s="3"/>
      <c r="O103" s="3"/>
      <c r="P103" s="3"/>
    </row>
    <row r="104" spans="4:16" ht="15.75" customHeight="1" x14ac:dyDescent="0.25">
      <c r="D104" s="1"/>
      <c r="E104" s="1"/>
      <c r="F104" s="22"/>
      <c r="G104" s="2"/>
      <c r="H104" s="3"/>
      <c r="I104" s="3"/>
      <c r="J104" s="3"/>
      <c r="K104" s="3"/>
      <c r="L104" s="3"/>
      <c r="M104" s="3"/>
      <c r="N104" s="3"/>
      <c r="O104" s="3"/>
      <c r="P104" s="3"/>
    </row>
    <row r="105" spans="4:16" ht="15.75" customHeight="1" x14ac:dyDescent="0.25">
      <c r="D105" s="1"/>
      <c r="E105" s="1"/>
      <c r="F105" s="22"/>
      <c r="G105" s="2"/>
      <c r="H105" s="3"/>
      <c r="I105" s="3"/>
      <c r="J105" s="3"/>
      <c r="K105" s="3"/>
      <c r="L105" s="3"/>
      <c r="M105" s="3"/>
      <c r="N105" s="3"/>
      <c r="O105" s="3"/>
      <c r="P105" s="3"/>
    </row>
    <row r="106" spans="4:16" ht="15.75" customHeight="1" x14ac:dyDescent="0.25">
      <c r="D106" s="1"/>
      <c r="E106" s="1"/>
      <c r="F106" s="22"/>
      <c r="G106" s="2"/>
      <c r="H106" s="3"/>
      <c r="I106" s="3"/>
      <c r="J106" s="3"/>
      <c r="K106" s="3"/>
      <c r="L106" s="3"/>
      <c r="M106" s="3"/>
      <c r="N106" s="3"/>
      <c r="O106" s="3"/>
      <c r="P106" s="3"/>
    </row>
    <row r="107" spans="4:16" ht="15.75" customHeight="1" x14ac:dyDescent="0.25">
      <c r="D107" s="1"/>
      <c r="E107" s="1"/>
      <c r="F107" s="22"/>
      <c r="G107" s="2"/>
      <c r="H107" s="3"/>
      <c r="I107" s="3"/>
      <c r="J107" s="3"/>
      <c r="K107" s="3"/>
      <c r="L107" s="3"/>
      <c r="M107" s="3"/>
      <c r="N107" s="3"/>
      <c r="O107" s="3"/>
      <c r="P107" s="3"/>
    </row>
    <row r="108" spans="4:16" ht="15.75" customHeight="1" x14ac:dyDescent="0.25">
      <c r="D108" s="1"/>
      <c r="E108" s="1"/>
      <c r="F108" s="22"/>
      <c r="G108" s="2"/>
      <c r="H108" s="3"/>
      <c r="I108" s="3"/>
      <c r="J108" s="3"/>
      <c r="K108" s="3"/>
      <c r="L108" s="3"/>
      <c r="M108" s="3"/>
      <c r="N108" s="3"/>
      <c r="O108" s="3"/>
      <c r="P108" s="3"/>
    </row>
    <row r="109" spans="4:16" ht="15.75" customHeight="1" x14ac:dyDescent="0.25">
      <c r="D109" s="1"/>
      <c r="E109" s="1"/>
      <c r="F109" s="22"/>
      <c r="G109" s="2"/>
      <c r="H109" s="3"/>
      <c r="I109" s="3"/>
      <c r="J109" s="3"/>
      <c r="K109" s="3"/>
      <c r="L109" s="3"/>
      <c r="M109" s="3"/>
      <c r="N109" s="3"/>
      <c r="O109" s="3"/>
      <c r="P109" s="3"/>
    </row>
    <row r="110" spans="4:16" ht="15.75" customHeight="1" x14ac:dyDescent="0.25">
      <c r="D110" s="1"/>
      <c r="E110" s="1"/>
      <c r="F110" s="22"/>
      <c r="G110" s="2"/>
      <c r="H110" s="3"/>
      <c r="I110" s="3"/>
      <c r="J110" s="3"/>
      <c r="K110" s="3"/>
      <c r="L110" s="3"/>
      <c r="M110" s="3"/>
      <c r="N110" s="3"/>
      <c r="O110" s="3"/>
      <c r="P110" s="3"/>
    </row>
    <row r="111" spans="4:16" ht="15.75" customHeight="1" x14ac:dyDescent="0.25">
      <c r="D111" s="1"/>
      <c r="E111" s="1"/>
      <c r="F111" s="22"/>
      <c r="G111" s="2"/>
      <c r="H111" s="3"/>
      <c r="I111" s="3"/>
      <c r="J111" s="3"/>
      <c r="K111" s="3"/>
      <c r="L111" s="3"/>
      <c r="M111" s="3"/>
      <c r="N111" s="3"/>
      <c r="O111" s="3"/>
      <c r="P111" s="3"/>
    </row>
    <row r="112" spans="4:16" ht="15.75" customHeight="1" x14ac:dyDescent="0.25">
      <c r="D112" s="1"/>
      <c r="E112" s="1"/>
      <c r="F112" s="22"/>
      <c r="G112" s="2"/>
      <c r="H112" s="3"/>
      <c r="I112" s="3"/>
      <c r="J112" s="3"/>
      <c r="K112" s="3"/>
      <c r="L112" s="3"/>
      <c r="M112" s="3"/>
      <c r="N112" s="3"/>
      <c r="O112" s="3"/>
      <c r="P112" s="3"/>
    </row>
    <row r="113" spans="4:16" ht="15.75" customHeight="1" x14ac:dyDescent="0.25">
      <c r="D113" s="1"/>
      <c r="E113" s="1"/>
      <c r="F113" s="22"/>
      <c r="G113" s="2"/>
      <c r="H113" s="3"/>
      <c r="I113" s="3"/>
      <c r="J113" s="3"/>
      <c r="K113" s="3"/>
      <c r="L113" s="3"/>
      <c r="M113" s="3"/>
      <c r="N113" s="3"/>
      <c r="O113" s="3"/>
      <c r="P113" s="3"/>
    </row>
    <row r="114" spans="4:16" ht="15.75" customHeight="1" x14ac:dyDescent="0.25">
      <c r="D114" s="1"/>
      <c r="E114" s="1"/>
      <c r="F114" s="22"/>
      <c r="G114" s="2"/>
      <c r="H114" s="3"/>
      <c r="I114" s="3"/>
      <c r="J114" s="3"/>
      <c r="K114" s="3"/>
      <c r="L114" s="3"/>
      <c r="M114" s="3"/>
      <c r="N114" s="3"/>
      <c r="O114" s="3"/>
      <c r="P114" s="3"/>
    </row>
    <row r="115" spans="4:16" ht="15.75" customHeight="1" x14ac:dyDescent="0.25">
      <c r="D115" s="1"/>
      <c r="E115" s="1"/>
      <c r="F115" s="22"/>
      <c r="G115" s="2"/>
      <c r="H115" s="3"/>
      <c r="I115" s="3"/>
      <c r="J115" s="3"/>
      <c r="K115" s="3"/>
      <c r="L115" s="3"/>
      <c r="M115" s="3"/>
      <c r="N115" s="3"/>
      <c r="O115" s="3"/>
      <c r="P115" s="3"/>
    </row>
    <row r="116" spans="4:16" ht="15.75" customHeight="1" x14ac:dyDescent="0.25">
      <c r="D116" s="1"/>
      <c r="E116" s="1"/>
      <c r="F116" s="22"/>
      <c r="G116" s="2"/>
      <c r="H116" s="3"/>
      <c r="I116" s="3"/>
      <c r="J116" s="3"/>
      <c r="K116" s="3"/>
      <c r="L116" s="3"/>
      <c r="M116" s="3"/>
      <c r="N116" s="3"/>
      <c r="O116" s="3"/>
      <c r="P116" s="3"/>
    </row>
    <row r="117" spans="4:16" ht="15.75" customHeight="1" x14ac:dyDescent="0.25">
      <c r="D117" s="1"/>
      <c r="E117" s="1"/>
      <c r="F117" s="22"/>
      <c r="G117" s="2"/>
      <c r="H117" s="3"/>
      <c r="I117" s="3"/>
      <c r="J117" s="3"/>
      <c r="K117" s="3"/>
      <c r="L117" s="3"/>
      <c r="M117" s="3"/>
      <c r="N117" s="3"/>
      <c r="O117" s="3"/>
      <c r="P117" s="3"/>
    </row>
    <row r="118" spans="4:16" ht="15.75" customHeight="1" x14ac:dyDescent="0.25">
      <c r="D118" s="1"/>
      <c r="E118" s="1"/>
      <c r="F118" s="22"/>
      <c r="G118" s="2"/>
      <c r="H118" s="3"/>
      <c r="I118" s="3"/>
      <c r="J118" s="3"/>
      <c r="K118" s="3"/>
      <c r="L118" s="3"/>
      <c r="M118" s="3"/>
      <c r="N118" s="3"/>
      <c r="O118" s="3"/>
      <c r="P118" s="3"/>
    </row>
    <row r="119" spans="4:16" ht="15.75" customHeight="1" x14ac:dyDescent="0.25">
      <c r="D119" s="1"/>
      <c r="E119" s="1"/>
      <c r="F119" s="22"/>
      <c r="G119" s="2"/>
      <c r="H119" s="3"/>
      <c r="I119" s="3"/>
      <c r="J119" s="3"/>
      <c r="K119" s="3"/>
      <c r="L119" s="3"/>
      <c r="M119" s="3"/>
      <c r="N119" s="3"/>
      <c r="O119" s="3"/>
      <c r="P119" s="3"/>
    </row>
    <row r="120" spans="4:16" ht="15.75" customHeight="1" x14ac:dyDescent="0.25">
      <c r="D120" s="1"/>
      <c r="E120" s="1"/>
      <c r="F120" s="22"/>
      <c r="G120" s="2"/>
      <c r="H120" s="3"/>
      <c r="I120" s="3"/>
      <c r="J120" s="3"/>
      <c r="K120" s="3"/>
      <c r="L120" s="3"/>
      <c r="M120" s="3"/>
      <c r="N120" s="3"/>
      <c r="O120" s="3"/>
      <c r="P120" s="3"/>
    </row>
    <row r="121" spans="4:16" ht="15.75" customHeight="1" x14ac:dyDescent="0.25">
      <c r="D121" s="1"/>
      <c r="E121" s="1"/>
      <c r="F121" s="22"/>
      <c r="G121" s="2"/>
      <c r="H121" s="3"/>
      <c r="I121" s="3"/>
      <c r="J121" s="3"/>
      <c r="K121" s="3"/>
      <c r="L121" s="3"/>
      <c r="M121" s="3"/>
      <c r="N121" s="3"/>
      <c r="O121" s="3"/>
      <c r="P121" s="3"/>
    </row>
    <row r="122" spans="4:16" ht="15.75" customHeight="1" x14ac:dyDescent="0.25">
      <c r="D122" s="1"/>
      <c r="E122" s="1"/>
      <c r="F122" s="22"/>
      <c r="G122" s="2"/>
      <c r="H122" s="3"/>
      <c r="I122" s="3"/>
      <c r="J122" s="3"/>
      <c r="K122" s="3"/>
      <c r="L122" s="3"/>
      <c r="M122" s="3"/>
      <c r="N122" s="3"/>
      <c r="O122" s="3"/>
      <c r="P122" s="3"/>
    </row>
    <row r="123" spans="4:16" ht="15.75" customHeight="1" x14ac:dyDescent="0.25">
      <c r="D123" s="1"/>
      <c r="E123" s="1"/>
      <c r="F123" s="22"/>
      <c r="G123" s="2"/>
      <c r="H123" s="3"/>
      <c r="I123" s="3"/>
      <c r="J123" s="3"/>
      <c r="K123" s="3"/>
      <c r="L123" s="3"/>
      <c r="M123" s="3"/>
      <c r="N123" s="3"/>
      <c r="O123" s="3"/>
      <c r="P123" s="3"/>
    </row>
    <row r="124" spans="4:16" ht="15.75" customHeight="1" x14ac:dyDescent="0.25">
      <c r="D124" s="1"/>
      <c r="E124" s="1"/>
      <c r="F124" s="22"/>
      <c r="G124" s="2"/>
      <c r="H124" s="3"/>
      <c r="I124" s="3"/>
      <c r="J124" s="3"/>
      <c r="K124" s="3"/>
      <c r="L124" s="3"/>
      <c r="M124" s="3"/>
      <c r="N124" s="3"/>
      <c r="O124" s="3"/>
      <c r="P124" s="3"/>
    </row>
    <row r="125" spans="4:16" ht="15.75" customHeight="1" x14ac:dyDescent="0.25">
      <c r="D125" s="1"/>
      <c r="E125" s="1"/>
      <c r="F125" s="22"/>
      <c r="G125" s="2"/>
      <c r="H125" s="3"/>
      <c r="I125" s="3"/>
      <c r="J125" s="3"/>
      <c r="K125" s="3"/>
      <c r="L125" s="3"/>
      <c r="M125" s="3"/>
      <c r="N125" s="3"/>
      <c r="O125" s="3"/>
      <c r="P125" s="3"/>
    </row>
    <row r="126" spans="4:16" ht="15.75" customHeight="1" x14ac:dyDescent="0.25">
      <c r="D126" s="1"/>
      <c r="E126" s="1"/>
      <c r="F126" s="22"/>
      <c r="G126" s="2"/>
      <c r="H126" s="3"/>
      <c r="I126" s="3"/>
      <c r="J126" s="3"/>
      <c r="K126" s="3"/>
      <c r="L126" s="3"/>
      <c r="M126" s="3"/>
      <c r="N126" s="3"/>
      <c r="O126" s="3"/>
      <c r="P126" s="3"/>
    </row>
    <row r="127" spans="4:16" ht="15.75" customHeight="1" x14ac:dyDescent="0.25">
      <c r="D127" s="1"/>
      <c r="E127" s="1"/>
      <c r="F127" s="22"/>
      <c r="G127" s="2"/>
      <c r="H127" s="3"/>
      <c r="I127" s="3"/>
      <c r="J127" s="3"/>
      <c r="K127" s="3"/>
      <c r="L127" s="3"/>
      <c r="M127" s="3"/>
      <c r="N127" s="3"/>
      <c r="O127" s="3"/>
      <c r="P127" s="3"/>
    </row>
    <row r="128" spans="4:16" ht="15.75" customHeight="1" x14ac:dyDescent="0.25">
      <c r="D128" s="1"/>
      <c r="E128" s="1"/>
      <c r="F128" s="22"/>
      <c r="G128" s="2"/>
      <c r="H128" s="3"/>
      <c r="I128" s="3"/>
      <c r="J128" s="3"/>
      <c r="K128" s="3"/>
      <c r="L128" s="3"/>
      <c r="M128" s="3"/>
      <c r="N128" s="3"/>
      <c r="O128" s="3"/>
      <c r="P128" s="3"/>
    </row>
    <row r="129" spans="4:16" ht="15.75" customHeight="1" x14ac:dyDescent="0.25">
      <c r="D129" s="1"/>
      <c r="E129" s="1"/>
      <c r="F129" s="22"/>
      <c r="G129" s="2"/>
      <c r="H129" s="3"/>
      <c r="I129" s="3"/>
      <c r="J129" s="3"/>
      <c r="K129" s="3"/>
      <c r="L129" s="3"/>
      <c r="M129" s="3"/>
      <c r="N129" s="3"/>
      <c r="O129" s="3"/>
      <c r="P129" s="3"/>
    </row>
    <row r="130" spans="4:16" ht="15.75" customHeight="1" x14ac:dyDescent="0.25">
      <c r="D130" s="1"/>
      <c r="E130" s="1"/>
      <c r="F130" s="22"/>
      <c r="G130" s="2"/>
      <c r="H130" s="3"/>
      <c r="I130" s="3"/>
      <c r="J130" s="3"/>
      <c r="K130" s="3"/>
      <c r="L130" s="3"/>
      <c r="M130" s="3"/>
      <c r="N130" s="3"/>
      <c r="O130" s="3"/>
      <c r="P130" s="3"/>
    </row>
    <row r="131" spans="4:16" ht="15.75" customHeight="1" x14ac:dyDescent="0.25">
      <c r="D131" s="1"/>
      <c r="E131" s="1"/>
      <c r="F131" s="22"/>
      <c r="G131" s="2"/>
      <c r="H131" s="3"/>
      <c r="I131" s="3"/>
      <c r="J131" s="3"/>
      <c r="K131" s="3"/>
      <c r="L131" s="3"/>
      <c r="M131" s="3"/>
      <c r="N131" s="3"/>
      <c r="O131" s="3"/>
      <c r="P131" s="3"/>
    </row>
    <row r="132" spans="4:16" ht="15.75" customHeight="1" x14ac:dyDescent="0.25">
      <c r="D132" s="1"/>
      <c r="E132" s="1"/>
      <c r="F132" s="22"/>
      <c r="G132" s="2"/>
      <c r="H132" s="3"/>
      <c r="I132" s="3"/>
      <c r="J132" s="3"/>
      <c r="K132" s="3"/>
      <c r="L132" s="3"/>
      <c r="M132" s="3"/>
      <c r="N132" s="3"/>
      <c r="O132" s="3"/>
      <c r="P132" s="3"/>
    </row>
    <row r="133" spans="4:16" ht="15.75" customHeight="1" x14ac:dyDescent="0.25">
      <c r="D133" s="1"/>
      <c r="E133" s="1"/>
      <c r="F133" s="22"/>
      <c r="G133" s="2"/>
      <c r="H133" s="3"/>
      <c r="I133" s="3"/>
      <c r="J133" s="3"/>
      <c r="K133" s="3"/>
      <c r="L133" s="3"/>
      <c r="M133" s="3"/>
      <c r="N133" s="3"/>
      <c r="O133" s="3"/>
      <c r="P133" s="3"/>
    </row>
    <row r="134" spans="4:16" ht="15.75" customHeight="1" x14ac:dyDescent="0.25">
      <c r="D134" s="1"/>
      <c r="E134" s="1"/>
      <c r="F134" s="22"/>
      <c r="G134" s="2"/>
      <c r="H134" s="3"/>
      <c r="I134" s="3"/>
      <c r="J134" s="3"/>
      <c r="K134" s="3"/>
      <c r="L134" s="3"/>
      <c r="M134" s="3"/>
      <c r="N134" s="3"/>
      <c r="O134" s="3"/>
      <c r="P134" s="3"/>
    </row>
    <row r="135" spans="4:16" ht="15.75" customHeight="1" x14ac:dyDescent="0.25">
      <c r="D135" s="1"/>
      <c r="E135" s="1"/>
      <c r="F135" s="22"/>
      <c r="G135" s="2"/>
      <c r="H135" s="3"/>
      <c r="I135" s="3"/>
      <c r="J135" s="3"/>
      <c r="K135" s="3"/>
      <c r="L135" s="3"/>
      <c r="M135" s="3"/>
      <c r="N135" s="3"/>
      <c r="O135" s="3"/>
      <c r="P135" s="3"/>
    </row>
    <row r="136" spans="4:16" ht="15.75" customHeight="1" x14ac:dyDescent="0.25">
      <c r="D136" s="1"/>
      <c r="E136" s="1"/>
      <c r="F136" s="22"/>
      <c r="G136" s="2"/>
      <c r="H136" s="3"/>
      <c r="I136" s="3"/>
      <c r="J136" s="3"/>
      <c r="K136" s="3"/>
      <c r="L136" s="3"/>
      <c r="M136" s="3"/>
      <c r="N136" s="3"/>
      <c r="O136" s="3"/>
      <c r="P136" s="3"/>
    </row>
    <row r="137" spans="4:16" ht="15.75" customHeight="1" x14ac:dyDescent="0.25">
      <c r="D137" s="1"/>
      <c r="E137" s="1"/>
      <c r="F137" s="22"/>
      <c r="G137" s="2"/>
      <c r="H137" s="3"/>
      <c r="I137" s="3"/>
      <c r="J137" s="3"/>
      <c r="K137" s="3"/>
      <c r="L137" s="3"/>
      <c r="M137" s="3"/>
      <c r="N137" s="3"/>
      <c r="O137" s="3"/>
      <c r="P137" s="3"/>
    </row>
    <row r="138" spans="4:16" ht="15.75" customHeight="1" x14ac:dyDescent="0.25">
      <c r="D138" s="1"/>
      <c r="E138" s="1"/>
      <c r="F138" s="22"/>
      <c r="G138" s="2"/>
      <c r="H138" s="3"/>
      <c r="I138" s="3"/>
      <c r="J138" s="3"/>
      <c r="K138" s="3"/>
      <c r="L138" s="3"/>
      <c r="M138" s="3"/>
      <c r="N138" s="3"/>
      <c r="O138" s="3"/>
      <c r="P138" s="3"/>
    </row>
    <row r="139" spans="4:16" ht="15.75" customHeight="1" x14ac:dyDescent="0.25">
      <c r="D139" s="1"/>
      <c r="E139" s="1"/>
      <c r="F139" s="22"/>
      <c r="G139" s="2"/>
      <c r="H139" s="3"/>
      <c r="I139" s="3"/>
      <c r="J139" s="3"/>
      <c r="K139" s="3"/>
      <c r="L139" s="3"/>
      <c r="M139" s="3"/>
      <c r="N139" s="3"/>
      <c r="O139" s="3"/>
      <c r="P139" s="3"/>
    </row>
    <row r="140" spans="4:16" ht="15.75" customHeight="1" x14ac:dyDescent="0.25">
      <c r="D140" s="1"/>
      <c r="E140" s="1"/>
      <c r="F140" s="22"/>
      <c r="G140" s="2"/>
      <c r="H140" s="3"/>
      <c r="I140" s="3"/>
      <c r="J140" s="3"/>
      <c r="K140" s="3"/>
      <c r="L140" s="3"/>
      <c r="M140" s="3"/>
      <c r="N140" s="3"/>
      <c r="O140" s="3"/>
      <c r="P140" s="3"/>
    </row>
    <row r="141" spans="4:16" ht="15.75" customHeight="1" x14ac:dyDescent="0.25">
      <c r="D141" s="1"/>
      <c r="E141" s="1"/>
      <c r="F141" s="22"/>
      <c r="G141" s="2"/>
      <c r="H141" s="3"/>
      <c r="I141" s="3"/>
      <c r="J141" s="3"/>
      <c r="K141" s="3"/>
      <c r="L141" s="3"/>
      <c r="M141" s="3"/>
      <c r="N141" s="3"/>
      <c r="O141" s="3"/>
      <c r="P141" s="3"/>
    </row>
    <row r="142" spans="4:16" ht="15.75" customHeight="1" x14ac:dyDescent="0.25">
      <c r="D142" s="1"/>
      <c r="E142" s="1"/>
      <c r="F142" s="22"/>
      <c r="G142" s="2"/>
      <c r="H142" s="3"/>
      <c r="I142" s="3"/>
      <c r="J142" s="3"/>
      <c r="K142" s="3"/>
      <c r="L142" s="3"/>
      <c r="M142" s="3"/>
      <c r="N142" s="3"/>
      <c r="O142" s="3"/>
      <c r="P142" s="3"/>
    </row>
    <row r="143" spans="4:16" ht="15.75" customHeight="1" x14ac:dyDescent="0.25">
      <c r="D143" s="1"/>
      <c r="E143" s="1"/>
      <c r="F143" s="22"/>
      <c r="G143" s="2"/>
      <c r="H143" s="3"/>
      <c r="I143" s="3"/>
      <c r="J143" s="3"/>
      <c r="K143" s="3"/>
      <c r="L143" s="3"/>
      <c r="M143" s="3"/>
      <c r="N143" s="3"/>
      <c r="O143" s="3"/>
      <c r="P143" s="3"/>
    </row>
    <row r="144" spans="4:16" ht="15.75" customHeight="1" x14ac:dyDescent="0.25">
      <c r="D144" s="1"/>
      <c r="E144" s="1"/>
      <c r="F144" s="22"/>
      <c r="G144" s="2"/>
      <c r="H144" s="3"/>
      <c r="I144" s="3"/>
      <c r="J144" s="3"/>
      <c r="K144" s="3"/>
      <c r="L144" s="3"/>
      <c r="M144" s="3"/>
      <c r="N144" s="3"/>
      <c r="O144" s="3"/>
      <c r="P144" s="3"/>
    </row>
    <row r="145" spans="4:16" ht="15.75" customHeight="1" x14ac:dyDescent="0.25">
      <c r="D145" s="1"/>
      <c r="E145" s="1"/>
      <c r="F145" s="22"/>
      <c r="G145" s="2"/>
      <c r="H145" s="3"/>
      <c r="I145" s="3"/>
      <c r="J145" s="3"/>
      <c r="K145" s="3"/>
      <c r="L145" s="3"/>
      <c r="M145" s="3"/>
      <c r="N145" s="3"/>
      <c r="O145" s="3"/>
      <c r="P145" s="3"/>
    </row>
    <row r="146" spans="4:16" ht="15.75" customHeight="1" x14ac:dyDescent="0.25">
      <c r="D146" s="1"/>
      <c r="E146" s="1"/>
      <c r="F146" s="22"/>
      <c r="G146" s="2"/>
      <c r="H146" s="3"/>
      <c r="I146" s="3"/>
      <c r="J146" s="3"/>
      <c r="K146" s="3"/>
      <c r="L146" s="3"/>
      <c r="M146" s="3"/>
      <c r="N146" s="3"/>
      <c r="O146" s="3"/>
      <c r="P146" s="3"/>
    </row>
    <row r="147" spans="4:16" ht="15.75" customHeight="1" x14ac:dyDescent="0.25">
      <c r="D147" s="1"/>
      <c r="E147" s="1"/>
      <c r="F147" s="22"/>
      <c r="G147" s="2"/>
      <c r="H147" s="3"/>
      <c r="I147" s="3"/>
      <c r="J147" s="3"/>
      <c r="K147" s="3"/>
      <c r="L147" s="3"/>
      <c r="M147" s="3"/>
      <c r="N147" s="3"/>
      <c r="O147" s="3"/>
      <c r="P147" s="3"/>
    </row>
    <row r="148" spans="4:16" ht="15.75" customHeight="1" x14ac:dyDescent="0.25">
      <c r="D148" s="1"/>
      <c r="E148" s="1"/>
      <c r="F148" s="22"/>
      <c r="G148" s="2"/>
      <c r="H148" s="3"/>
      <c r="I148" s="3"/>
      <c r="J148" s="3"/>
      <c r="K148" s="3"/>
      <c r="L148" s="3"/>
      <c r="M148" s="3"/>
      <c r="N148" s="3"/>
      <c r="O148" s="3"/>
      <c r="P148" s="3"/>
    </row>
    <row r="149" spans="4:16" ht="15.75" customHeight="1" x14ac:dyDescent="0.25">
      <c r="D149" s="1"/>
      <c r="E149" s="1"/>
      <c r="F149" s="22"/>
      <c r="G149" s="2"/>
      <c r="H149" s="3"/>
      <c r="I149" s="3"/>
      <c r="J149" s="3"/>
      <c r="K149" s="3"/>
      <c r="L149" s="3"/>
      <c r="M149" s="3"/>
      <c r="N149" s="3"/>
      <c r="O149" s="3"/>
      <c r="P149" s="3"/>
    </row>
    <row r="150" spans="4:16" ht="15.75" customHeight="1" x14ac:dyDescent="0.25">
      <c r="D150" s="1"/>
      <c r="E150" s="1"/>
      <c r="F150" s="22"/>
      <c r="G150" s="2"/>
      <c r="H150" s="3"/>
      <c r="I150" s="3"/>
      <c r="J150" s="3"/>
      <c r="K150" s="3"/>
      <c r="L150" s="3"/>
      <c r="M150" s="3"/>
      <c r="N150" s="3"/>
      <c r="O150" s="3"/>
      <c r="P150" s="3"/>
    </row>
    <row r="151" spans="4:16" ht="15.75" customHeight="1" x14ac:dyDescent="0.25">
      <c r="D151" s="1"/>
      <c r="E151" s="1"/>
      <c r="F151" s="22"/>
      <c r="G151" s="2"/>
      <c r="H151" s="3"/>
      <c r="I151" s="3"/>
      <c r="J151" s="3"/>
      <c r="K151" s="3"/>
      <c r="L151" s="3"/>
      <c r="M151" s="3"/>
      <c r="N151" s="3"/>
      <c r="O151" s="3"/>
      <c r="P151" s="3"/>
    </row>
    <row r="152" spans="4:16" ht="15.75" customHeight="1" x14ac:dyDescent="0.25">
      <c r="D152" s="1"/>
      <c r="E152" s="1"/>
      <c r="F152" s="22"/>
      <c r="G152" s="2"/>
      <c r="H152" s="3"/>
      <c r="I152" s="3"/>
      <c r="J152" s="3"/>
      <c r="K152" s="3"/>
      <c r="L152" s="3"/>
      <c r="M152" s="3"/>
      <c r="N152" s="3"/>
      <c r="O152" s="3"/>
      <c r="P152" s="3"/>
    </row>
    <row r="153" spans="4:16" ht="15.75" customHeight="1" x14ac:dyDescent="0.25">
      <c r="D153" s="1"/>
      <c r="E153" s="1"/>
      <c r="F153" s="22"/>
      <c r="G153" s="2"/>
      <c r="H153" s="3"/>
      <c r="I153" s="3"/>
      <c r="J153" s="3"/>
      <c r="K153" s="3"/>
      <c r="L153" s="3"/>
      <c r="M153" s="3"/>
      <c r="N153" s="3"/>
      <c r="O153" s="3"/>
      <c r="P153" s="3"/>
    </row>
    <row r="154" spans="4:16" ht="15.75" customHeight="1" x14ac:dyDescent="0.25">
      <c r="D154" s="1"/>
      <c r="E154" s="1"/>
      <c r="F154" s="22"/>
      <c r="G154" s="2"/>
      <c r="H154" s="3"/>
      <c r="I154" s="3"/>
      <c r="J154" s="3"/>
      <c r="K154" s="3"/>
      <c r="L154" s="3"/>
      <c r="M154" s="3"/>
      <c r="N154" s="3"/>
      <c r="O154" s="3"/>
      <c r="P154" s="3"/>
    </row>
    <row r="155" spans="4:16" ht="15.75" customHeight="1" x14ac:dyDescent="0.25">
      <c r="D155" s="1"/>
      <c r="E155" s="1"/>
      <c r="F155" s="22"/>
      <c r="G155" s="2"/>
      <c r="H155" s="3"/>
      <c r="I155" s="3"/>
      <c r="J155" s="3"/>
      <c r="K155" s="3"/>
      <c r="L155" s="3"/>
      <c r="M155" s="3"/>
      <c r="N155" s="3"/>
      <c r="O155" s="3"/>
      <c r="P155" s="3"/>
    </row>
    <row r="156" spans="4:16" ht="15.75" customHeight="1" x14ac:dyDescent="0.25">
      <c r="D156" s="1"/>
      <c r="E156" s="1"/>
      <c r="F156" s="22"/>
      <c r="G156" s="2"/>
      <c r="H156" s="3"/>
      <c r="I156" s="3"/>
      <c r="J156" s="3"/>
      <c r="K156" s="3"/>
      <c r="L156" s="3"/>
      <c r="M156" s="3"/>
      <c r="N156" s="3"/>
      <c r="O156" s="3"/>
      <c r="P156" s="3"/>
    </row>
    <row r="157" spans="4:16" ht="15.75" customHeight="1" x14ac:dyDescent="0.25">
      <c r="D157" s="1"/>
      <c r="E157" s="1"/>
      <c r="F157" s="22"/>
      <c r="G157" s="2"/>
      <c r="H157" s="3"/>
      <c r="I157" s="3"/>
      <c r="J157" s="3"/>
      <c r="K157" s="3"/>
      <c r="L157" s="3"/>
      <c r="M157" s="3"/>
      <c r="N157" s="3"/>
      <c r="O157" s="3"/>
      <c r="P157" s="3"/>
    </row>
    <row r="158" spans="4:16" ht="15.75" customHeight="1" x14ac:dyDescent="0.25">
      <c r="D158" s="1"/>
      <c r="E158" s="1"/>
      <c r="F158" s="22"/>
      <c r="G158" s="2"/>
      <c r="H158" s="3"/>
      <c r="I158" s="3"/>
      <c r="J158" s="3"/>
      <c r="K158" s="3"/>
      <c r="L158" s="3"/>
      <c r="M158" s="3"/>
      <c r="N158" s="3"/>
      <c r="O158" s="3"/>
      <c r="P158" s="3"/>
    </row>
    <row r="159" spans="4:16" ht="15.75" customHeight="1" x14ac:dyDescent="0.25">
      <c r="D159" s="1"/>
      <c r="E159" s="1"/>
      <c r="F159" s="22"/>
      <c r="G159" s="2"/>
      <c r="H159" s="3"/>
      <c r="I159" s="3"/>
      <c r="J159" s="3"/>
      <c r="K159" s="3"/>
      <c r="L159" s="3"/>
      <c r="M159" s="3"/>
      <c r="N159" s="3"/>
      <c r="O159" s="3"/>
      <c r="P159" s="3"/>
    </row>
    <row r="160" spans="4:16" ht="15.75" customHeight="1" x14ac:dyDescent="0.25">
      <c r="D160" s="1"/>
      <c r="E160" s="1"/>
      <c r="F160" s="22"/>
      <c r="G160" s="2"/>
      <c r="H160" s="3"/>
      <c r="I160" s="3"/>
      <c r="J160" s="3"/>
      <c r="K160" s="3"/>
      <c r="L160" s="3"/>
      <c r="M160" s="3"/>
      <c r="N160" s="3"/>
      <c r="O160" s="3"/>
      <c r="P160" s="3"/>
    </row>
    <row r="161" spans="4:16" ht="15.75" customHeight="1" x14ac:dyDescent="0.25">
      <c r="D161" s="1"/>
      <c r="E161" s="1"/>
      <c r="F161" s="22"/>
      <c r="G161" s="2"/>
      <c r="H161" s="3"/>
      <c r="I161" s="3"/>
      <c r="J161" s="3"/>
      <c r="K161" s="3"/>
      <c r="L161" s="3"/>
      <c r="M161" s="3"/>
      <c r="N161" s="3"/>
      <c r="O161" s="3"/>
      <c r="P161" s="3"/>
    </row>
    <row r="162" spans="4:16" ht="15.75" customHeight="1" x14ac:dyDescent="0.25">
      <c r="D162" s="1"/>
      <c r="E162" s="1"/>
      <c r="F162" s="22"/>
      <c r="G162" s="2"/>
      <c r="H162" s="3"/>
      <c r="I162" s="3"/>
      <c r="J162" s="3"/>
      <c r="K162" s="3"/>
      <c r="L162" s="3"/>
      <c r="M162" s="3"/>
      <c r="N162" s="3"/>
      <c r="O162" s="3"/>
      <c r="P162" s="3"/>
    </row>
    <row r="163" spans="4:16" ht="15.75" customHeight="1" x14ac:dyDescent="0.25">
      <c r="D163" s="1"/>
      <c r="E163" s="1"/>
      <c r="F163" s="22"/>
      <c r="G163" s="2"/>
      <c r="H163" s="3"/>
      <c r="I163" s="3"/>
      <c r="J163" s="3"/>
      <c r="K163" s="3"/>
      <c r="L163" s="3"/>
      <c r="M163" s="3"/>
      <c r="N163" s="3"/>
      <c r="O163" s="3"/>
      <c r="P163" s="3"/>
    </row>
    <row r="164" spans="4:16" ht="15.75" customHeight="1" x14ac:dyDescent="0.25">
      <c r="D164" s="1"/>
      <c r="E164" s="1"/>
      <c r="F164" s="22"/>
      <c r="G164" s="2"/>
      <c r="H164" s="3"/>
      <c r="I164" s="3"/>
      <c r="J164" s="3"/>
      <c r="K164" s="3"/>
      <c r="L164" s="3"/>
      <c r="M164" s="3"/>
      <c r="N164" s="3"/>
      <c r="O164" s="3"/>
      <c r="P164" s="3"/>
    </row>
    <row r="165" spans="4:16" ht="15.75" customHeight="1" x14ac:dyDescent="0.25">
      <c r="D165" s="1"/>
      <c r="E165" s="1"/>
      <c r="F165" s="22"/>
      <c r="G165" s="2"/>
      <c r="H165" s="3"/>
      <c r="I165" s="3"/>
      <c r="J165" s="3"/>
      <c r="K165" s="3"/>
      <c r="L165" s="3"/>
      <c r="M165" s="3"/>
      <c r="N165" s="3"/>
      <c r="O165" s="3"/>
      <c r="P165" s="3"/>
    </row>
    <row r="166" spans="4:16" ht="15.75" customHeight="1" x14ac:dyDescent="0.25">
      <c r="D166" s="1"/>
      <c r="E166" s="1"/>
      <c r="F166" s="22"/>
      <c r="G166" s="2"/>
      <c r="H166" s="3"/>
      <c r="I166" s="3"/>
      <c r="J166" s="3"/>
      <c r="K166" s="3"/>
      <c r="L166" s="3"/>
      <c r="M166" s="3"/>
      <c r="N166" s="3"/>
      <c r="O166" s="3"/>
      <c r="P166" s="3"/>
    </row>
    <row r="167" spans="4:16" ht="15.75" customHeight="1" x14ac:dyDescent="0.25">
      <c r="D167" s="1"/>
      <c r="E167" s="1"/>
      <c r="F167" s="22"/>
      <c r="G167" s="2"/>
      <c r="H167" s="3"/>
      <c r="I167" s="3"/>
      <c r="J167" s="3"/>
      <c r="K167" s="3"/>
      <c r="L167" s="3"/>
      <c r="M167" s="3"/>
      <c r="N167" s="3"/>
      <c r="O167" s="3"/>
      <c r="P167" s="3"/>
    </row>
    <row r="168" spans="4:16" ht="15.75" customHeight="1" x14ac:dyDescent="0.25">
      <c r="D168" s="1"/>
      <c r="E168" s="1"/>
      <c r="F168" s="22"/>
      <c r="G168" s="2"/>
      <c r="H168" s="3"/>
      <c r="I168" s="3"/>
      <c r="J168" s="3"/>
      <c r="K168" s="3"/>
      <c r="L168" s="3"/>
      <c r="M168" s="3"/>
      <c r="N168" s="3"/>
      <c r="O168" s="3"/>
      <c r="P168" s="3"/>
    </row>
    <row r="169" spans="4:16" ht="15.75" customHeight="1" x14ac:dyDescent="0.25">
      <c r="D169" s="1"/>
      <c r="E169" s="1"/>
      <c r="F169" s="22"/>
      <c r="G169" s="2"/>
      <c r="H169" s="3"/>
      <c r="I169" s="3"/>
      <c r="J169" s="3"/>
      <c r="K169" s="3"/>
      <c r="L169" s="3"/>
      <c r="M169" s="3"/>
      <c r="N169" s="3"/>
      <c r="O169" s="3"/>
      <c r="P169" s="3"/>
    </row>
    <row r="170" spans="4:16" ht="15.75" customHeight="1" x14ac:dyDescent="0.25">
      <c r="D170" s="1"/>
      <c r="E170" s="1"/>
      <c r="F170" s="22"/>
      <c r="G170" s="2"/>
      <c r="H170" s="3"/>
      <c r="I170" s="3"/>
      <c r="J170" s="3"/>
      <c r="K170" s="3"/>
      <c r="L170" s="3"/>
      <c r="M170" s="3"/>
      <c r="N170" s="3"/>
      <c r="O170" s="3"/>
      <c r="P170" s="3"/>
    </row>
    <row r="171" spans="4:16" ht="15.75" customHeight="1" x14ac:dyDescent="0.25">
      <c r="D171" s="1"/>
      <c r="E171" s="1"/>
      <c r="F171" s="22"/>
      <c r="G171" s="2"/>
      <c r="H171" s="3"/>
      <c r="I171" s="3"/>
      <c r="J171" s="3"/>
      <c r="K171" s="3"/>
      <c r="L171" s="3"/>
      <c r="M171" s="3"/>
      <c r="N171" s="3"/>
      <c r="O171" s="3"/>
      <c r="P171" s="3"/>
    </row>
    <row r="172" spans="4:16" ht="15.75" customHeight="1" x14ac:dyDescent="0.25">
      <c r="D172" s="1"/>
      <c r="E172" s="1"/>
      <c r="F172" s="22"/>
      <c r="G172" s="2"/>
      <c r="H172" s="3"/>
      <c r="I172" s="3"/>
      <c r="J172" s="3"/>
      <c r="K172" s="3"/>
      <c r="L172" s="3"/>
      <c r="M172" s="3"/>
      <c r="N172" s="3"/>
      <c r="O172" s="3"/>
      <c r="P172" s="3"/>
    </row>
    <row r="173" spans="4:16" ht="15.75" customHeight="1" x14ac:dyDescent="0.25">
      <c r="D173" s="1"/>
      <c r="E173" s="1"/>
      <c r="F173" s="22"/>
      <c r="G173" s="2"/>
      <c r="H173" s="3"/>
      <c r="I173" s="3"/>
      <c r="J173" s="3"/>
      <c r="K173" s="3"/>
      <c r="L173" s="3"/>
      <c r="M173" s="3"/>
      <c r="N173" s="3"/>
      <c r="O173" s="3"/>
      <c r="P173" s="3"/>
    </row>
    <row r="174" spans="4:16" ht="15.75" customHeight="1" x14ac:dyDescent="0.25">
      <c r="D174" s="1"/>
      <c r="E174" s="1"/>
      <c r="F174" s="22"/>
      <c r="G174" s="2"/>
      <c r="H174" s="3"/>
      <c r="I174" s="3"/>
      <c r="J174" s="3"/>
      <c r="K174" s="3"/>
      <c r="L174" s="3"/>
      <c r="M174" s="3"/>
      <c r="N174" s="3"/>
      <c r="O174" s="3"/>
      <c r="P174" s="3"/>
    </row>
    <row r="175" spans="4:16" ht="15.75" customHeight="1" x14ac:dyDescent="0.25">
      <c r="D175" s="1"/>
      <c r="E175" s="1"/>
      <c r="F175" s="22"/>
      <c r="G175" s="2"/>
      <c r="H175" s="3"/>
      <c r="I175" s="3"/>
      <c r="J175" s="3"/>
      <c r="K175" s="3"/>
      <c r="L175" s="3"/>
      <c r="M175" s="3"/>
      <c r="N175" s="3"/>
      <c r="O175" s="3"/>
      <c r="P175" s="3"/>
    </row>
    <row r="176" spans="4:16" ht="15.75" customHeight="1" x14ac:dyDescent="0.25">
      <c r="D176" s="1"/>
      <c r="E176" s="1"/>
      <c r="F176" s="22"/>
      <c r="G176" s="2"/>
      <c r="H176" s="3"/>
      <c r="I176" s="3"/>
      <c r="J176" s="3"/>
      <c r="K176" s="3"/>
      <c r="L176" s="3"/>
      <c r="M176" s="3"/>
      <c r="N176" s="3"/>
      <c r="O176" s="3"/>
      <c r="P176" s="3"/>
    </row>
    <row r="177" spans="4:16" ht="15.75" customHeight="1" x14ac:dyDescent="0.25">
      <c r="D177" s="1"/>
      <c r="E177" s="1"/>
      <c r="F177" s="22"/>
      <c r="G177" s="2"/>
      <c r="H177" s="3"/>
      <c r="I177" s="3"/>
      <c r="J177" s="3"/>
      <c r="K177" s="3"/>
      <c r="L177" s="3"/>
      <c r="M177" s="3"/>
      <c r="N177" s="3"/>
      <c r="O177" s="3"/>
      <c r="P177" s="3"/>
    </row>
    <row r="178" spans="4:16" ht="15.75" customHeight="1" x14ac:dyDescent="0.25">
      <c r="D178" s="1"/>
      <c r="E178" s="1"/>
      <c r="F178" s="22"/>
      <c r="G178" s="2"/>
      <c r="H178" s="3"/>
      <c r="I178" s="3"/>
      <c r="J178" s="3"/>
      <c r="K178" s="3"/>
      <c r="L178" s="3"/>
      <c r="M178" s="3"/>
      <c r="N178" s="3"/>
      <c r="O178" s="3"/>
      <c r="P178" s="3"/>
    </row>
    <row r="179" spans="4:16" ht="15.75" customHeight="1" x14ac:dyDescent="0.25">
      <c r="D179" s="1"/>
      <c r="E179" s="1"/>
      <c r="F179" s="22"/>
      <c r="G179" s="2"/>
      <c r="H179" s="3"/>
      <c r="I179" s="3"/>
      <c r="J179" s="3"/>
      <c r="K179" s="3"/>
      <c r="L179" s="3"/>
      <c r="M179" s="3"/>
      <c r="N179" s="3"/>
      <c r="O179" s="3"/>
      <c r="P179" s="3"/>
    </row>
    <row r="180" spans="4:16" ht="15.75" customHeight="1" x14ac:dyDescent="0.25">
      <c r="D180" s="1"/>
      <c r="E180" s="1"/>
      <c r="F180" s="22"/>
      <c r="G180" s="2"/>
      <c r="H180" s="3"/>
      <c r="I180" s="3"/>
      <c r="J180" s="3"/>
      <c r="K180" s="3"/>
      <c r="L180" s="3"/>
      <c r="M180" s="3"/>
      <c r="N180" s="3"/>
      <c r="O180" s="3"/>
      <c r="P180" s="3"/>
    </row>
    <row r="181" spans="4:16" ht="15.75" customHeight="1" x14ac:dyDescent="0.25">
      <c r="D181" s="1"/>
      <c r="E181" s="1"/>
      <c r="F181" s="22"/>
      <c r="G181" s="2"/>
      <c r="H181" s="3"/>
      <c r="I181" s="3"/>
      <c r="J181" s="3"/>
      <c r="K181" s="3"/>
      <c r="L181" s="3"/>
      <c r="M181" s="3"/>
      <c r="N181" s="3"/>
      <c r="O181" s="3"/>
      <c r="P181" s="3"/>
    </row>
    <row r="182" spans="4:16" ht="15.75" customHeight="1" x14ac:dyDescent="0.25">
      <c r="D182" s="1"/>
      <c r="E182" s="1"/>
      <c r="F182" s="22"/>
      <c r="G182" s="2"/>
      <c r="H182" s="3"/>
      <c r="I182" s="3"/>
      <c r="J182" s="3"/>
      <c r="K182" s="3"/>
      <c r="L182" s="3"/>
      <c r="M182" s="3"/>
      <c r="N182" s="3"/>
      <c r="O182" s="3"/>
      <c r="P182" s="3"/>
    </row>
    <row r="183" spans="4:16" ht="15.75" customHeight="1" x14ac:dyDescent="0.25">
      <c r="D183" s="1"/>
      <c r="E183" s="1"/>
      <c r="F183" s="22"/>
      <c r="G183" s="2"/>
      <c r="H183" s="3"/>
      <c r="I183" s="3"/>
      <c r="J183" s="3"/>
      <c r="K183" s="3"/>
      <c r="L183" s="3"/>
      <c r="M183" s="3"/>
      <c r="N183" s="3"/>
      <c r="O183" s="3"/>
      <c r="P183" s="3"/>
    </row>
    <row r="184" spans="4:16" ht="15.75" customHeight="1" x14ac:dyDescent="0.25">
      <c r="D184" s="1"/>
      <c r="E184" s="1"/>
      <c r="F184" s="22"/>
      <c r="G184" s="2"/>
      <c r="H184" s="3"/>
      <c r="I184" s="3"/>
      <c r="J184" s="3"/>
      <c r="K184" s="3"/>
      <c r="L184" s="3"/>
      <c r="M184" s="3"/>
      <c r="N184" s="3"/>
      <c r="O184" s="3"/>
      <c r="P184" s="3"/>
    </row>
    <row r="185" spans="4:16" ht="15.75" customHeight="1" x14ac:dyDescent="0.25">
      <c r="D185" s="1"/>
      <c r="E185" s="1"/>
      <c r="F185" s="22"/>
      <c r="G185" s="2"/>
      <c r="H185" s="3"/>
      <c r="I185" s="3"/>
      <c r="J185" s="3"/>
      <c r="K185" s="3"/>
      <c r="L185" s="3"/>
      <c r="M185" s="3"/>
      <c r="N185" s="3"/>
      <c r="O185" s="3"/>
      <c r="P185" s="3"/>
    </row>
    <row r="186" spans="4:16" ht="15.75" customHeight="1" x14ac:dyDescent="0.25">
      <c r="D186" s="1"/>
      <c r="E186" s="1"/>
      <c r="F186" s="22"/>
      <c r="G186" s="2"/>
      <c r="H186" s="3"/>
      <c r="I186" s="3"/>
      <c r="J186" s="3"/>
      <c r="K186" s="3"/>
      <c r="L186" s="3"/>
      <c r="M186" s="3"/>
      <c r="N186" s="3"/>
      <c r="O186" s="3"/>
      <c r="P186" s="3"/>
    </row>
    <row r="187" spans="4:16" ht="15.75" customHeight="1" x14ac:dyDescent="0.25">
      <c r="D187" s="1"/>
      <c r="E187" s="1"/>
      <c r="F187" s="22"/>
      <c r="G187" s="2"/>
      <c r="H187" s="3"/>
      <c r="I187" s="3"/>
      <c r="J187" s="3"/>
      <c r="K187" s="3"/>
      <c r="L187" s="3"/>
      <c r="M187" s="3"/>
      <c r="N187" s="3"/>
      <c r="O187" s="3"/>
      <c r="P187" s="3"/>
    </row>
    <row r="188" spans="4:16" ht="15.75" customHeight="1" x14ac:dyDescent="0.25">
      <c r="D188" s="1"/>
      <c r="E188" s="1"/>
      <c r="F188" s="22"/>
      <c r="G188" s="2"/>
      <c r="H188" s="3"/>
      <c r="I188" s="3"/>
      <c r="J188" s="3"/>
      <c r="K188" s="3"/>
      <c r="L188" s="3"/>
      <c r="M188" s="3"/>
      <c r="N188" s="3"/>
      <c r="O188" s="3"/>
      <c r="P188" s="3"/>
    </row>
    <row r="189" spans="4:16" ht="15.75" customHeight="1" x14ac:dyDescent="0.25">
      <c r="D189" s="1"/>
      <c r="E189" s="1"/>
      <c r="F189" s="22"/>
      <c r="G189" s="2"/>
      <c r="H189" s="3"/>
      <c r="I189" s="3"/>
      <c r="J189" s="3"/>
      <c r="K189" s="3"/>
      <c r="L189" s="3"/>
      <c r="M189" s="3"/>
      <c r="N189" s="3"/>
      <c r="O189" s="3"/>
      <c r="P189" s="3"/>
    </row>
    <row r="190" spans="4:16" ht="15.75" customHeight="1" x14ac:dyDescent="0.25">
      <c r="D190" s="1"/>
      <c r="E190" s="1"/>
      <c r="F190" s="22"/>
      <c r="G190" s="2"/>
      <c r="H190" s="3"/>
      <c r="I190" s="3"/>
      <c r="J190" s="3"/>
      <c r="K190" s="3"/>
      <c r="L190" s="3"/>
      <c r="M190" s="3"/>
      <c r="N190" s="3"/>
      <c r="O190" s="3"/>
      <c r="P190" s="3"/>
    </row>
    <row r="191" spans="4:16" ht="15.75" customHeight="1" x14ac:dyDescent="0.25">
      <c r="D191" s="1"/>
      <c r="E191" s="1"/>
      <c r="F191" s="22"/>
      <c r="G191" s="2"/>
      <c r="H191" s="3"/>
      <c r="I191" s="3"/>
      <c r="J191" s="3"/>
      <c r="K191" s="3"/>
      <c r="L191" s="3"/>
      <c r="M191" s="3"/>
      <c r="N191" s="3"/>
      <c r="O191" s="3"/>
      <c r="P191" s="3"/>
    </row>
    <row r="192" spans="4:16" ht="15.75" customHeight="1" x14ac:dyDescent="0.25">
      <c r="D192" s="1"/>
      <c r="E192" s="1"/>
      <c r="F192" s="22"/>
      <c r="G192" s="2"/>
      <c r="H192" s="3"/>
      <c r="I192" s="3"/>
      <c r="J192" s="3"/>
      <c r="K192" s="3"/>
      <c r="L192" s="3"/>
      <c r="M192" s="3"/>
      <c r="N192" s="3"/>
      <c r="O192" s="3"/>
      <c r="P192" s="3"/>
    </row>
    <row r="193" spans="4:16" ht="15.75" customHeight="1" x14ac:dyDescent="0.25">
      <c r="D193" s="1"/>
      <c r="E193" s="1"/>
      <c r="F193" s="22"/>
      <c r="G193" s="2"/>
      <c r="H193" s="3"/>
      <c r="I193" s="3"/>
      <c r="J193" s="3"/>
      <c r="K193" s="3"/>
      <c r="L193" s="3"/>
      <c r="M193" s="3"/>
      <c r="N193" s="3"/>
      <c r="O193" s="3"/>
      <c r="P193" s="3"/>
    </row>
    <row r="194" spans="4:16" ht="15.75" customHeight="1" x14ac:dyDescent="0.25">
      <c r="D194" s="1"/>
      <c r="E194" s="1"/>
      <c r="F194" s="22"/>
      <c r="G194" s="2"/>
      <c r="H194" s="3"/>
      <c r="I194" s="3"/>
      <c r="J194" s="3"/>
      <c r="K194" s="3"/>
      <c r="L194" s="3"/>
      <c r="M194" s="3"/>
      <c r="N194" s="3"/>
      <c r="O194" s="3"/>
      <c r="P194" s="3"/>
    </row>
    <row r="195" spans="4:16" ht="15.75" customHeight="1" x14ac:dyDescent="0.25">
      <c r="D195" s="1"/>
      <c r="E195" s="1"/>
      <c r="F195" s="22"/>
      <c r="G195" s="2"/>
      <c r="H195" s="3"/>
      <c r="I195" s="3"/>
      <c r="J195" s="3"/>
      <c r="K195" s="3"/>
      <c r="L195" s="3"/>
      <c r="M195" s="3"/>
      <c r="N195" s="3"/>
      <c r="O195" s="3"/>
      <c r="P195" s="3"/>
    </row>
    <row r="196" spans="4:16" ht="15.75" customHeight="1" x14ac:dyDescent="0.25">
      <c r="D196" s="1"/>
      <c r="E196" s="1"/>
      <c r="F196" s="22"/>
      <c r="G196" s="2"/>
      <c r="H196" s="3"/>
      <c r="I196" s="3"/>
      <c r="J196" s="3"/>
      <c r="K196" s="3"/>
      <c r="L196" s="3"/>
      <c r="M196" s="3"/>
      <c r="N196" s="3"/>
      <c r="O196" s="3"/>
      <c r="P196" s="3"/>
    </row>
    <row r="197" spans="4:16" ht="15.75" customHeight="1" x14ac:dyDescent="0.25">
      <c r="D197" s="1"/>
      <c r="E197" s="1"/>
      <c r="F197" s="22"/>
      <c r="G197" s="2"/>
      <c r="H197" s="3"/>
      <c r="I197" s="3"/>
      <c r="J197" s="3"/>
      <c r="K197" s="3"/>
      <c r="L197" s="3"/>
      <c r="M197" s="3"/>
      <c r="N197" s="3"/>
      <c r="O197" s="3"/>
      <c r="P197" s="3"/>
    </row>
    <row r="198" spans="4:16" ht="15.75" customHeight="1" x14ac:dyDescent="0.25">
      <c r="D198" s="1"/>
      <c r="E198" s="1"/>
      <c r="F198" s="22"/>
      <c r="G198" s="2"/>
      <c r="H198" s="3"/>
      <c r="I198" s="3"/>
      <c r="J198" s="3"/>
      <c r="K198" s="3"/>
      <c r="L198" s="3"/>
      <c r="M198" s="3"/>
      <c r="N198" s="3"/>
      <c r="O198" s="3"/>
      <c r="P198" s="3"/>
    </row>
    <row r="199" spans="4:16" ht="15.75" customHeight="1" x14ac:dyDescent="0.25">
      <c r="D199" s="1"/>
      <c r="E199" s="1"/>
      <c r="F199" s="22"/>
      <c r="G199" s="2"/>
      <c r="H199" s="3"/>
      <c r="I199" s="3"/>
      <c r="J199" s="3"/>
      <c r="K199" s="3"/>
      <c r="L199" s="3"/>
      <c r="M199" s="3"/>
      <c r="N199" s="3"/>
      <c r="O199" s="3"/>
      <c r="P199" s="3"/>
    </row>
    <row r="200" spans="4:16" ht="15.75" customHeight="1" x14ac:dyDescent="0.25">
      <c r="D200" s="1"/>
      <c r="E200" s="1"/>
      <c r="F200" s="22"/>
      <c r="G200" s="2"/>
      <c r="H200" s="3"/>
      <c r="I200" s="3"/>
      <c r="J200" s="3"/>
      <c r="K200" s="3"/>
      <c r="L200" s="3"/>
      <c r="M200" s="3"/>
      <c r="N200" s="3"/>
      <c r="O200" s="3"/>
      <c r="P200" s="3"/>
    </row>
    <row r="201" spans="4:16" ht="15.75" customHeight="1" x14ac:dyDescent="0.25">
      <c r="D201" s="1"/>
      <c r="E201" s="1"/>
      <c r="F201" s="22"/>
      <c r="G201" s="2"/>
      <c r="H201" s="3"/>
      <c r="I201" s="3"/>
      <c r="J201" s="3"/>
      <c r="K201" s="3"/>
      <c r="L201" s="3"/>
      <c r="M201" s="3"/>
      <c r="N201" s="3"/>
      <c r="O201" s="3"/>
      <c r="P201" s="3"/>
    </row>
    <row r="202" spans="4:16" ht="15.75" customHeight="1" x14ac:dyDescent="0.25">
      <c r="D202" s="1"/>
      <c r="E202" s="1"/>
      <c r="F202" s="22"/>
      <c r="G202" s="2"/>
      <c r="H202" s="3"/>
      <c r="I202" s="3"/>
      <c r="J202" s="3"/>
      <c r="K202" s="3"/>
      <c r="L202" s="3"/>
      <c r="M202" s="3"/>
      <c r="N202" s="3"/>
      <c r="O202" s="3"/>
      <c r="P202" s="3"/>
    </row>
    <row r="203" spans="4:16" ht="15.75" customHeight="1" x14ac:dyDescent="0.25">
      <c r="D203" s="1"/>
      <c r="E203" s="1"/>
      <c r="F203" s="22"/>
      <c r="G203" s="2"/>
      <c r="H203" s="3"/>
      <c r="I203" s="3"/>
      <c r="J203" s="3"/>
      <c r="K203" s="3"/>
      <c r="L203" s="3"/>
      <c r="M203" s="3"/>
      <c r="N203" s="3"/>
      <c r="O203" s="3"/>
      <c r="P203" s="3"/>
    </row>
    <row r="204" spans="4:16" ht="15.75" customHeight="1" x14ac:dyDescent="0.25">
      <c r="D204" s="1"/>
      <c r="E204" s="1"/>
      <c r="F204" s="22"/>
      <c r="G204" s="2"/>
      <c r="H204" s="3"/>
      <c r="I204" s="3"/>
      <c r="J204" s="3"/>
      <c r="K204" s="3"/>
      <c r="L204" s="3"/>
      <c r="M204" s="3"/>
      <c r="N204" s="3"/>
      <c r="O204" s="3"/>
      <c r="P204" s="3"/>
    </row>
    <row r="205" spans="4:16" ht="15.75" customHeight="1" x14ac:dyDescent="0.25">
      <c r="D205" s="1"/>
      <c r="E205" s="1"/>
      <c r="F205" s="22"/>
      <c r="G205" s="2"/>
      <c r="H205" s="3"/>
      <c r="I205" s="3"/>
      <c r="J205" s="3"/>
      <c r="K205" s="3"/>
      <c r="L205" s="3"/>
      <c r="M205" s="3"/>
      <c r="N205" s="3"/>
      <c r="O205" s="3"/>
      <c r="P205" s="3"/>
    </row>
    <row r="206" spans="4:16" ht="15.75" customHeight="1" x14ac:dyDescent="0.25">
      <c r="D206" s="1"/>
      <c r="E206" s="1"/>
      <c r="F206" s="22"/>
      <c r="G206" s="2"/>
      <c r="H206" s="3"/>
      <c r="I206" s="3"/>
      <c r="J206" s="3"/>
      <c r="K206" s="3"/>
      <c r="L206" s="3"/>
      <c r="M206" s="3"/>
      <c r="N206" s="3"/>
      <c r="O206" s="3"/>
      <c r="P206" s="3"/>
    </row>
    <row r="207" spans="4:16" ht="15.75" customHeight="1" x14ac:dyDescent="0.25">
      <c r="D207" s="1"/>
      <c r="E207" s="1"/>
      <c r="F207" s="22"/>
      <c r="G207" s="2"/>
      <c r="H207" s="3"/>
      <c r="I207" s="3"/>
      <c r="J207" s="3"/>
      <c r="K207" s="3"/>
      <c r="L207" s="3"/>
      <c r="M207" s="3"/>
      <c r="N207" s="3"/>
      <c r="O207" s="3"/>
      <c r="P207" s="3"/>
    </row>
    <row r="208" spans="4:16" ht="15.75" customHeight="1" x14ac:dyDescent="0.25">
      <c r="D208" s="1"/>
      <c r="E208" s="1"/>
      <c r="F208" s="22"/>
      <c r="G208" s="2"/>
      <c r="H208" s="3"/>
      <c r="I208" s="3"/>
      <c r="J208" s="3"/>
      <c r="K208" s="3"/>
      <c r="L208" s="3"/>
      <c r="M208" s="3"/>
      <c r="N208" s="3"/>
      <c r="O208" s="3"/>
      <c r="P208" s="3"/>
    </row>
    <row r="209" spans="4:16" ht="15.75" customHeight="1" x14ac:dyDescent="0.25">
      <c r="D209" s="1"/>
      <c r="E209" s="1"/>
      <c r="F209" s="22"/>
      <c r="G209" s="2"/>
      <c r="H209" s="3"/>
      <c r="I209" s="3"/>
      <c r="J209" s="3"/>
      <c r="K209" s="3"/>
      <c r="L209" s="3"/>
      <c r="M209" s="3"/>
      <c r="N209" s="3"/>
      <c r="O209" s="3"/>
      <c r="P209" s="3"/>
    </row>
    <row r="210" spans="4:16" ht="15.75" customHeight="1" x14ac:dyDescent="0.25">
      <c r="D210" s="1"/>
      <c r="E210" s="1"/>
      <c r="F210" s="22"/>
      <c r="G210" s="2"/>
      <c r="H210" s="3"/>
      <c r="I210" s="3"/>
      <c r="J210" s="3"/>
      <c r="K210" s="3"/>
      <c r="L210" s="3"/>
      <c r="M210" s="3"/>
      <c r="N210" s="3"/>
      <c r="O210" s="3"/>
      <c r="P210" s="3"/>
    </row>
    <row r="211" spans="4:16" ht="15.75" customHeight="1" x14ac:dyDescent="0.25">
      <c r="D211" s="1"/>
      <c r="E211" s="1"/>
      <c r="F211" s="22"/>
      <c r="G211" s="2"/>
      <c r="H211" s="3"/>
      <c r="I211" s="3"/>
      <c r="J211" s="3"/>
      <c r="K211" s="3"/>
      <c r="L211" s="3"/>
      <c r="M211" s="3"/>
      <c r="N211" s="3"/>
      <c r="O211" s="3"/>
      <c r="P211" s="3"/>
    </row>
    <row r="212" spans="4:16" ht="15.75" customHeight="1" x14ac:dyDescent="0.25">
      <c r="D212" s="1"/>
      <c r="E212" s="1"/>
      <c r="F212" s="22"/>
      <c r="G212" s="2"/>
      <c r="H212" s="3"/>
      <c r="I212" s="3"/>
      <c r="J212" s="3"/>
      <c r="K212" s="3"/>
      <c r="L212" s="3"/>
      <c r="M212" s="3"/>
      <c r="N212" s="3"/>
      <c r="O212" s="3"/>
      <c r="P212" s="3"/>
    </row>
    <row r="213" spans="4:16" ht="15.75" customHeight="1" x14ac:dyDescent="0.25">
      <c r="D213" s="1"/>
      <c r="E213" s="1"/>
      <c r="F213" s="22"/>
      <c r="G213" s="2"/>
      <c r="H213" s="3"/>
      <c r="I213" s="3"/>
      <c r="J213" s="3"/>
      <c r="K213" s="3"/>
      <c r="L213" s="3"/>
      <c r="M213" s="3"/>
      <c r="N213" s="3"/>
      <c r="O213" s="3"/>
      <c r="P213" s="3"/>
    </row>
    <row r="214" spans="4:16" ht="15.75" customHeight="1" x14ac:dyDescent="0.25">
      <c r="D214" s="1"/>
      <c r="E214" s="1"/>
      <c r="F214" s="22"/>
      <c r="G214" s="2"/>
      <c r="H214" s="3"/>
      <c r="I214" s="3"/>
      <c r="J214" s="3"/>
      <c r="K214" s="3"/>
      <c r="L214" s="3"/>
      <c r="M214" s="3"/>
      <c r="N214" s="3"/>
      <c r="O214" s="3"/>
      <c r="P214" s="3"/>
    </row>
    <row r="215" spans="4:16" ht="15.75" customHeight="1" x14ac:dyDescent="0.25">
      <c r="D215" s="1"/>
      <c r="E215" s="1"/>
      <c r="F215" s="22"/>
      <c r="G215" s="2"/>
      <c r="H215" s="3"/>
      <c r="I215" s="3"/>
      <c r="J215" s="3"/>
      <c r="K215" s="3"/>
      <c r="L215" s="3"/>
      <c r="M215" s="3"/>
      <c r="N215" s="3"/>
      <c r="O215" s="3"/>
      <c r="P215" s="3"/>
    </row>
    <row r="216" spans="4:16" ht="15.75" customHeight="1" x14ac:dyDescent="0.25">
      <c r="D216" s="1"/>
      <c r="E216" s="1"/>
      <c r="F216" s="22"/>
      <c r="G216" s="2"/>
      <c r="H216" s="3"/>
      <c r="I216" s="3"/>
      <c r="J216" s="3"/>
      <c r="K216" s="3"/>
      <c r="L216" s="3"/>
      <c r="M216" s="3"/>
      <c r="N216" s="3"/>
      <c r="O216" s="3"/>
      <c r="P216" s="3"/>
    </row>
    <row r="217" spans="4:16" ht="15.75" customHeight="1" x14ac:dyDescent="0.25">
      <c r="D217" s="1"/>
      <c r="E217" s="1"/>
      <c r="F217" s="22"/>
      <c r="G217" s="2"/>
      <c r="H217" s="3"/>
      <c r="I217" s="3"/>
      <c r="J217" s="3"/>
      <c r="K217" s="3"/>
      <c r="L217" s="3"/>
      <c r="M217" s="3"/>
      <c r="N217" s="3"/>
      <c r="O217" s="3"/>
      <c r="P217" s="3"/>
    </row>
    <row r="218" spans="4:16" ht="15.75" customHeight="1" x14ac:dyDescent="0.25">
      <c r="D218" s="1"/>
      <c r="E218" s="1"/>
      <c r="F218" s="22"/>
      <c r="G218" s="2"/>
      <c r="H218" s="3"/>
      <c r="I218" s="3"/>
      <c r="J218" s="3"/>
      <c r="K218" s="3"/>
      <c r="L218" s="3"/>
      <c r="M218" s="3"/>
      <c r="N218" s="3"/>
      <c r="O218" s="3"/>
      <c r="P218" s="3"/>
    </row>
    <row r="219" spans="4:16" ht="15.75" customHeight="1" x14ac:dyDescent="0.25">
      <c r="D219" s="1"/>
      <c r="E219" s="1"/>
      <c r="F219" s="22"/>
      <c r="G219" s="2"/>
      <c r="H219" s="3"/>
      <c r="I219" s="3"/>
      <c r="J219" s="3"/>
      <c r="K219" s="3"/>
      <c r="L219" s="3"/>
      <c r="M219" s="3"/>
      <c r="N219" s="3"/>
      <c r="O219" s="3"/>
      <c r="P219" s="3"/>
    </row>
    <row r="220" spans="4:16" ht="15.75" customHeight="1" x14ac:dyDescent="0.25">
      <c r="D220" s="1"/>
      <c r="E220" s="1"/>
      <c r="F220" s="22"/>
      <c r="G220" s="2"/>
      <c r="H220" s="3"/>
      <c r="I220" s="3"/>
      <c r="J220" s="3"/>
      <c r="K220" s="3"/>
      <c r="L220" s="3"/>
      <c r="M220" s="3"/>
      <c r="N220" s="3"/>
      <c r="O220" s="3"/>
      <c r="P220" s="3"/>
    </row>
    <row r="221" spans="4:16" ht="15.75" customHeight="1" x14ac:dyDescent="0.25">
      <c r="D221" s="1"/>
      <c r="E221" s="1"/>
      <c r="F221" s="22"/>
      <c r="G221" s="2"/>
      <c r="H221" s="3"/>
      <c r="I221" s="3"/>
      <c r="J221" s="3"/>
      <c r="K221" s="3"/>
      <c r="L221" s="3"/>
      <c r="M221" s="3"/>
      <c r="N221" s="3"/>
      <c r="O221" s="3"/>
      <c r="P221" s="3"/>
    </row>
    <row r="222" spans="4:16" ht="15.75" customHeight="1" x14ac:dyDescent="0.25">
      <c r="D222" s="1"/>
      <c r="E222" s="1"/>
      <c r="F222" s="22"/>
      <c r="G222" s="2"/>
      <c r="H222" s="3"/>
      <c r="I222" s="3"/>
      <c r="J222" s="3"/>
      <c r="K222" s="3"/>
      <c r="L222" s="3"/>
      <c r="M222" s="3"/>
      <c r="N222" s="3"/>
      <c r="O222" s="3"/>
      <c r="P222" s="3"/>
    </row>
    <row r="223" spans="4:16" ht="15.75" customHeight="1" x14ac:dyDescent="0.25">
      <c r="D223" s="1"/>
      <c r="E223" s="1"/>
      <c r="F223" s="22"/>
      <c r="G223" s="2"/>
      <c r="H223" s="3"/>
      <c r="I223" s="3"/>
      <c r="J223" s="3"/>
      <c r="K223" s="3"/>
      <c r="L223" s="3"/>
      <c r="M223" s="3"/>
      <c r="N223" s="3"/>
      <c r="O223" s="3"/>
      <c r="P223" s="3"/>
    </row>
    <row r="224" spans="4:16" ht="15.75" customHeight="1" x14ac:dyDescent="0.25">
      <c r="D224" s="1"/>
      <c r="E224" s="1"/>
      <c r="F224" s="22"/>
      <c r="G224" s="2"/>
      <c r="H224" s="3"/>
      <c r="I224" s="3"/>
      <c r="J224" s="3"/>
      <c r="K224" s="3"/>
      <c r="L224" s="3"/>
      <c r="M224" s="3"/>
      <c r="N224" s="3"/>
      <c r="O224" s="3"/>
      <c r="P224" s="3"/>
    </row>
    <row r="225" spans="4:16" ht="15.75" customHeight="1" x14ac:dyDescent="0.25">
      <c r="D225" s="1"/>
      <c r="E225" s="1"/>
      <c r="F225" s="22"/>
      <c r="G225" s="2"/>
      <c r="H225" s="3"/>
      <c r="I225" s="3"/>
      <c r="J225" s="3"/>
      <c r="K225" s="3"/>
      <c r="L225" s="3"/>
      <c r="M225" s="3"/>
      <c r="N225" s="3"/>
      <c r="O225" s="3"/>
      <c r="P225" s="3"/>
    </row>
    <row r="226" spans="4:16" ht="15.75" customHeight="1" x14ac:dyDescent="0.25">
      <c r="D226" s="1"/>
      <c r="E226" s="1"/>
      <c r="F226" s="22"/>
      <c r="G226" s="2"/>
      <c r="H226" s="3"/>
      <c r="I226" s="3"/>
      <c r="J226" s="3"/>
      <c r="K226" s="3"/>
      <c r="L226" s="3"/>
      <c r="M226" s="3"/>
      <c r="N226" s="3"/>
      <c r="O226" s="3"/>
      <c r="P226" s="3"/>
    </row>
    <row r="227" spans="4:16" ht="15.75" customHeight="1" x14ac:dyDescent="0.25">
      <c r="D227" s="1"/>
      <c r="E227" s="1"/>
      <c r="F227" s="22"/>
      <c r="G227" s="2"/>
      <c r="H227" s="3"/>
      <c r="I227" s="3"/>
      <c r="J227" s="3"/>
      <c r="K227" s="3"/>
      <c r="L227" s="3"/>
      <c r="M227" s="3"/>
      <c r="N227" s="3"/>
      <c r="O227" s="3"/>
      <c r="P227" s="3"/>
    </row>
    <row r="228" spans="4:16" ht="15.75" customHeight="1" x14ac:dyDescent="0.25">
      <c r="D228" s="1"/>
      <c r="E228" s="1"/>
      <c r="F228" s="22"/>
      <c r="G228" s="2"/>
      <c r="H228" s="3"/>
      <c r="I228" s="3"/>
      <c r="J228" s="3"/>
      <c r="K228" s="3"/>
      <c r="L228" s="3"/>
      <c r="M228" s="3"/>
      <c r="N228" s="3"/>
      <c r="O228" s="3"/>
      <c r="P228" s="3"/>
    </row>
    <row r="229" spans="4:16" ht="15.75" customHeight="1" x14ac:dyDescent="0.25">
      <c r="D229" s="1"/>
      <c r="E229" s="1"/>
      <c r="F229" s="22"/>
      <c r="G229" s="2"/>
      <c r="H229" s="3"/>
      <c r="I229" s="3"/>
      <c r="J229" s="3"/>
      <c r="K229" s="3"/>
      <c r="L229" s="3"/>
      <c r="M229" s="3"/>
      <c r="N229" s="3"/>
      <c r="O229" s="3"/>
      <c r="P229" s="3"/>
    </row>
    <row r="230" spans="4:16" ht="15.75" customHeight="1" x14ac:dyDescent="0.25">
      <c r="D230" s="1"/>
      <c r="E230" s="1"/>
      <c r="F230" s="22"/>
      <c r="G230" s="2"/>
      <c r="H230" s="3"/>
      <c r="I230" s="3"/>
      <c r="J230" s="3"/>
      <c r="K230" s="3"/>
      <c r="L230" s="3"/>
      <c r="M230" s="3"/>
      <c r="N230" s="3"/>
      <c r="O230" s="3"/>
      <c r="P230" s="3"/>
    </row>
    <row r="231" spans="4:16" ht="15.75" customHeight="1" x14ac:dyDescent="0.25">
      <c r="D231" s="1"/>
      <c r="E231" s="1"/>
      <c r="F231" s="22"/>
      <c r="G231" s="2"/>
      <c r="H231" s="3"/>
      <c r="I231" s="3"/>
      <c r="J231" s="3"/>
      <c r="K231" s="3"/>
      <c r="L231" s="3"/>
      <c r="M231" s="3"/>
      <c r="N231" s="3"/>
      <c r="O231" s="3"/>
      <c r="P231" s="3"/>
    </row>
    <row r="232" spans="4:16" ht="15.75" customHeight="1" x14ac:dyDescent="0.25">
      <c r="D232" s="1"/>
      <c r="E232" s="1"/>
      <c r="F232" s="22"/>
      <c r="G232" s="2"/>
      <c r="H232" s="3"/>
      <c r="I232" s="3"/>
      <c r="J232" s="3"/>
      <c r="K232" s="3"/>
      <c r="L232" s="3"/>
      <c r="M232" s="3"/>
      <c r="N232" s="3"/>
      <c r="O232" s="3"/>
      <c r="P232" s="3"/>
    </row>
    <row r="233" spans="4:16" ht="15.75" customHeight="1" x14ac:dyDescent="0.25">
      <c r="D233" s="1"/>
      <c r="E233" s="1"/>
      <c r="F233" s="22"/>
      <c r="G233" s="2"/>
      <c r="H233" s="3"/>
      <c r="I233" s="3"/>
      <c r="J233" s="3"/>
      <c r="K233" s="3"/>
      <c r="L233" s="3"/>
      <c r="M233" s="3"/>
      <c r="N233" s="3"/>
      <c r="O233" s="3"/>
      <c r="P233" s="3"/>
    </row>
    <row r="234" spans="4:16" ht="15.75" customHeight="1" x14ac:dyDescent="0.25">
      <c r="D234" s="1"/>
      <c r="E234" s="1"/>
      <c r="F234" s="22"/>
      <c r="G234" s="2"/>
      <c r="H234" s="3"/>
      <c r="I234" s="3"/>
      <c r="J234" s="3"/>
      <c r="K234" s="3"/>
      <c r="L234" s="3"/>
      <c r="M234" s="3"/>
      <c r="N234" s="3"/>
      <c r="O234" s="3"/>
      <c r="P234" s="3"/>
    </row>
    <row r="235" spans="4:16" ht="15.75" customHeight="1" x14ac:dyDescent="0.25">
      <c r="D235" s="1"/>
      <c r="E235" s="1"/>
      <c r="F235" s="22"/>
      <c r="G235" s="2"/>
      <c r="H235" s="3"/>
      <c r="I235" s="3"/>
      <c r="J235" s="3"/>
      <c r="K235" s="3"/>
      <c r="L235" s="3"/>
      <c r="M235" s="3"/>
      <c r="N235" s="3"/>
      <c r="O235" s="3"/>
      <c r="P235" s="3"/>
    </row>
    <row r="236" spans="4:16" ht="15.75" customHeight="1" x14ac:dyDescent="0.25">
      <c r="D236" s="1"/>
      <c r="E236" s="1"/>
      <c r="F236" s="22"/>
      <c r="G236" s="2"/>
      <c r="H236" s="3"/>
      <c r="I236" s="3"/>
      <c r="J236" s="3"/>
      <c r="K236" s="3"/>
      <c r="L236" s="3"/>
      <c r="M236" s="3"/>
      <c r="N236" s="3"/>
      <c r="O236" s="3"/>
      <c r="P236" s="3"/>
    </row>
    <row r="237" spans="4:16" ht="15.75" customHeight="1" x14ac:dyDescent="0.25">
      <c r="D237" s="1"/>
      <c r="E237" s="1"/>
      <c r="F237" s="22"/>
      <c r="G237" s="2"/>
      <c r="H237" s="3"/>
      <c r="I237" s="3"/>
      <c r="J237" s="3"/>
      <c r="K237" s="3"/>
      <c r="L237" s="3"/>
      <c r="M237" s="3"/>
      <c r="N237" s="3"/>
      <c r="O237" s="3"/>
      <c r="P237" s="3"/>
    </row>
    <row r="238" spans="4:16" ht="15.75" customHeight="1" x14ac:dyDescent="0.25">
      <c r="D238" s="1"/>
      <c r="E238" s="1"/>
      <c r="F238" s="22"/>
      <c r="G238" s="2"/>
      <c r="H238" s="3"/>
      <c r="I238" s="3"/>
      <c r="J238" s="3"/>
      <c r="K238" s="3"/>
      <c r="L238" s="3"/>
      <c r="M238" s="3"/>
      <c r="N238" s="3"/>
      <c r="O238" s="3"/>
      <c r="P238" s="3"/>
    </row>
    <row r="239" spans="4:16" ht="15.75" customHeight="1" x14ac:dyDescent="0.25">
      <c r="D239" s="1"/>
      <c r="E239" s="1"/>
      <c r="F239" s="22"/>
      <c r="G239" s="2"/>
      <c r="H239" s="3"/>
      <c r="I239" s="3"/>
      <c r="J239" s="3"/>
      <c r="K239" s="3"/>
      <c r="L239" s="3"/>
      <c r="M239" s="3"/>
      <c r="N239" s="3"/>
      <c r="O239" s="3"/>
      <c r="P239" s="3"/>
    </row>
    <row r="240" spans="4:16" ht="15.75" customHeight="1" x14ac:dyDescent="0.25">
      <c r="D240" s="1"/>
      <c r="E240" s="1"/>
      <c r="F240" s="22"/>
      <c r="G240" s="2"/>
      <c r="H240" s="3"/>
      <c r="I240" s="3"/>
      <c r="J240" s="3"/>
      <c r="K240" s="3"/>
      <c r="L240" s="3"/>
      <c r="M240" s="3"/>
      <c r="N240" s="3"/>
      <c r="O240" s="3"/>
      <c r="P240" s="3"/>
    </row>
    <row r="241" spans="4:16" ht="15.75" customHeight="1" x14ac:dyDescent="0.25">
      <c r="D241" s="1"/>
      <c r="E241" s="1"/>
      <c r="F241" s="22"/>
      <c r="G241" s="2"/>
      <c r="H241" s="3"/>
      <c r="I241" s="3"/>
      <c r="J241" s="3"/>
      <c r="K241" s="3"/>
      <c r="L241" s="3"/>
      <c r="M241" s="3"/>
      <c r="N241" s="3"/>
      <c r="O241" s="3"/>
      <c r="P241" s="3"/>
    </row>
    <row r="242" spans="4:16" ht="15.75" customHeight="1" x14ac:dyDescent="0.25">
      <c r="D242" s="1"/>
      <c r="E242" s="1"/>
      <c r="F242" s="22"/>
      <c r="G242" s="2"/>
      <c r="H242" s="3"/>
      <c r="I242" s="3"/>
      <c r="J242" s="3"/>
      <c r="K242" s="3"/>
      <c r="L242" s="3"/>
      <c r="M242" s="3"/>
      <c r="N242" s="3"/>
      <c r="O242" s="3"/>
      <c r="P242" s="3"/>
    </row>
    <row r="243" spans="4:16" ht="15.75" customHeight="1" x14ac:dyDescent="0.25">
      <c r="D243" s="1"/>
      <c r="E243" s="1"/>
      <c r="F243" s="22"/>
      <c r="G243" s="2"/>
      <c r="H243" s="3"/>
      <c r="I243" s="3"/>
      <c r="J243" s="3"/>
      <c r="K243" s="3"/>
      <c r="L243" s="3"/>
      <c r="M243" s="3"/>
      <c r="N243" s="3"/>
      <c r="O243" s="3"/>
      <c r="P243" s="3"/>
    </row>
    <row r="244" spans="4:16" ht="15.75" customHeight="1" x14ac:dyDescent="0.25">
      <c r="D244" s="1"/>
      <c r="E244" s="1"/>
      <c r="F244" s="22"/>
      <c r="G244" s="2"/>
      <c r="H244" s="3"/>
      <c r="I244" s="3"/>
      <c r="J244" s="3"/>
      <c r="K244" s="3"/>
      <c r="L244" s="3"/>
      <c r="M244" s="3"/>
      <c r="N244" s="3"/>
      <c r="O244" s="3"/>
      <c r="P244" s="3"/>
    </row>
    <row r="245" spans="4:16" ht="15.75" customHeight="1" x14ac:dyDescent="0.25">
      <c r="D245" s="1"/>
      <c r="E245" s="1"/>
      <c r="F245" s="22"/>
      <c r="G245" s="2"/>
      <c r="H245" s="3"/>
      <c r="I245" s="3"/>
      <c r="J245" s="3"/>
      <c r="K245" s="3"/>
      <c r="L245" s="3"/>
      <c r="M245" s="3"/>
      <c r="N245" s="3"/>
      <c r="O245" s="3"/>
      <c r="P245" s="3"/>
    </row>
    <row r="246" spans="4:16" ht="15.75" customHeight="1" x14ac:dyDescent="0.25">
      <c r="D246" s="1"/>
      <c r="E246" s="1"/>
      <c r="F246" s="22"/>
      <c r="G246" s="2"/>
      <c r="H246" s="3"/>
      <c r="I246" s="3"/>
      <c r="J246" s="3"/>
      <c r="K246" s="3"/>
      <c r="L246" s="3"/>
      <c r="M246" s="3"/>
      <c r="N246" s="3"/>
      <c r="O246" s="3"/>
      <c r="P246" s="3"/>
    </row>
    <row r="247" spans="4:16" ht="15.75" customHeight="1" x14ac:dyDescent="0.25">
      <c r="D247" s="1"/>
      <c r="E247" s="1"/>
      <c r="F247" s="22"/>
      <c r="G247" s="2"/>
      <c r="H247" s="3"/>
      <c r="I247" s="3"/>
      <c r="J247" s="3"/>
      <c r="K247" s="3"/>
      <c r="L247" s="3"/>
      <c r="M247" s="3"/>
      <c r="N247" s="3"/>
      <c r="O247" s="3"/>
      <c r="P247" s="3"/>
    </row>
    <row r="248" spans="4:16" ht="15.75" customHeight="1" x14ac:dyDescent="0.25">
      <c r="D248" s="1"/>
      <c r="E248" s="1"/>
      <c r="F248" s="22"/>
      <c r="G248" s="2"/>
      <c r="H248" s="3"/>
      <c r="I248" s="3"/>
      <c r="J248" s="3"/>
      <c r="K248" s="3"/>
      <c r="L248" s="3"/>
      <c r="M248" s="3"/>
      <c r="N248" s="3"/>
      <c r="O248" s="3"/>
      <c r="P248" s="3"/>
    </row>
    <row r="249" spans="4:16" ht="15.75" customHeight="1" x14ac:dyDescent="0.25">
      <c r="D249" s="1"/>
      <c r="E249" s="1"/>
      <c r="F249" s="22"/>
      <c r="G249" s="2"/>
      <c r="H249" s="3"/>
      <c r="I249" s="3"/>
      <c r="J249" s="3"/>
      <c r="K249" s="3"/>
      <c r="L249" s="3"/>
      <c r="M249" s="3"/>
      <c r="N249" s="3"/>
      <c r="O249" s="3"/>
      <c r="P249" s="3"/>
    </row>
    <row r="250" spans="4:16" ht="15.75" customHeight="1" x14ac:dyDescent="0.25">
      <c r="D250" s="1"/>
      <c r="E250" s="1"/>
      <c r="F250" s="22"/>
      <c r="G250" s="2"/>
      <c r="H250" s="3"/>
      <c r="I250" s="3"/>
      <c r="J250" s="3"/>
      <c r="K250" s="3"/>
      <c r="L250" s="3"/>
      <c r="M250" s="3"/>
      <c r="N250" s="3"/>
      <c r="O250" s="3"/>
      <c r="P250" s="3"/>
    </row>
    <row r="251" spans="4:16" ht="15.75" customHeight="1" x14ac:dyDescent="0.25">
      <c r="D251" s="1"/>
      <c r="E251" s="1"/>
      <c r="F251" s="22"/>
      <c r="G251" s="2"/>
      <c r="H251" s="3"/>
      <c r="I251" s="3"/>
      <c r="J251" s="3"/>
      <c r="K251" s="3"/>
      <c r="L251" s="3"/>
      <c r="M251" s="3"/>
      <c r="N251" s="3"/>
      <c r="O251" s="3"/>
      <c r="P251" s="3"/>
    </row>
    <row r="252" spans="4:16" ht="15.75" customHeight="1" x14ac:dyDescent="0.25">
      <c r="D252" s="1"/>
      <c r="E252" s="1"/>
      <c r="F252" s="22"/>
      <c r="G252" s="2"/>
      <c r="H252" s="3"/>
      <c r="I252" s="3"/>
      <c r="J252" s="3"/>
      <c r="K252" s="3"/>
      <c r="L252" s="3"/>
      <c r="M252" s="3"/>
      <c r="N252" s="3"/>
      <c r="O252" s="3"/>
      <c r="P252" s="3"/>
    </row>
    <row r="253" spans="4:16" ht="15.75" customHeight="1" x14ac:dyDescent="0.25">
      <c r="D253" s="1"/>
      <c r="E253" s="1"/>
      <c r="F253" s="22"/>
      <c r="G253" s="2"/>
      <c r="H253" s="3"/>
      <c r="I253" s="3"/>
      <c r="J253" s="3"/>
      <c r="K253" s="3"/>
      <c r="L253" s="3"/>
      <c r="M253" s="3"/>
      <c r="N253" s="3"/>
      <c r="O253" s="3"/>
      <c r="P253" s="3"/>
    </row>
    <row r="254" spans="4:16" ht="15.75" customHeight="1" x14ac:dyDescent="0.25">
      <c r="D254" s="1"/>
      <c r="E254" s="1"/>
      <c r="F254" s="22"/>
      <c r="G254" s="2"/>
      <c r="H254" s="3"/>
      <c r="I254" s="3"/>
      <c r="J254" s="3"/>
      <c r="K254" s="3"/>
      <c r="L254" s="3"/>
      <c r="M254" s="3"/>
      <c r="N254" s="3"/>
      <c r="O254" s="3"/>
      <c r="P254" s="3"/>
    </row>
    <row r="255" spans="4:16" ht="15.75" customHeight="1" x14ac:dyDescent="0.25">
      <c r="D255" s="1"/>
      <c r="E255" s="1"/>
      <c r="F255" s="22"/>
      <c r="G255" s="2"/>
      <c r="H255" s="3"/>
      <c r="I255" s="3"/>
      <c r="J255" s="3"/>
      <c r="K255" s="3"/>
      <c r="L255" s="3"/>
      <c r="M255" s="3"/>
      <c r="N255" s="3"/>
      <c r="O255" s="3"/>
      <c r="P255" s="3"/>
    </row>
    <row r="256" spans="4:16" ht="15.75" customHeight="1" x14ac:dyDescent="0.25">
      <c r="D256" s="1"/>
      <c r="E256" s="1"/>
      <c r="F256" s="22"/>
      <c r="G256" s="2"/>
      <c r="H256" s="3"/>
      <c r="I256" s="3"/>
      <c r="J256" s="3"/>
      <c r="K256" s="3"/>
      <c r="L256" s="3"/>
      <c r="M256" s="3"/>
      <c r="N256" s="3"/>
      <c r="O256" s="3"/>
      <c r="P256" s="3"/>
    </row>
    <row r="257" spans="4:16" ht="15.75" customHeight="1" x14ac:dyDescent="0.25">
      <c r="D257" s="1"/>
      <c r="E257" s="1"/>
      <c r="F257" s="22"/>
      <c r="G257" s="2"/>
      <c r="H257" s="3"/>
      <c r="I257" s="3"/>
      <c r="J257" s="3"/>
      <c r="K257" s="3"/>
      <c r="L257" s="3"/>
      <c r="M257" s="3"/>
      <c r="N257" s="3"/>
      <c r="O257" s="3"/>
      <c r="P257" s="3"/>
    </row>
    <row r="258" spans="4:16" ht="15.75" customHeight="1" x14ac:dyDescent="0.25">
      <c r="D258" s="1"/>
      <c r="E258" s="1"/>
      <c r="F258" s="22"/>
      <c r="G258" s="2"/>
      <c r="H258" s="3"/>
      <c r="I258" s="3"/>
      <c r="J258" s="3"/>
      <c r="K258" s="3"/>
      <c r="L258" s="3"/>
      <c r="M258" s="3"/>
      <c r="N258" s="3"/>
      <c r="O258" s="3"/>
      <c r="P258" s="3"/>
    </row>
    <row r="259" spans="4:16" ht="15.75" customHeight="1" x14ac:dyDescent="0.25">
      <c r="D259" s="1"/>
      <c r="E259" s="1"/>
      <c r="F259" s="22"/>
      <c r="G259" s="2"/>
      <c r="H259" s="3"/>
      <c r="I259" s="3"/>
      <c r="J259" s="3"/>
      <c r="K259" s="3"/>
      <c r="L259" s="3"/>
      <c r="M259" s="3"/>
      <c r="N259" s="3"/>
      <c r="O259" s="3"/>
      <c r="P259" s="3"/>
    </row>
    <row r="260" spans="4:16" ht="15.75" customHeight="1" x14ac:dyDescent="0.25">
      <c r="D260" s="1"/>
      <c r="E260" s="1"/>
      <c r="F260" s="22"/>
      <c r="G260" s="2"/>
      <c r="H260" s="3"/>
      <c r="I260" s="3"/>
      <c r="J260" s="3"/>
      <c r="K260" s="3"/>
      <c r="L260" s="3"/>
      <c r="M260" s="3"/>
      <c r="N260" s="3"/>
      <c r="O260" s="3"/>
      <c r="P260" s="3"/>
    </row>
    <row r="261" spans="4:16" ht="15.75" customHeight="1" x14ac:dyDescent="0.25">
      <c r="D261" s="1"/>
      <c r="E261" s="1"/>
      <c r="F261" s="22"/>
      <c r="G261" s="2"/>
      <c r="H261" s="3"/>
      <c r="I261" s="3"/>
      <c r="J261" s="3"/>
      <c r="K261" s="3"/>
      <c r="L261" s="3"/>
      <c r="M261" s="3"/>
      <c r="N261" s="3"/>
      <c r="O261" s="3"/>
      <c r="P261" s="3"/>
    </row>
    <row r="262" spans="4:16" ht="15.75" customHeight="1" x14ac:dyDescent="0.25">
      <c r="D262" s="1"/>
      <c r="E262" s="1"/>
      <c r="F262" s="22"/>
      <c r="G262" s="2"/>
      <c r="H262" s="3"/>
      <c r="I262" s="3"/>
      <c r="J262" s="3"/>
      <c r="K262" s="3"/>
      <c r="L262" s="3"/>
      <c r="M262" s="3"/>
      <c r="N262" s="3"/>
      <c r="O262" s="3"/>
      <c r="P262" s="3"/>
    </row>
    <row r="263" spans="4:16" ht="15.75" customHeight="1" x14ac:dyDescent="0.25">
      <c r="D263" s="1"/>
      <c r="E263" s="1"/>
      <c r="F263" s="22"/>
      <c r="G263" s="2"/>
      <c r="H263" s="3"/>
      <c r="I263" s="3"/>
      <c r="J263" s="3"/>
      <c r="K263" s="3"/>
      <c r="L263" s="3"/>
      <c r="M263" s="3"/>
      <c r="N263" s="3"/>
      <c r="O263" s="3"/>
      <c r="P263" s="3"/>
    </row>
    <row r="264" spans="4:16" ht="15.75" customHeight="1" x14ac:dyDescent="0.25">
      <c r="D264" s="1"/>
      <c r="E264" s="1"/>
      <c r="F264" s="22"/>
      <c r="G264" s="2"/>
      <c r="H264" s="3"/>
      <c r="I264" s="3"/>
      <c r="J264" s="3"/>
      <c r="K264" s="3"/>
      <c r="L264" s="3"/>
      <c r="M264" s="3"/>
      <c r="N264" s="3"/>
      <c r="O264" s="3"/>
      <c r="P264" s="3"/>
    </row>
    <row r="265" spans="4:16" ht="15.75" customHeight="1" x14ac:dyDescent="0.25">
      <c r="D265" s="1"/>
      <c r="E265" s="1"/>
      <c r="F265" s="22"/>
      <c r="G265" s="2"/>
      <c r="H265" s="3"/>
      <c r="I265" s="3"/>
      <c r="J265" s="3"/>
      <c r="K265" s="3"/>
      <c r="L265" s="3"/>
      <c r="M265" s="3"/>
      <c r="N265" s="3"/>
      <c r="O265" s="3"/>
      <c r="P265" s="3"/>
    </row>
    <row r="266" spans="4:16" ht="15.75" customHeight="1" x14ac:dyDescent="0.25">
      <c r="D266" s="1"/>
      <c r="E266" s="1"/>
      <c r="F266" s="22"/>
      <c r="G266" s="2"/>
      <c r="H266" s="3"/>
      <c r="I266" s="3"/>
      <c r="J266" s="3"/>
      <c r="K266" s="3"/>
      <c r="L266" s="3"/>
      <c r="M266" s="3"/>
      <c r="N266" s="3"/>
      <c r="O266" s="3"/>
      <c r="P266" s="3"/>
    </row>
    <row r="267" spans="4:16" ht="15.75" customHeight="1" x14ac:dyDescent="0.25">
      <c r="G267" s="2"/>
      <c r="H267" s="3"/>
      <c r="I267" s="3"/>
      <c r="J267" s="3"/>
      <c r="K267" s="3"/>
      <c r="L267" s="3"/>
      <c r="M267" s="3"/>
      <c r="N267" s="3"/>
      <c r="O267" s="3"/>
      <c r="P267" s="3"/>
    </row>
    <row r="268" spans="4:16" ht="15.75" customHeight="1" x14ac:dyDescent="0.25">
      <c r="G268" s="2"/>
      <c r="H268" s="3"/>
      <c r="I268" s="3"/>
      <c r="J268" s="3"/>
      <c r="K268" s="3"/>
      <c r="L268" s="3"/>
      <c r="M268" s="3"/>
      <c r="N268" s="3"/>
      <c r="O268" s="3"/>
      <c r="P268" s="3"/>
    </row>
    <row r="269" spans="4:16" ht="15.75" customHeight="1" x14ac:dyDescent="0.25">
      <c r="G269" s="2"/>
      <c r="H269" s="3"/>
      <c r="I269" s="3"/>
      <c r="J269" s="3"/>
      <c r="K269" s="3"/>
      <c r="L269" s="3"/>
      <c r="M269" s="3"/>
      <c r="N269" s="3"/>
      <c r="O269" s="3"/>
      <c r="P269" s="3"/>
    </row>
    <row r="270" spans="4:16" ht="15.75" customHeight="1" x14ac:dyDescent="0.25">
      <c r="G270" s="2"/>
      <c r="H270" s="3"/>
      <c r="I270" s="3"/>
      <c r="J270" s="3"/>
      <c r="K270" s="3"/>
      <c r="L270" s="3"/>
      <c r="M270" s="3"/>
      <c r="N270" s="3"/>
      <c r="O270" s="3"/>
      <c r="P270" s="3"/>
    </row>
    <row r="271" spans="4:16" ht="15.75" customHeight="1" x14ac:dyDescent="0.25">
      <c r="G271" s="2"/>
      <c r="H271" s="3"/>
      <c r="I271" s="3"/>
      <c r="J271" s="3"/>
      <c r="K271" s="3"/>
      <c r="L271" s="3"/>
      <c r="M271" s="3"/>
      <c r="N271" s="3"/>
      <c r="O271" s="3"/>
      <c r="P271" s="3"/>
    </row>
    <row r="272" spans="4:16" ht="15.75" customHeight="1" x14ac:dyDescent="0.25">
      <c r="G272" s="2"/>
      <c r="H272" s="3"/>
      <c r="I272" s="3"/>
      <c r="J272" s="3"/>
      <c r="K272" s="3"/>
      <c r="L272" s="3"/>
      <c r="M272" s="3"/>
      <c r="N272" s="3"/>
      <c r="O272" s="3"/>
      <c r="P272" s="3"/>
    </row>
    <row r="273" spans="7:16" ht="15.75" customHeight="1" x14ac:dyDescent="0.25">
      <c r="G273" s="2"/>
      <c r="H273" s="3"/>
      <c r="I273" s="3"/>
      <c r="J273" s="3"/>
      <c r="K273" s="3"/>
      <c r="L273" s="3"/>
      <c r="M273" s="3"/>
      <c r="N273" s="3"/>
      <c r="O273" s="3"/>
      <c r="P273" s="3"/>
    </row>
    <row r="274" spans="7:16" ht="15.75" customHeight="1" x14ac:dyDescent="0.25">
      <c r="G274" s="2"/>
      <c r="H274" s="3"/>
      <c r="I274" s="3"/>
      <c r="J274" s="3"/>
      <c r="K274" s="3"/>
      <c r="L274" s="3"/>
      <c r="M274" s="3"/>
      <c r="N274" s="3"/>
      <c r="O274" s="3"/>
      <c r="P274" s="3"/>
    </row>
    <row r="275" spans="7:16" ht="15.75" customHeight="1" x14ac:dyDescent="0.25">
      <c r="G275" s="2"/>
      <c r="H275" s="3"/>
      <c r="I275" s="3"/>
      <c r="J275" s="3"/>
      <c r="K275" s="3"/>
      <c r="L275" s="3"/>
      <c r="M275" s="3"/>
      <c r="N275" s="3"/>
      <c r="O275" s="3"/>
      <c r="P275" s="3"/>
    </row>
    <row r="276" spans="7:16" ht="15.75" customHeight="1" x14ac:dyDescent="0.25">
      <c r="G276" s="2"/>
      <c r="H276" s="3"/>
      <c r="I276" s="3"/>
      <c r="J276" s="3"/>
      <c r="K276" s="3"/>
      <c r="L276" s="3"/>
      <c r="M276" s="3"/>
      <c r="N276" s="3"/>
      <c r="O276" s="3"/>
      <c r="P276" s="3"/>
    </row>
    <row r="277" spans="7:16" ht="15.75" customHeight="1" x14ac:dyDescent="0.25">
      <c r="G277" s="2"/>
      <c r="H277" s="3"/>
      <c r="I277" s="3"/>
      <c r="J277" s="3"/>
      <c r="K277" s="3"/>
      <c r="L277" s="3"/>
      <c r="M277" s="3"/>
      <c r="N277" s="3"/>
      <c r="O277" s="3"/>
      <c r="P277" s="3"/>
    </row>
    <row r="278" spans="7:16" ht="15.75" customHeight="1" x14ac:dyDescent="0.25">
      <c r="G278" s="2"/>
      <c r="H278" s="3"/>
      <c r="I278" s="3"/>
      <c r="J278" s="3"/>
      <c r="K278" s="3"/>
      <c r="L278" s="3"/>
      <c r="M278" s="3"/>
      <c r="N278" s="3"/>
      <c r="O278" s="3"/>
      <c r="P278" s="3"/>
    </row>
    <row r="279" spans="7:16" ht="15.75" customHeight="1" x14ac:dyDescent="0.25">
      <c r="G279" s="2"/>
      <c r="H279" s="3"/>
      <c r="I279" s="3"/>
      <c r="J279" s="3"/>
      <c r="K279" s="3"/>
      <c r="L279" s="3"/>
      <c r="M279" s="3"/>
      <c r="N279" s="3"/>
      <c r="O279" s="3"/>
      <c r="P279" s="3"/>
    </row>
    <row r="280" spans="7:16" ht="15.75" customHeight="1" x14ac:dyDescent="0.25">
      <c r="G280" s="2"/>
      <c r="H280" s="3"/>
      <c r="I280" s="3"/>
      <c r="J280" s="3"/>
      <c r="K280" s="3"/>
      <c r="L280" s="3"/>
      <c r="M280" s="3"/>
      <c r="N280" s="3"/>
      <c r="O280" s="3"/>
      <c r="P280" s="3"/>
    </row>
    <row r="281" spans="7:16" ht="15.75" customHeight="1" x14ac:dyDescent="0.25">
      <c r="G281" s="2"/>
      <c r="H281" s="3"/>
      <c r="I281" s="3"/>
      <c r="J281" s="3"/>
      <c r="K281" s="3"/>
      <c r="L281" s="3"/>
      <c r="M281" s="3"/>
      <c r="N281" s="3"/>
      <c r="O281" s="3"/>
      <c r="P281" s="3"/>
    </row>
    <row r="282" spans="7:16" ht="15.75" customHeight="1" x14ac:dyDescent="0.25">
      <c r="G282" s="2"/>
      <c r="H282" s="3"/>
      <c r="I282" s="3"/>
      <c r="J282" s="3"/>
      <c r="K282" s="3"/>
      <c r="L282" s="3"/>
      <c r="M282" s="3"/>
      <c r="N282" s="3"/>
      <c r="O282" s="3"/>
      <c r="P282" s="3"/>
    </row>
    <row r="283" spans="7:16" ht="15.75" customHeight="1" x14ac:dyDescent="0.25">
      <c r="G283" s="2"/>
      <c r="H283" s="3"/>
      <c r="I283" s="3"/>
      <c r="J283" s="3"/>
      <c r="K283" s="3"/>
      <c r="L283" s="3"/>
      <c r="M283" s="3"/>
      <c r="N283" s="3"/>
      <c r="O283" s="3"/>
      <c r="P283" s="3"/>
    </row>
    <row r="284" spans="7:16" ht="15.75" customHeight="1" x14ac:dyDescent="0.25">
      <c r="G284" s="2"/>
      <c r="H284" s="3"/>
      <c r="I284" s="3"/>
      <c r="J284" s="3"/>
      <c r="K284" s="3"/>
      <c r="L284" s="3"/>
      <c r="M284" s="3"/>
      <c r="N284" s="3"/>
      <c r="O284" s="3"/>
      <c r="P284" s="3"/>
    </row>
    <row r="285" spans="7:16" ht="15.75" customHeight="1" x14ac:dyDescent="0.25">
      <c r="G285" s="2"/>
      <c r="H285" s="3"/>
      <c r="I285" s="3"/>
      <c r="J285" s="3"/>
      <c r="K285" s="3"/>
      <c r="L285" s="3"/>
      <c r="M285" s="3"/>
      <c r="N285" s="3"/>
      <c r="O285" s="3"/>
      <c r="P285" s="3"/>
    </row>
    <row r="286" spans="7:16" ht="15.75" customHeight="1" x14ac:dyDescent="0.25">
      <c r="G286" s="2"/>
      <c r="H286" s="3"/>
      <c r="I286" s="3"/>
      <c r="J286" s="3"/>
      <c r="K286" s="3"/>
      <c r="L286" s="3"/>
      <c r="M286" s="3"/>
      <c r="N286" s="3"/>
      <c r="O286" s="3"/>
      <c r="P286" s="3"/>
    </row>
    <row r="287" spans="7:16" ht="15.75" customHeight="1" x14ac:dyDescent="0.25">
      <c r="G287" s="2"/>
      <c r="H287" s="3"/>
      <c r="I287" s="3"/>
      <c r="J287" s="3"/>
      <c r="K287" s="3"/>
      <c r="L287" s="3"/>
      <c r="M287" s="3"/>
      <c r="N287" s="3"/>
      <c r="O287" s="3"/>
      <c r="P287" s="3"/>
    </row>
    <row r="288" spans="7:16" ht="15.75" customHeight="1" x14ac:dyDescent="0.25">
      <c r="G288" s="2"/>
      <c r="H288" s="3"/>
      <c r="I288" s="3"/>
      <c r="J288" s="3"/>
      <c r="K288" s="3"/>
      <c r="L288" s="3"/>
      <c r="M288" s="3"/>
      <c r="N288" s="3"/>
      <c r="O288" s="3"/>
      <c r="P288" s="3"/>
    </row>
    <row r="289" spans="7:16" ht="15.75" customHeight="1" x14ac:dyDescent="0.25">
      <c r="G289" s="2"/>
      <c r="H289" s="3"/>
      <c r="I289" s="3"/>
      <c r="J289" s="3"/>
      <c r="K289" s="3"/>
      <c r="L289" s="3"/>
      <c r="M289" s="3"/>
      <c r="N289" s="3"/>
      <c r="O289" s="3"/>
      <c r="P289" s="3"/>
    </row>
    <row r="290" spans="7:16" ht="15.75" customHeight="1" x14ac:dyDescent="0.25">
      <c r="G290" s="2"/>
      <c r="H290" s="3"/>
      <c r="I290" s="3"/>
      <c r="J290" s="3"/>
      <c r="K290" s="3"/>
      <c r="L290" s="3"/>
      <c r="M290" s="3"/>
      <c r="N290" s="3"/>
      <c r="O290" s="3"/>
      <c r="P290" s="3"/>
    </row>
    <row r="291" spans="7:16" ht="15.75" customHeight="1" x14ac:dyDescent="0.25">
      <c r="G291" s="2"/>
      <c r="H291" s="3"/>
      <c r="I291" s="3"/>
      <c r="J291" s="3"/>
      <c r="K291" s="3"/>
      <c r="L291" s="3"/>
      <c r="M291" s="3"/>
      <c r="N291" s="3"/>
      <c r="O291" s="3"/>
      <c r="P291" s="3"/>
    </row>
    <row r="292" spans="7:16" ht="15.75" customHeight="1" x14ac:dyDescent="0.25">
      <c r="G292" s="2"/>
      <c r="H292" s="3"/>
      <c r="I292" s="3"/>
      <c r="J292" s="3"/>
      <c r="K292" s="3"/>
      <c r="L292" s="3"/>
      <c r="M292" s="3"/>
      <c r="N292" s="3"/>
      <c r="O292" s="3"/>
      <c r="P292" s="3"/>
    </row>
    <row r="293" spans="7:16" ht="15.75" customHeight="1" x14ac:dyDescent="0.25">
      <c r="G293" s="2"/>
      <c r="H293" s="3"/>
      <c r="I293" s="3"/>
      <c r="J293" s="3"/>
      <c r="K293" s="3"/>
      <c r="L293" s="3"/>
      <c r="M293" s="3"/>
      <c r="N293" s="3"/>
      <c r="O293" s="3"/>
      <c r="P293" s="3"/>
    </row>
    <row r="294" spans="7:16" ht="15.75" customHeight="1" x14ac:dyDescent="0.25">
      <c r="G294" s="2"/>
      <c r="H294" s="3"/>
      <c r="I294" s="3"/>
      <c r="J294" s="3"/>
      <c r="K294" s="3"/>
      <c r="L294" s="3"/>
      <c r="M294" s="3"/>
      <c r="N294" s="3"/>
      <c r="O294" s="3"/>
      <c r="P294" s="3"/>
    </row>
    <row r="295" spans="7:16" ht="15.75" customHeight="1" x14ac:dyDescent="0.25">
      <c r="G295" s="2"/>
      <c r="H295" s="3"/>
      <c r="I295" s="3"/>
      <c r="J295" s="3"/>
      <c r="K295" s="3"/>
      <c r="L295" s="3"/>
      <c r="M295" s="3"/>
      <c r="N295" s="3"/>
      <c r="O295" s="3"/>
      <c r="P295" s="3"/>
    </row>
    <row r="296" spans="7:16" ht="15.75" customHeight="1" x14ac:dyDescent="0.25">
      <c r="G296" s="2"/>
      <c r="H296" s="3"/>
      <c r="I296" s="3"/>
      <c r="J296" s="3"/>
      <c r="K296" s="3"/>
      <c r="L296" s="3"/>
      <c r="M296" s="3"/>
      <c r="N296" s="3"/>
      <c r="O296" s="3"/>
      <c r="P296" s="3"/>
    </row>
    <row r="297" spans="7:16" ht="15.75" customHeight="1" x14ac:dyDescent="0.25">
      <c r="G297" s="2"/>
      <c r="H297" s="3"/>
      <c r="I297" s="3"/>
      <c r="J297" s="3"/>
      <c r="K297" s="3"/>
      <c r="L297" s="3"/>
      <c r="M297" s="3"/>
      <c r="N297" s="3"/>
      <c r="O297" s="3"/>
      <c r="P297" s="3"/>
    </row>
    <row r="298" spans="7:16" ht="15.75" customHeight="1" x14ac:dyDescent="0.25">
      <c r="G298" s="2"/>
      <c r="H298" s="3"/>
      <c r="I298" s="3"/>
      <c r="J298" s="3"/>
      <c r="K298" s="3"/>
      <c r="L298" s="3"/>
      <c r="M298" s="3"/>
      <c r="N298" s="3"/>
      <c r="O298" s="3"/>
      <c r="P298" s="3"/>
    </row>
    <row r="299" spans="7:16" ht="15.75" customHeight="1" x14ac:dyDescent="0.25">
      <c r="G299" s="2"/>
      <c r="H299" s="3"/>
      <c r="I299" s="3"/>
      <c r="J299" s="3"/>
      <c r="K299" s="3"/>
      <c r="L299" s="3"/>
      <c r="M299" s="3"/>
      <c r="N299" s="3"/>
      <c r="O299" s="3"/>
      <c r="P299" s="3"/>
    </row>
    <row r="300" spans="7:16" ht="15.75" customHeight="1" x14ac:dyDescent="0.25">
      <c r="G300" s="2"/>
      <c r="H300" s="3"/>
      <c r="I300" s="3"/>
      <c r="J300" s="3"/>
      <c r="K300" s="3"/>
      <c r="L300" s="3"/>
      <c r="M300" s="3"/>
      <c r="N300" s="3"/>
      <c r="O300" s="3"/>
      <c r="P300" s="3"/>
    </row>
    <row r="301" spans="7:16" ht="15.75" customHeight="1" x14ac:dyDescent="0.25">
      <c r="G301" s="2"/>
      <c r="H301" s="3"/>
      <c r="I301" s="3"/>
      <c r="J301" s="3"/>
      <c r="K301" s="3"/>
      <c r="L301" s="3"/>
      <c r="M301" s="3"/>
      <c r="N301" s="3"/>
      <c r="O301" s="3"/>
      <c r="P301" s="3"/>
    </row>
    <row r="302" spans="7:16" ht="15.75" customHeight="1" x14ac:dyDescent="0.25">
      <c r="G302" s="2"/>
      <c r="H302" s="3"/>
      <c r="I302" s="3"/>
      <c r="J302" s="3"/>
      <c r="K302" s="3"/>
      <c r="L302" s="3"/>
      <c r="M302" s="3"/>
      <c r="N302" s="3"/>
      <c r="O302" s="3"/>
      <c r="P302" s="3"/>
    </row>
    <row r="303" spans="7:16" ht="15.75" customHeight="1" x14ac:dyDescent="0.25">
      <c r="G303" s="2"/>
      <c r="H303" s="3"/>
      <c r="I303" s="3"/>
      <c r="J303" s="3"/>
      <c r="K303" s="3"/>
      <c r="L303" s="3"/>
      <c r="M303" s="3"/>
      <c r="N303" s="3"/>
      <c r="O303" s="3"/>
      <c r="P303" s="3"/>
    </row>
    <row r="304" spans="7:16" ht="15.75" customHeight="1" x14ac:dyDescent="0.25">
      <c r="G304" s="2"/>
      <c r="H304" s="3"/>
      <c r="I304" s="3"/>
      <c r="J304" s="3"/>
      <c r="K304" s="3"/>
      <c r="L304" s="3"/>
      <c r="M304" s="3"/>
      <c r="N304" s="3"/>
      <c r="O304" s="3"/>
      <c r="P304" s="3"/>
    </row>
    <row r="305" spans="7:16" ht="15.75" customHeight="1" x14ac:dyDescent="0.25">
      <c r="G305" s="2"/>
      <c r="H305" s="3"/>
      <c r="I305" s="3"/>
      <c r="J305" s="3"/>
      <c r="K305" s="3"/>
      <c r="L305" s="3"/>
      <c r="M305" s="3"/>
      <c r="N305" s="3"/>
      <c r="O305" s="3"/>
      <c r="P305" s="3"/>
    </row>
    <row r="306" spans="7:16" ht="15.75" customHeight="1" x14ac:dyDescent="0.25">
      <c r="G306" s="2"/>
      <c r="H306" s="3"/>
      <c r="I306" s="3"/>
      <c r="J306" s="3"/>
      <c r="K306" s="3"/>
      <c r="L306" s="3"/>
      <c r="M306" s="3"/>
      <c r="N306" s="3"/>
      <c r="O306" s="3"/>
      <c r="P306" s="3"/>
    </row>
    <row r="307" spans="7:16" ht="15.75" customHeight="1" x14ac:dyDescent="0.25">
      <c r="G307" s="2"/>
      <c r="H307" s="3"/>
      <c r="I307" s="3"/>
      <c r="J307" s="3"/>
      <c r="K307" s="3"/>
      <c r="L307" s="3"/>
      <c r="M307" s="3"/>
      <c r="N307" s="3"/>
      <c r="O307" s="3"/>
      <c r="P307" s="3"/>
    </row>
    <row r="308" spans="7:16" ht="15.75" customHeight="1" x14ac:dyDescent="0.25">
      <c r="G308" s="2"/>
      <c r="H308" s="3"/>
      <c r="I308" s="3"/>
      <c r="J308" s="3"/>
      <c r="K308" s="3"/>
      <c r="L308" s="3"/>
      <c r="M308" s="3"/>
      <c r="N308" s="3"/>
      <c r="O308" s="3"/>
      <c r="P308" s="3"/>
    </row>
    <row r="309" spans="7:16" ht="15.75" customHeight="1" x14ac:dyDescent="0.25">
      <c r="G309" s="2"/>
      <c r="H309" s="3"/>
      <c r="I309" s="3"/>
      <c r="J309" s="3"/>
      <c r="K309" s="3"/>
      <c r="L309" s="3"/>
      <c r="M309" s="3"/>
      <c r="N309" s="3"/>
      <c r="O309" s="3"/>
      <c r="P309" s="3"/>
    </row>
    <row r="310" spans="7:16" ht="15.75" customHeight="1" x14ac:dyDescent="0.25">
      <c r="G310" s="2"/>
      <c r="H310" s="3"/>
      <c r="I310" s="3"/>
      <c r="J310" s="3"/>
      <c r="K310" s="3"/>
      <c r="L310" s="3"/>
      <c r="M310" s="3"/>
      <c r="N310" s="3"/>
      <c r="O310" s="3"/>
      <c r="P310" s="3"/>
    </row>
    <row r="311" spans="7:16" ht="15.75" customHeight="1" x14ac:dyDescent="0.25">
      <c r="G311" s="2"/>
      <c r="H311" s="3"/>
      <c r="I311" s="3"/>
      <c r="J311" s="3"/>
      <c r="K311" s="3"/>
      <c r="L311" s="3"/>
      <c r="M311" s="3"/>
      <c r="N311" s="3"/>
      <c r="O311" s="3"/>
      <c r="P311" s="3"/>
    </row>
    <row r="312" spans="7:16" ht="15.75" customHeight="1" x14ac:dyDescent="0.25">
      <c r="G312" s="2"/>
      <c r="H312" s="3"/>
      <c r="I312" s="3"/>
      <c r="J312" s="3"/>
      <c r="K312" s="3"/>
      <c r="L312" s="3"/>
      <c r="M312" s="3"/>
      <c r="N312" s="3"/>
      <c r="O312" s="3"/>
      <c r="P312" s="3"/>
    </row>
    <row r="313" spans="7:16" ht="15.75" customHeight="1" x14ac:dyDescent="0.25">
      <c r="G313" s="2"/>
      <c r="H313" s="3"/>
      <c r="I313" s="3"/>
      <c r="J313" s="3"/>
      <c r="K313" s="3"/>
      <c r="L313" s="3"/>
      <c r="M313" s="3"/>
      <c r="N313" s="3"/>
      <c r="O313" s="3"/>
      <c r="P313" s="3"/>
    </row>
    <row r="314" spans="7:16" ht="15.75" customHeight="1" x14ac:dyDescent="0.25">
      <c r="G314" s="2"/>
      <c r="H314" s="3"/>
      <c r="I314" s="3"/>
      <c r="J314" s="3"/>
      <c r="K314" s="3"/>
      <c r="L314" s="3"/>
      <c r="M314" s="3"/>
      <c r="N314" s="3"/>
      <c r="O314" s="3"/>
      <c r="P314" s="3"/>
    </row>
    <row r="315" spans="7:16" ht="15.75" customHeight="1" x14ac:dyDescent="0.25">
      <c r="G315" s="2"/>
      <c r="H315" s="3"/>
      <c r="I315" s="3"/>
      <c r="J315" s="3"/>
      <c r="K315" s="3"/>
      <c r="L315" s="3"/>
      <c r="M315" s="3"/>
      <c r="N315" s="3"/>
      <c r="O315" s="3"/>
      <c r="P315" s="3"/>
    </row>
    <row r="316" spans="7:16" ht="15.75" customHeight="1" x14ac:dyDescent="0.25">
      <c r="G316" s="2"/>
      <c r="H316" s="3"/>
      <c r="I316" s="3"/>
      <c r="J316" s="3"/>
      <c r="K316" s="3"/>
      <c r="L316" s="3"/>
      <c r="M316" s="3"/>
      <c r="N316" s="3"/>
      <c r="O316" s="3"/>
      <c r="P316" s="3"/>
    </row>
    <row r="317" spans="7:16" ht="15.75" customHeight="1" x14ac:dyDescent="0.25">
      <c r="G317" s="2"/>
      <c r="H317" s="3"/>
      <c r="I317" s="3"/>
      <c r="J317" s="3"/>
      <c r="K317" s="3"/>
      <c r="L317" s="3"/>
      <c r="M317" s="3"/>
      <c r="N317" s="3"/>
      <c r="O317" s="3"/>
      <c r="P317" s="3"/>
    </row>
    <row r="318" spans="7:16" ht="15.75" customHeight="1" x14ac:dyDescent="0.25">
      <c r="G318" s="2"/>
      <c r="H318" s="3"/>
      <c r="I318" s="3"/>
      <c r="J318" s="3"/>
      <c r="K318" s="3"/>
      <c r="L318" s="3"/>
      <c r="M318" s="3"/>
      <c r="N318" s="3"/>
      <c r="O318" s="3"/>
      <c r="P318" s="3"/>
    </row>
    <row r="319" spans="7:16" ht="15.75" customHeight="1" x14ac:dyDescent="0.25">
      <c r="G319" s="2"/>
      <c r="H319" s="3"/>
      <c r="I319" s="3"/>
      <c r="J319" s="3"/>
      <c r="K319" s="3"/>
      <c r="L319" s="3"/>
      <c r="M319" s="3"/>
      <c r="N319" s="3"/>
      <c r="O319" s="3"/>
      <c r="P319" s="3"/>
    </row>
    <row r="320" spans="7:16" ht="15.75" customHeight="1" x14ac:dyDescent="0.25">
      <c r="G320" s="2"/>
      <c r="H320" s="3"/>
      <c r="I320" s="3"/>
      <c r="J320" s="3"/>
      <c r="K320" s="3"/>
      <c r="L320" s="3"/>
      <c r="M320" s="3"/>
      <c r="N320" s="3"/>
      <c r="O320" s="3"/>
      <c r="P320" s="3"/>
    </row>
    <row r="321" spans="7:16" ht="15.75" customHeight="1" x14ac:dyDescent="0.25">
      <c r="G321" s="2"/>
      <c r="H321" s="3"/>
      <c r="I321" s="3"/>
      <c r="J321" s="3"/>
      <c r="K321" s="3"/>
      <c r="L321" s="3"/>
      <c r="M321" s="3"/>
      <c r="N321" s="3"/>
      <c r="O321" s="3"/>
      <c r="P321" s="3"/>
    </row>
    <row r="322" spans="7:16" ht="15.75" customHeight="1" x14ac:dyDescent="0.25">
      <c r="G322" s="2"/>
      <c r="H322" s="3"/>
      <c r="I322" s="3"/>
      <c r="J322" s="3"/>
      <c r="K322" s="3"/>
      <c r="L322" s="3"/>
      <c r="M322" s="3"/>
      <c r="N322" s="3"/>
      <c r="O322" s="3"/>
      <c r="P322" s="3"/>
    </row>
    <row r="323" spans="7:16" ht="15.75" customHeight="1" x14ac:dyDescent="0.25">
      <c r="G323" s="2"/>
      <c r="H323" s="3"/>
      <c r="I323" s="3"/>
      <c r="J323" s="3"/>
      <c r="K323" s="3"/>
      <c r="L323" s="3"/>
      <c r="M323" s="3"/>
      <c r="N323" s="3"/>
      <c r="O323" s="3"/>
      <c r="P323" s="3"/>
    </row>
    <row r="324" spans="7:16" ht="15.75" customHeight="1" x14ac:dyDescent="0.25">
      <c r="G324" s="2"/>
      <c r="H324" s="3"/>
      <c r="I324" s="3"/>
      <c r="J324" s="3"/>
      <c r="K324" s="3"/>
      <c r="L324" s="3"/>
      <c r="M324" s="3"/>
      <c r="N324" s="3"/>
      <c r="O324" s="3"/>
      <c r="P324" s="3"/>
    </row>
    <row r="325" spans="7:16" ht="15.75" customHeight="1" x14ac:dyDescent="0.25">
      <c r="G325" s="2"/>
      <c r="H325" s="3"/>
      <c r="I325" s="3"/>
      <c r="J325" s="3"/>
      <c r="K325" s="3"/>
      <c r="L325" s="3"/>
      <c r="M325" s="3"/>
      <c r="N325" s="3"/>
      <c r="O325" s="3"/>
      <c r="P325" s="3"/>
    </row>
    <row r="326" spans="7:16" ht="15.75" customHeight="1" x14ac:dyDescent="0.25">
      <c r="G326" s="2"/>
      <c r="H326" s="3"/>
      <c r="I326" s="3"/>
      <c r="J326" s="3"/>
      <c r="K326" s="3"/>
      <c r="L326" s="3"/>
      <c r="M326" s="3"/>
      <c r="N326" s="3"/>
      <c r="O326" s="3"/>
      <c r="P326" s="3"/>
    </row>
    <row r="327" spans="7:16" ht="15.75" customHeight="1" x14ac:dyDescent="0.25">
      <c r="G327" s="2"/>
      <c r="H327" s="3"/>
      <c r="I327" s="3"/>
      <c r="J327" s="3"/>
      <c r="K327" s="3"/>
      <c r="L327" s="3"/>
      <c r="M327" s="3"/>
      <c r="N327" s="3"/>
      <c r="O327" s="3"/>
      <c r="P327" s="3"/>
    </row>
    <row r="328" spans="7:16" ht="15.75" customHeight="1" x14ac:dyDescent="0.25">
      <c r="G328" s="2"/>
      <c r="H328" s="3"/>
      <c r="I328" s="3"/>
      <c r="J328" s="3"/>
      <c r="K328" s="3"/>
      <c r="L328" s="3"/>
      <c r="M328" s="3"/>
      <c r="N328" s="3"/>
      <c r="O328" s="3"/>
      <c r="P328" s="3"/>
    </row>
    <row r="329" spans="7:16" ht="15.75" customHeight="1" x14ac:dyDescent="0.25">
      <c r="G329" s="2"/>
      <c r="H329" s="3"/>
      <c r="I329" s="3"/>
      <c r="J329" s="3"/>
      <c r="K329" s="3"/>
      <c r="L329" s="3"/>
      <c r="M329" s="3"/>
      <c r="N329" s="3"/>
      <c r="O329" s="3"/>
      <c r="P329" s="3"/>
    </row>
    <row r="330" spans="7:16" ht="15.75" customHeight="1" x14ac:dyDescent="0.25">
      <c r="G330" s="2"/>
      <c r="H330" s="3"/>
      <c r="I330" s="3"/>
      <c r="J330" s="3"/>
      <c r="K330" s="3"/>
      <c r="L330" s="3"/>
      <c r="M330" s="3"/>
      <c r="N330" s="3"/>
      <c r="O330" s="3"/>
      <c r="P330" s="3"/>
    </row>
    <row r="331" spans="7:16" ht="15.75" customHeight="1" x14ac:dyDescent="0.25">
      <c r="G331" s="2"/>
      <c r="H331" s="3"/>
      <c r="I331" s="3"/>
      <c r="J331" s="3"/>
      <c r="K331" s="3"/>
      <c r="L331" s="3"/>
      <c r="M331" s="3"/>
      <c r="N331" s="3"/>
      <c r="O331" s="3"/>
      <c r="P331" s="3"/>
    </row>
    <row r="332" spans="7:16" ht="15.75" customHeight="1" x14ac:dyDescent="0.25">
      <c r="G332" s="2"/>
      <c r="H332" s="3"/>
      <c r="I332" s="3"/>
      <c r="J332" s="3"/>
      <c r="K332" s="3"/>
      <c r="L332" s="3"/>
      <c r="M332" s="3"/>
      <c r="N332" s="3"/>
      <c r="O332" s="3"/>
      <c r="P332" s="3"/>
    </row>
    <row r="333" spans="7:16" ht="15.75" customHeight="1" x14ac:dyDescent="0.25">
      <c r="G333" s="2"/>
      <c r="H333" s="3"/>
      <c r="I333" s="3"/>
      <c r="J333" s="3"/>
      <c r="K333" s="3"/>
      <c r="L333" s="3"/>
      <c r="M333" s="3"/>
      <c r="N333" s="3"/>
      <c r="O333" s="3"/>
      <c r="P333" s="3"/>
    </row>
    <row r="334" spans="7:16" ht="15.75" customHeight="1" x14ac:dyDescent="0.25">
      <c r="G334" s="2"/>
      <c r="H334" s="3"/>
      <c r="I334" s="3"/>
      <c r="J334" s="3"/>
      <c r="K334" s="3"/>
      <c r="L334" s="3"/>
      <c r="M334" s="3"/>
      <c r="N334" s="3"/>
      <c r="O334" s="3"/>
      <c r="P334" s="3"/>
    </row>
    <row r="335" spans="7:16" ht="15.75" customHeight="1" x14ac:dyDescent="0.25">
      <c r="G335" s="2"/>
      <c r="H335" s="3"/>
      <c r="I335" s="3"/>
      <c r="J335" s="3"/>
      <c r="K335" s="3"/>
      <c r="L335" s="3"/>
      <c r="M335" s="3"/>
      <c r="N335" s="3"/>
      <c r="O335" s="3"/>
      <c r="P335" s="3"/>
    </row>
    <row r="336" spans="7:16" ht="15.75" customHeight="1" x14ac:dyDescent="0.25">
      <c r="G336" s="2"/>
      <c r="H336" s="3"/>
      <c r="I336" s="3"/>
      <c r="J336" s="3"/>
      <c r="K336" s="3"/>
      <c r="L336" s="3"/>
      <c r="M336" s="3"/>
      <c r="N336" s="3"/>
      <c r="O336" s="3"/>
      <c r="P336" s="3"/>
    </row>
    <row r="337" spans="7:16" ht="15.75" customHeight="1" x14ac:dyDescent="0.25">
      <c r="G337" s="2"/>
      <c r="H337" s="3"/>
      <c r="I337" s="3"/>
      <c r="J337" s="3"/>
      <c r="K337" s="3"/>
      <c r="L337" s="3"/>
      <c r="M337" s="3"/>
      <c r="N337" s="3"/>
      <c r="O337" s="3"/>
      <c r="P337" s="3"/>
    </row>
    <row r="338" spans="7:16" ht="15.75" customHeight="1" x14ac:dyDescent="0.25">
      <c r="G338" s="2"/>
      <c r="H338" s="3"/>
      <c r="I338" s="3"/>
      <c r="J338" s="3"/>
      <c r="K338" s="3"/>
      <c r="L338" s="3"/>
      <c r="M338" s="3"/>
      <c r="N338" s="3"/>
      <c r="O338" s="3"/>
      <c r="P338" s="3"/>
    </row>
    <row r="339" spans="7:16" ht="15.75" customHeight="1" x14ac:dyDescent="0.25">
      <c r="G339" s="2"/>
      <c r="H339" s="3"/>
      <c r="I339" s="3"/>
      <c r="J339" s="3"/>
      <c r="K339" s="3"/>
      <c r="L339" s="3"/>
      <c r="M339" s="3"/>
      <c r="N339" s="3"/>
      <c r="O339" s="3"/>
      <c r="P339" s="3"/>
    </row>
    <row r="340" spans="7:16" ht="15.75" customHeight="1" x14ac:dyDescent="0.25">
      <c r="G340" s="2"/>
      <c r="H340" s="3"/>
      <c r="I340" s="3"/>
      <c r="J340" s="3"/>
      <c r="K340" s="3"/>
      <c r="L340" s="3"/>
      <c r="M340" s="3"/>
      <c r="N340" s="3"/>
      <c r="O340" s="3"/>
      <c r="P340" s="3"/>
    </row>
    <row r="341" spans="7:16" ht="15.75" customHeight="1" x14ac:dyDescent="0.25">
      <c r="G341" s="2"/>
      <c r="H341" s="3"/>
      <c r="I341" s="3"/>
      <c r="J341" s="3"/>
      <c r="K341" s="3"/>
      <c r="L341" s="3"/>
      <c r="M341" s="3"/>
      <c r="N341" s="3"/>
      <c r="O341" s="3"/>
      <c r="P341" s="3"/>
    </row>
    <row r="342" spans="7:16" ht="15.75" customHeight="1" x14ac:dyDescent="0.25">
      <c r="G342" s="2"/>
      <c r="H342" s="3"/>
      <c r="I342" s="3"/>
      <c r="J342" s="3"/>
      <c r="K342" s="3"/>
      <c r="L342" s="3"/>
      <c r="M342" s="3"/>
      <c r="N342" s="3"/>
      <c r="O342" s="3"/>
      <c r="P342" s="3"/>
    </row>
    <row r="343" spans="7:16" ht="15.75" customHeight="1" x14ac:dyDescent="0.25">
      <c r="G343" s="2"/>
      <c r="H343" s="3"/>
      <c r="I343" s="3"/>
      <c r="J343" s="3"/>
      <c r="K343" s="3"/>
      <c r="L343" s="3"/>
      <c r="M343" s="3"/>
      <c r="N343" s="3"/>
      <c r="O343" s="3"/>
      <c r="P343" s="3"/>
    </row>
    <row r="344" spans="7:16" ht="15.75" customHeight="1" x14ac:dyDescent="0.25">
      <c r="G344" s="2"/>
      <c r="H344" s="3"/>
      <c r="I344" s="3"/>
      <c r="J344" s="3"/>
      <c r="K344" s="3"/>
      <c r="L344" s="3"/>
      <c r="M344" s="3"/>
      <c r="N344" s="3"/>
      <c r="O344" s="3"/>
      <c r="P344" s="3"/>
    </row>
    <row r="345" spans="7:16" ht="15.75" customHeight="1" x14ac:dyDescent="0.25">
      <c r="G345" s="2"/>
      <c r="H345" s="3"/>
      <c r="I345" s="3"/>
      <c r="J345" s="3"/>
      <c r="K345" s="3"/>
      <c r="L345" s="3"/>
      <c r="M345" s="3"/>
      <c r="N345" s="3"/>
      <c r="O345" s="3"/>
      <c r="P345" s="3"/>
    </row>
    <row r="346" spans="7:16" ht="15.75" customHeight="1" x14ac:dyDescent="0.25">
      <c r="G346" s="2"/>
      <c r="H346" s="3"/>
      <c r="I346" s="3"/>
      <c r="J346" s="3"/>
      <c r="K346" s="3"/>
      <c r="L346" s="3"/>
      <c r="M346" s="3"/>
      <c r="N346" s="3"/>
      <c r="O346" s="3"/>
      <c r="P346" s="3"/>
    </row>
    <row r="347" spans="7:16" ht="15.75" customHeight="1" x14ac:dyDescent="0.25">
      <c r="G347" s="2"/>
      <c r="H347" s="3"/>
      <c r="I347" s="3"/>
      <c r="J347" s="3"/>
      <c r="K347" s="3"/>
      <c r="L347" s="3"/>
      <c r="M347" s="3"/>
      <c r="N347" s="3"/>
      <c r="O347" s="3"/>
      <c r="P347" s="3"/>
    </row>
    <row r="348" spans="7:16" ht="15.75" customHeight="1" x14ac:dyDescent="0.25">
      <c r="G348" s="2"/>
      <c r="H348" s="3"/>
      <c r="I348" s="3"/>
      <c r="J348" s="3"/>
      <c r="K348" s="3"/>
      <c r="L348" s="3"/>
      <c r="M348" s="3"/>
      <c r="N348" s="3"/>
      <c r="O348" s="3"/>
      <c r="P348" s="3"/>
    </row>
    <row r="349" spans="7:16" ht="15.75" customHeight="1" x14ac:dyDescent="0.25">
      <c r="G349" s="2"/>
      <c r="H349" s="3"/>
      <c r="I349" s="3"/>
      <c r="J349" s="3"/>
      <c r="K349" s="3"/>
      <c r="L349" s="3"/>
      <c r="M349" s="3"/>
      <c r="N349" s="3"/>
      <c r="O349" s="3"/>
      <c r="P349" s="3"/>
    </row>
    <row r="350" spans="7:16" ht="15.75" customHeight="1" x14ac:dyDescent="0.25">
      <c r="G350" s="2"/>
      <c r="H350" s="3"/>
      <c r="I350" s="3"/>
      <c r="J350" s="3"/>
      <c r="K350" s="3"/>
      <c r="L350" s="3"/>
      <c r="M350" s="3"/>
      <c r="N350" s="3"/>
      <c r="O350" s="3"/>
      <c r="P350" s="3"/>
    </row>
    <row r="351" spans="7:16" ht="15.75" customHeight="1" x14ac:dyDescent="0.25">
      <c r="G351" s="2"/>
      <c r="H351" s="3"/>
      <c r="I351" s="3"/>
      <c r="J351" s="3"/>
      <c r="K351" s="3"/>
      <c r="L351" s="3"/>
      <c r="M351" s="3"/>
      <c r="N351" s="3"/>
      <c r="O351" s="3"/>
      <c r="P351" s="3"/>
    </row>
    <row r="352" spans="7:16" ht="15.75" customHeight="1" x14ac:dyDescent="0.25">
      <c r="G352" s="2"/>
      <c r="H352" s="3"/>
      <c r="I352" s="3"/>
      <c r="J352" s="3"/>
      <c r="K352" s="3"/>
      <c r="L352" s="3"/>
      <c r="M352" s="3"/>
      <c r="N352" s="3"/>
      <c r="O352" s="3"/>
      <c r="P352" s="3"/>
    </row>
    <row r="353" spans="7:16" ht="15.75" customHeight="1" x14ac:dyDescent="0.25">
      <c r="G353" s="2"/>
      <c r="H353" s="3"/>
      <c r="I353" s="3"/>
      <c r="J353" s="3"/>
      <c r="K353" s="3"/>
      <c r="L353" s="3"/>
      <c r="M353" s="3"/>
      <c r="N353" s="3"/>
      <c r="O353" s="3"/>
      <c r="P353" s="3"/>
    </row>
    <row r="354" spans="7:16" ht="15.75" customHeight="1" x14ac:dyDescent="0.25">
      <c r="G354" s="2"/>
      <c r="H354" s="3"/>
      <c r="I354" s="3"/>
      <c r="J354" s="3"/>
      <c r="K354" s="3"/>
      <c r="L354" s="3"/>
      <c r="M354" s="3"/>
      <c r="N354" s="3"/>
      <c r="O354" s="3"/>
      <c r="P354" s="3"/>
    </row>
    <row r="355" spans="7:16" ht="15.75" customHeight="1" x14ac:dyDescent="0.25">
      <c r="G355" s="2"/>
      <c r="H355" s="3"/>
      <c r="I355" s="3"/>
      <c r="J355" s="3"/>
      <c r="K355" s="3"/>
      <c r="L355" s="3"/>
      <c r="M355" s="3"/>
      <c r="N355" s="3"/>
      <c r="O355" s="3"/>
      <c r="P355" s="3"/>
    </row>
    <row r="356" spans="7:16" ht="15.75" customHeight="1" x14ac:dyDescent="0.25">
      <c r="G356" s="2"/>
      <c r="H356" s="3"/>
      <c r="I356" s="3"/>
      <c r="J356" s="3"/>
      <c r="K356" s="3"/>
      <c r="L356" s="3"/>
      <c r="M356" s="3"/>
      <c r="N356" s="3"/>
      <c r="O356" s="3"/>
      <c r="P356" s="3"/>
    </row>
    <row r="357" spans="7:16" ht="15.75" customHeight="1" x14ac:dyDescent="0.25">
      <c r="G357" s="2"/>
      <c r="H357" s="3"/>
      <c r="I357" s="3"/>
      <c r="J357" s="3"/>
      <c r="K357" s="3"/>
      <c r="L357" s="3"/>
      <c r="M357" s="3"/>
      <c r="N357" s="3"/>
      <c r="O357" s="3"/>
      <c r="P357" s="3"/>
    </row>
    <row r="358" spans="7:16" ht="15.75" customHeight="1" x14ac:dyDescent="0.25">
      <c r="G358" s="2"/>
      <c r="H358" s="3"/>
      <c r="I358" s="3"/>
      <c r="J358" s="3"/>
      <c r="K358" s="3"/>
      <c r="L358" s="3"/>
      <c r="M358" s="3"/>
      <c r="N358" s="3"/>
      <c r="O358" s="3"/>
      <c r="P358" s="3"/>
    </row>
    <row r="359" spans="7:16" ht="15.75" customHeight="1" x14ac:dyDescent="0.25">
      <c r="G359" s="2"/>
      <c r="H359" s="3"/>
      <c r="I359" s="3"/>
      <c r="J359" s="3"/>
      <c r="K359" s="3"/>
      <c r="L359" s="3"/>
      <c r="M359" s="3"/>
      <c r="N359" s="3"/>
      <c r="O359" s="3"/>
      <c r="P359" s="3"/>
    </row>
    <row r="360" spans="7:16" ht="15.75" customHeight="1" x14ac:dyDescent="0.25">
      <c r="G360" s="2"/>
      <c r="H360" s="3"/>
      <c r="I360" s="3"/>
      <c r="J360" s="3"/>
      <c r="K360" s="3"/>
      <c r="L360" s="3"/>
      <c r="M360" s="3"/>
      <c r="N360" s="3"/>
      <c r="O360" s="3"/>
      <c r="P360" s="3"/>
    </row>
    <row r="361" spans="7:16" ht="15.75" customHeight="1" x14ac:dyDescent="0.25">
      <c r="G361" s="2"/>
      <c r="H361" s="3"/>
      <c r="I361" s="3"/>
      <c r="J361" s="3"/>
      <c r="K361" s="3"/>
      <c r="L361" s="3"/>
      <c r="M361" s="3"/>
      <c r="N361" s="3"/>
      <c r="O361" s="3"/>
      <c r="P361" s="3"/>
    </row>
    <row r="362" spans="7:16" ht="15.75" customHeight="1" x14ac:dyDescent="0.25">
      <c r="G362" s="2"/>
      <c r="H362" s="3"/>
      <c r="I362" s="3"/>
      <c r="J362" s="3"/>
      <c r="K362" s="3"/>
      <c r="L362" s="3"/>
      <c r="M362" s="3"/>
      <c r="N362" s="3"/>
      <c r="O362" s="3"/>
      <c r="P362" s="3"/>
    </row>
    <row r="363" spans="7:16" ht="15.75" customHeight="1" x14ac:dyDescent="0.25">
      <c r="G363" s="2"/>
      <c r="H363" s="3"/>
      <c r="I363" s="3"/>
      <c r="J363" s="3"/>
      <c r="K363" s="3"/>
      <c r="L363" s="3"/>
      <c r="M363" s="3"/>
      <c r="N363" s="3"/>
      <c r="O363" s="3"/>
      <c r="P363" s="3"/>
    </row>
    <row r="364" spans="7:16" ht="15.75" customHeight="1" x14ac:dyDescent="0.25">
      <c r="G364" s="2"/>
      <c r="H364" s="3"/>
      <c r="I364" s="3"/>
      <c r="J364" s="3"/>
      <c r="K364" s="3"/>
      <c r="L364" s="3"/>
      <c r="M364" s="3"/>
      <c r="N364" s="3"/>
      <c r="O364" s="3"/>
      <c r="P364" s="3"/>
    </row>
    <row r="365" spans="7:16" ht="15.75" customHeight="1" x14ac:dyDescent="0.25">
      <c r="G365" s="2"/>
      <c r="H365" s="3"/>
      <c r="I365" s="3"/>
      <c r="J365" s="3"/>
      <c r="K365" s="3"/>
      <c r="L365" s="3"/>
      <c r="M365" s="3"/>
      <c r="N365" s="3"/>
      <c r="O365" s="3"/>
      <c r="P365" s="3"/>
    </row>
    <row r="366" spans="7:16" ht="15.75" customHeight="1" x14ac:dyDescent="0.25">
      <c r="G366" s="2"/>
      <c r="H366" s="3"/>
      <c r="I366" s="3"/>
      <c r="J366" s="3"/>
      <c r="K366" s="3"/>
      <c r="L366" s="3"/>
      <c r="M366" s="3"/>
      <c r="N366" s="3"/>
      <c r="O366" s="3"/>
      <c r="P366" s="3"/>
    </row>
    <row r="367" spans="7:16" ht="15.75" customHeight="1" x14ac:dyDescent="0.25">
      <c r="G367" s="2"/>
      <c r="H367" s="3"/>
      <c r="I367" s="3"/>
      <c r="J367" s="3"/>
      <c r="K367" s="3"/>
      <c r="L367" s="3"/>
      <c r="M367" s="3"/>
      <c r="N367" s="3"/>
      <c r="O367" s="3"/>
      <c r="P367" s="3"/>
    </row>
    <row r="368" spans="7:16" ht="15.75" customHeight="1" x14ac:dyDescent="0.25">
      <c r="G368" s="2"/>
      <c r="H368" s="3"/>
      <c r="I368" s="3"/>
      <c r="J368" s="3"/>
      <c r="K368" s="3"/>
      <c r="L368" s="3"/>
      <c r="M368" s="3"/>
      <c r="N368" s="3"/>
      <c r="O368" s="3"/>
      <c r="P368" s="3"/>
    </row>
    <row r="369" spans="7:16" ht="15.75" customHeight="1" x14ac:dyDescent="0.25">
      <c r="G369" s="2"/>
      <c r="H369" s="3"/>
      <c r="I369" s="3"/>
      <c r="J369" s="3"/>
      <c r="K369" s="3"/>
      <c r="L369" s="3"/>
      <c r="M369" s="3"/>
      <c r="N369" s="3"/>
      <c r="O369" s="3"/>
      <c r="P369" s="3"/>
    </row>
    <row r="370" spans="7:16" ht="15.75" customHeight="1" x14ac:dyDescent="0.25">
      <c r="G370" s="2"/>
      <c r="H370" s="3"/>
      <c r="I370" s="3"/>
      <c r="J370" s="3"/>
      <c r="K370" s="3"/>
      <c r="L370" s="3"/>
      <c r="M370" s="3"/>
      <c r="N370" s="3"/>
      <c r="O370" s="3"/>
      <c r="P370" s="3"/>
    </row>
    <row r="371" spans="7:16" ht="15.75" customHeight="1" x14ac:dyDescent="0.25">
      <c r="G371" s="2"/>
      <c r="H371" s="3"/>
      <c r="I371" s="3"/>
      <c r="J371" s="3"/>
      <c r="K371" s="3"/>
      <c r="L371" s="3"/>
      <c r="M371" s="3"/>
      <c r="N371" s="3"/>
      <c r="O371" s="3"/>
      <c r="P371" s="3"/>
    </row>
    <row r="372" spans="7:16" ht="15.75" customHeight="1" x14ac:dyDescent="0.25">
      <c r="G372" s="2"/>
      <c r="H372" s="3"/>
      <c r="I372" s="3"/>
      <c r="J372" s="3"/>
      <c r="K372" s="3"/>
      <c r="L372" s="3"/>
      <c r="M372" s="3"/>
      <c r="N372" s="3"/>
      <c r="O372" s="3"/>
      <c r="P372" s="3"/>
    </row>
    <row r="373" spans="7:16" ht="15.75" customHeight="1" x14ac:dyDescent="0.25">
      <c r="G373" s="2"/>
      <c r="H373" s="3"/>
      <c r="I373" s="3"/>
      <c r="J373" s="3"/>
      <c r="K373" s="3"/>
      <c r="L373" s="3"/>
      <c r="M373" s="3"/>
      <c r="N373" s="3"/>
      <c r="O373" s="3"/>
      <c r="P373" s="3"/>
    </row>
    <row r="374" spans="7:16" ht="15.75" customHeight="1" x14ac:dyDescent="0.25">
      <c r="G374" s="2"/>
      <c r="H374" s="3"/>
      <c r="I374" s="3"/>
      <c r="J374" s="3"/>
      <c r="K374" s="3"/>
      <c r="L374" s="3"/>
      <c r="M374" s="3"/>
      <c r="N374" s="3"/>
      <c r="O374" s="3"/>
      <c r="P374" s="3"/>
    </row>
    <row r="375" spans="7:16" ht="15.75" customHeight="1" x14ac:dyDescent="0.25">
      <c r="G375" s="2"/>
      <c r="H375" s="3"/>
      <c r="I375" s="3"/>
      <c r="J375" s="3"/>
      <c r="K375" s="3"/>
      <c r="L375" s="3"/>
      <c r="M375" s="3"/>
      <c r="N375" s="3"/>
      <c r="O375" s="3"/>
      <c r="P375" s="3"/>
    </row>
    <row r="376" spans="7:16" ht="15.75" customHeight="1" x14ac:dyDescent="0.25">
      <c r="G376" s="2"/>
      <c r="H376" s="3"/>
      <c r="I376" s="3"/>
      <c r="J376" s="3"/>
      <c r="K376" s="3"/>
      <c r="L376" s="3"/>
      <c r="M376" s="3"/>
      <c r="N376" s="3"/>
      <c r="O376" s="3"/>
      <c r="P376" s="3"/>
    </row>
    <row r="377" spans="7:16" ht="15.75" customHeight="1" x14ac:dyDescent="0.25">
      <c r="G377" s="2"/>
      <c r="H377" s="3"/>
      <c r="I377" s="3"/>
      <c r="J377" s="3"/>
      <c r="K377" s="3"/>
      <c r="L377" s="3"/>
      <c r="M377" s="3"/>
      <c r="N377" s="3"/>
      <c r="O377" s="3"/>
      <c r="P377" s="3"/>
    </row>
    <row r="378" spans="7:16" ht="15.75" customHeight="1" x14ac:dyDescent="0.25">
      <c r="G378" s="2"/>
      <c r="H378" s="3"/>
      <c r="I378" s="3"/>
      <c r="J378" s="3"/>
      <c r="K378" s="3"/>
      <c r="L378" s="3"/>
      <c r="M378" s="3"/>
      <c r="N378" s="3"/>
      <c r="O378" s="3"/>
      <c r="P378" s="3"/>
    </row>
    <row r="379" spans="7:16" ht="15.75" customHeight="1" x14ac:dyDescent="0.25">
      <c r="G379" s="2"/>
      <c r="H379" s="3"/>
      <c r="I379" s="3"/>
      <c r="J379" s="3"/>
      <c r="K379" s="3"/>
      <c r="L379" s="3"/>
      <c r="M379" s="3"/>
      <c r="N379" s="3"/>
      <c r="O379" s="3"/>
      <c r="P379" s="3"/>
    </row>
    <row r="380" spans="7:16" ht="15.75" customHeight="1" x14ac:dyDescent="0.25">
      <c r="G380" s="2"/>
      <c r="H380" s="3"/>
      <c r="I380" s="3"/>
      <c r="J380" s="3"/>
      <c r="K380" s="3"/>
      <c r="L380" s="3"/>
      <c r="M380" s="3"/>
      <c r="N380" s="3"/>
      <c r="O380" s="3"/>
      <c r="P380" s="3"/>
    </row>
    <row r="381" spans="7:16" ht="15.75" customHeight="1" x14ac:dyDescent="0.25">
      <c r="G381" s="2"/>
      <c r="H381" s="3"/>
      <c r="I381" s="3"/>
      <c r="J381" s="3"/>
      <c r="K381" s="3"/>
      <c r="L381" s="3"/>
      <c r="M381" s="3"/>
      <c r="N381" s="3"/>
      <c r="O381" s="3"/>
      <c r="P381" s="3"/>
    </row>
    <row r="382" spans="7:16" ht="15.75" customHeight="1" x14ac:dyDescent="0.25">
      <c r="G382" s="2"/>
      <c r="H382" s="3"/>
      <c r="I382" s="3"/>
      <c r="J382" s="3"/>
      <c r="K382" s="3"/>
      <c r="L382" s="3"/>
      <c r="M382" s="3"/>
      <c r="N382" s="3"/>
      <c r="O382" s="3"/>
      <c r="P382" s="3"/>
    </row>
    <row r="383" spans="7:16" ht="15.75" customHeight="1" x14ac:dyDescent="0.25">
      <c r="G383" s="2"/>
      <c r="H383" s="3"/>
      <c r="I383" s="3"/>
      <c r="J383" s="3"/>
      <c r="K383" s="3"/>
      <c r="L383" s="3"/>
      <c r="M383" s="3"/>
      <c r="N383" s="3"/>
      <c r="O383" s="3"/>
      <c r="P383" s="3"/>
    </row>
    <row r="384" spans="7:16" ht="15.75" customHeight="1" x14ac:dyDescent="0.25">
      <c r="G384" s="2"/>
      <c r="H384" s="3"/>
      <c r="I384" s="3"/>
      <c r="J384" s="3"/>
      <c r="K384" s="3"/>
      <c r="L384" s="3"/>
      <c r="M384" s="3"/>
      <c r="N384" s="3"/>
      <c r="O384" s="3"/>
      <c r="P384" s="3"/>
    </row>
    <row r="385" spans="7:16" ht="15.75" customHeight="1" x14ac:dyDescent="0.25">
      <c r="G385" s="2"/>
      <c r="H385" s="3"/>
      <c r="I385" s="3"/>
      <c r="J385" s="3"/>
      <c r="K385" s="3"/>
      <c r="L385" s="3"/>
      <c r="M385" s="3"/>
      <c r="N385" s="3"/>
      <c r="O385" s="3"/>
      <c r="P385" s="3"/>
    </row>
    <row r="386" spans="7:16" ht="15.75" customHeight="1" x14ac:dyDescent="0.25">
      <c r="G386" s="2"/>
      <c r="H386" s="3"/>
      <c r="I386" s="3"/>
      <c r="J386" s="3"/>
      <c r="K386" s="3"/>
      <c r="L386" s="3"/>
      <c r="M386" s="3"/>
      <c r="N386" s="3"/>
      <c r="O386" s="3"/>
      <c r="P386" s="3"/>
    </row>
    <row r="387" spans="7:16" ht="15.75" customHeight="1" x14ac:dyDescent="0.25">
      <c r="G387" s="2"/>
      <c r="H387" s="3"/>
      <c r="I387" s="3"/>
      <c r="J387" s="3"/>
      <c r="K387" s="3"/>
      <c r="L387" s="3"/>
      <c r="M387" s="3"/>
      <c r="N387" s="3"/>
      <c r="O387" s="3"/>
      <c r="P387" s="3"/>
    </row>
    <row r="388" spans="7:16" ht="15.75" customHeight="1" x14ac:dyDescent="0.25">
      <c r="G388" s="2"/>
      <c r="H388" s="3"/>
      <c r="I388" s="3"/>
      <c r="J388" s="3"/>
      <c r="K388" s="3"/>
      <c r="L388" s="3"/>
      <c r="M388" s="3"/>
      <c r="N388" s="3"/>
      <c r="O388" s="3"/>
      <c r="P388" s="3"/>
    </row>
    <row r="389" spans="7:16" ht="15.75" customHeight="1" x14ac:dyDescent="0.25">
      <c r="G389" s="2"/>
      <c r="H389" s="3"/>
      <c r="I389" s="3"/>
      <c r="J389" s="3"/>
      <c r="K389" s="3"/>
      <c r="L389" s="3"/>
      <c r="M389" s="3"/>
      <c r="N389" s="3"/>
      <c r="O389" s="3"/>
      <c r="P389" s="3"/>
    </row>
    <row r="390" spans="7:16" ht="15.75" customHeight="1" x14ac:dyDescent="0.25">
      <c r="G390" s="2"/>
      <c r="H390" s="3"/>
      <c r="I390" s="3"/>
      <c r="J390" s="3"/>
      <c r="K390" s="3"/>
      <c r="L390" s="3"/>
      <c r="M390" s="3"/>
      <c r="N390" s="3"/>
      <c r="O390" s="3"/>
      <c r="P390" s="3"/>
    </row>
    <row r="391" spans="7:16" ht="15.75" customHeight="1" x14ac:dyDescent="0.25">
      <c r="G391" s="2"/>
      <c r="H391" s="3"/>
      <c r="I391" s="3"/>
      <c r="J391" s="3"/>
      <c r="K391" s="3"/>
      <c r="L391" s="3"/>
      <c r="M391" s="3"/>
      <c r="N391" s="3"/>
      <c r="O391" s="3"/>
      <c r="P391" s="3"/>
    </row>
    <row r="392" spans="7:16" ht="15.75" customHeight="1" x14ac:dyDescent="0.25">
      <c r="G392" s="2"/>
      <c r="H392" s="3"/>
      <c r="I392" s="3"/>
      <c r="J392" s="3"/>
      <c r="K392" s="3"/>
      <c r="L392" s="3"/>
      <c r="M392" s="3"/>
      <c r="N392" s="3"/>
      <c r="O392" s="3"/>
      <c r="P392" s="3"/>
    </row>
    <row r="393" spans="7:16" ht="15.75" customHeight="1" x14ac:dyDescent="0.25">
      <c r="G393" s="2"/>
      <c r="H393" s="3"/>
      <c r="I393" s="3"/>
      <c r="J393" s="3"/>
      <c r="K393" s="3"/>
      <c r="L393" s="3"/>
      <c r="M393" s="3"/>
      <c r="N393" s="3"/>
      <c r="O393" s="3"/>
      <c r="P393" s="3"/>
    </row>
    <row r="394" spans="7:16" ht="15.75" customHeight="1" x14ac:dyDescent="0.25">
      <c r="G394" s="2"/>
      <c r="H394" s="3"/>
      <c r="I394" s="3"/>
      <c r="J394" s="3"/>
      <c r="K394" s="3"/>
      <c r="L394" s="3"/>
      <c r="M394" s="3"/>
      <c r="N394" s="3"/>
      <c r="O394" s="3"/>
      <c r="P394" s="3"/>
    </row>
    <row r="395" spans="7:16" ht="15.75" customHeight="1" x14ac:dyDescent="0.25">
      <c r="G395" s="2"/>
      <c r="H395" s="3"/>
      <c r="I395" s="3"/>
      <c r="J395" s="3"/>
      <c r="K395" s="3"/>
      <c r="L395" s="3"/>
      <c r="M395" s="3"/>
      <c r="N395" s="3"/>
      <c r="O395" s="3"/>
      <c r="P395" s="3"/>
    </row>
    <row r="396" spans="7:16" ht="15.75" customHeight="1" x14ac:dyDescent="0.25">
      <c r="G396" s="2"/>
      <c r="H396" s="3"/>
      <c r="I396" s="3"/>
      <c r="J396" s="3"/>
      <c r="K396" s="3"/>
      <c r="L396" s="3"/>
      <c r="M396" s="3"/>
      <c r="N396" s="3"/>
      <c r="O396" s="3"/>
      <c r="P396" s="3"/>
    </row>
    <row r="397" spans="7:16" ht="15.75" customHeight="1" x14ac:dyDescent="0.25">
      <c r="G397" s="2"/>
      <c r="H397" s="3"/>
      <c r="I397" s="3"/>
      <c r="J397" s="3"/>
      <c r="K397" s="3"/>
      <c r="L397" s="3"/>
      <c r="M397" s="3"/>
      <c r="N397" s="3"/>
      <c r="O397" s="3"/>
      <c r="P397" s="3"/>
    </row>
    <row r="398" spans="7:16" ht="15.75" customHeight="1" x14ac:dyDescent="0.25">
      <c r="G398" s="2"/>
      <c r="H398" s="3"/>
      <c r="I398" s="3"/>
      <c r="J398" s="3"/>
      <c r="K398" s="3"/>
      <c r="L398" s="3"/>
      <c r="M398" s="3"/>
      <c r="N398" s="3"/>
      <c r="O398" s="3"/>
      <c r="P398" s="3"/>
    </row>
    <row r="399" spans="7:16" ht="15.75" customHeight="1" x14ac:dyDescent="0.25">
      <c r="G399" s="2"/>
      <c r="H399" s="3"/>
      <c r="I399" s="3"/>
      <c r="J399" s="3"/>
      <c r="K399" s="3"/>
      <c r="L399" s="3"/>
      <c r="M399" s="3"/>
      <c r="N399" s="3"/>
      <c r="O399" s="3"/>
      <c r="P399" s="3"/>
    </row>
    <row r="400" spans="7:16" ht="15.75" customHeight="1" x14ac:dyDescent="0.25">
      <c r="G400" s="2"/>
      <c r="H400" s="3"/>
      <c r="I400" s="3"/>
      <c r="J400" s="3"/>
      <c r="K400" s="3"/>
      <c r="L400" s="3"/>
      <c r="M400" s="3"/>
      <c r="N400" s="3"/>
      <c r="O400" s="3"/>
      <c r="P400" s="3"/>
    </row>
    <row r="401" spans="7:16" ht="15.75" customHeight="1" x14ac:dyDescent="0.25">
      <c r="G401" s="2"/>
      <c r="H401" s="3"/>
      <c r="I401" s="3"/>
      <c r="J401" s="3"/>
      <c r="K401" s="3"/>
      <c r="L401" s="3"/>
      <c r="M401" s="3"/>
      <c r="N401" s="3"/>
      <c r="O401" s="3"/>
      <c r="P401" s="3"/>
    </row>
    <row r="402" spans="7:16" ht="15.75" customHeight="1" x14ac:dyDescent="0.25">
      <c r="G402" s="2"/>
      <c r="H402" s="3"/>
      <c r="I402" s="3"/>
      <c r="J402" s="3"/>
      <c r="K402" s="3"/>
      <c r="L402" s="3"/>
      <c r="M402" s="3"/>
      <c r="N402" s="3"/>
      <c r="O402" s="3"/>
      <c r="P402" s="3"/>
    </row>
    <row r="403" spans="7:16" ht="15.75" customHeight="1" x14ac:dyDescent="0.25">
      <c r="G403" s="2"/>
      <c r="H403" s="3"/>
      <c r="I403" s="3"/>
      <c r="J403" s="3"/>
      <c r="K403" s="3"/>
      <c r="L403" s="3"/>
      <c r="M403" s="3"/>
      <c r="N403" s="3"/>
      <c r="O403" s="3"/>
      <c r="P403" s="3"/>
    </row>
    <row r="404" spans="7:16" ht="15.75" customHeight="1" x14ac:dyDescent="0.25">
      <c r="G404" s="2"/>
      <c r="H404" s="3"/>
      <c r="I404" s="3"/>
      <c r="J404" s="3"/>
      <c r="K404" s="3"/>
      <c r="L404" s="3"/>
      <c r="M404" s="3"/>
      <c r="N404" s="3"/>
      <c r="O404" s="3"/>
      <c r="P404" s="3"/>
    </row>
    <row r="405" spans="7:16" ht="15.75" customHeight="1" x14ac:dyDescent="0.25">
      <c r="G405" s="2"/>
      <c r="H405" s="3"/>
      <c r="I405" s="3"/>
      <c r="J405" s="3"/>
      <c r="K405" s="3"/>
      <c r="L405" s="3"/>
      <c r="M405" s="3"/>
      <c r="N405" s="3"/>
      <c r="O405" s="3"/>
      <c r="P405" s="3"/>
    </row>
    <row r="406" spans="7:16" ht="15.75" customHeight="1" x14ac:dyDescent="0.25">
      <c r="G406" s="2"/>
      <c r="H406" s="3"/>
      <c r="I406" s="3"/>
      <c r="J406" s="3"/>
      <c r="K406" s="3"/>
      <c r="L406" s="3"/>
      <c r="M406" s="3"/>
      <c r="N406" s="3"/>
      <c r="O406" s="3"/>
      <c r="P406" s="3"/>
    </row>
    <row r="407" spans="7:16" ht="15.75" customHeight="1" x14ac:dyDescent="0.25">
      <c r="G407" s="2"/>
      <c r="H407" s="3"/>
      <c r="I407" s="3"/>
      <c r="J407" s="3"/>
      <c r="K407" s="3"/>
      <c r="L407" s="3"/>
      <c r="M407" s="3"/>
      <c r="N407" s="3"/>
      <c r="O407" s="3"/>
      <c r="P407" s="3"/>
    </row>
    <row r="408" spans="7:16" ht="15.75" customHeight="1" x14ac:dyDescent="0.25">
      <c r="G408" s="2"/>
      <c r="H408" s="3"/>
      <c r="I408" s="3"/>
      <c r="J408" s="3"/>
      <c r="K408" s="3"/>
      <c r="L408" s="3"/>
      <c r="M408" s="3"/>
      <c r="N408" s="3"/>
      <c r="O408" s="3"/>
      <c r="P408" s="3"/>
    </row>
    <row r="409" spans="7:16" ht="15.75" customHeight="1" x14ac:dyDescent="0.25">
      <c r="G409" s="2"/>
      <c r="H409" s="3"/>
      <c r="I409" s="3"/>
      <c r="J409" s="3"/>
      <c r="K409" s="3"/>
      <c r="L409" s="3"/>
      <c r="M409" s="3"/>
      <c r="N409" s="3"/>
      <c r="O409" s="3"/>
      <c r="P409" s="3"/>
    </row>
    <row r="410" spans="7:16" ht="15.75" customHeight="1" x14ac:dyDescent="0.25">
      <c r="G410" s="2"/>
      <c r="H410" s="3"/>
      <c r="I410" s="3"/>
      <c r="J410" s="3"/>
      <c r="K410" s="3"/>
      <c r="L410" s="3"/>
      <c r="M410" s="3"/>
      <c r="N410" s="3"/>
      <c r="O410" s="3"/>
      <c r="P410" s="3"/>
    </row>
    <row r="411" spans="7:16" ht="15.75" customHeight="1" x14ac:dyDescent="0.25">
      <c r="G411" s="2"/>
      <c r="H411" s="3"/>
      <c r="I411" s="3"/>
      <c r="J411" s="3"/>
      <c r="K411" s="3"/>
      <c r="L411" s="3"/>
      <c r="M411" s="3"/>
      <c r="N411" s="3"/>
      <c r="O411" s="3"/>
      <c r="P411" s="3"/>
    </row>
    <row r="412" spans="7:16" ht="15.75" customHeight="1" x14ac:dyDescent="0.25">
      <c r="G412" s="2"/>
      <c r="H412" s="3"/>
      <c r="I412" s="3"/>
      <c r="J412" s="3"/>
      <c r="K412" s="3"/>
      <c r="L412" s="3"/>
      <c r="M412" s="3"/>
      <c r="N412" s="3"/>
      <c r="O412" s="3"/>
      <c r="P412" s="3"/>
    </row>
    <row r="413" spans="7:16" ht="15.75" customHeight="1" x14ac:dyDescent="0.25">
      <c r="G413" s="2"/>
      <c r="H413" s="3"/>
      <c r="I413" s="3"/>
      <c r="J413" s="3"/>
      <c r="K413" s="3"/>
      <c r="L413" s="3"/>
      <c r="M413" s="3"/>
      <c r="N413" s="3"/>
      <c r="O413" s="3"/>
      <c r="P413" s="3"/>
    </row>
    <row r="414" spans="7:16" ht="15.75" customHeight="1" x14ac:dyDescent="0.25">
      <c r="G414" s="2"/>
      <c r="H414" s="3"/>
      <c r="I414" s="3"/>
      <c r="J414" s="3"/>
      <c r="K414" s="3"/>
      <c r="L414" s="3"/>
      <c r="M414" s="3"/>
      <c r="N414" s="3"/>
      <c r="O414" s="3"/>
      <c r="P414" s="3"/>
    </row>
    <row r="415" spans="7:16" ht="15.75" customHeight="1" x14ac:dyDescent="0.25">
      <c r="G415" s="2"/>
      <c r="H415" s="3"/>
      <c r="I415" s="3"/>
      <c r="J415" s="3"/>
      <c r="K415" s="3"/>
      <c r="L415" s="3"/>
      <c r="M415" s="3"/>
      <c r="N415" s="3"/>
      <c r="O415" s="3"/>
      <c r="P415" s="3"/>
    </row>
    <row r="416" spans="7:16" ht="15.75" customHeight="1" x14ac:dyDescent="0.25">
      <c r="G416" s="2"/>
      <c r="H416" s="3"/>
      <c r="I416" s="3"/>
      <c r="J416" s="3"/>
      <c r="K416" s="3"/>
      <c r="L416" s="3"/>
      <c r="M416" s="3"/>
      <c r="N416" s="3"/>
      <c r="O416" s="3"/>
      <c r="P416" s="3"/>
    </row>
    <row r="417" spans="7:16" ht="15.75" customHeight="1" x14ac:dyDescent="0.25">
      <c r="G417" s="2"/>
      <c r="H417" s="3"/>
      <c r="I417" s="3"/>
      <c r="J417" s="3"/>
      <c r="K417" s="3"/>
      <c r="L417" s="3"/>
      <c r="M417" s="3"/>
      <c r="N417" s="3"/>
      <c r="O417" s="3"/>
      <c r="P417" s="3"/>
    </row>
    <row r="418" spans="7:16" ht="15.75" customHeight="1" x14ac:dyDescent="0.25">
      <c r="G418" s="2"/>
      <c r="H418" s="3"/>
      <c r="I418" s="3"/>
      <c r="J418" s="3"/>
      <c r="K418" s="3"/>
      <c r="L418" s="3"/>
      <c r="M418" s="3"/>
      <c r="N418" s="3"/>
      <c r="O418" s="3"/>
      <c r="P418" s="3"/>
    </row>
    <row r="419" spans="7:16" ht="15.75" customHeight="1" x14ac:dyDescent="0.25">
      <c r="G419" s="2"/>
      <c r="H419" s="3"/>
      <c r="I419" s="3"/>
      <c r="J419" s="3"/>
      <c r="K419" s="3"/>
      <c r="L419" s="3"/>
      <c r="M419" s="3"/>
      <c r="N419" s="3"/>
      <c r="O419" s="3"/>
      <c r="P419" s="3"/>
    </row>
    <row r="420" spans="7:16" ht="15.75" customHeight="1" x14ac:dyDescent="0.25">
      <c r="G420" s="2"/>
      <c r="H420" s="3"/>
      <c r="I420" s="3"/>
      <c r="J420" s="3"/>
      <c r="K420" s="3"/>
      <c r="L420" s="3"/>
      <c r="M420" s="3"/>
      <c r="N420" s="3"/>
      <c r="O420" s="3"/>
      <c r="P420" s="3"/>
    </row>
    <row r="421" spans="7:16" ht="15.75" customHeight="1" x14ac:dyDescent="0.25">
      <c r="G421" s="2"/>
      <c r="H421" s="3"/>
      <c r="I421" s="3"/>
      <c r="J421" s="3"/>
      <c r="K421" s="3"/>
      <c r="L421" s="3"/>
      <c r="M421" s="3"/>
      <c r="N421" s="3"/>
      <c r="O421" s="3"/>
      <c r="P421" s="3"/>
    </row>
    <row r="422" spans="7:16" ht="15.75" customHeight="1" x14ac:dyDescent="0.25">
      <c r="G422" s="2"/>
      <c r="H422" s="3"/>
      <c r="I422" s="3"/>
      <c r="J422" s="3"/>
      <c r="K422" s="3"/>
      <c r="L422" s="3"/>
      <c r="M422" s="3"/>
      <c r="N422" s="3"/>
      <c r="O422" s="3"/>
      <c r="P422" s="3"/>
    </row>
    <row r="423" spans="7:16" ht="15.75" customHeight="1" x14ac:dyDescent="0.25">
      <c r="G423" s="2"/>
      <c r="H423" s="3"/>
      <c r="I423" s="3"/>
      <c r="J423" s="3"/>
      <c r="K423" s="3"/>
      <c r="L423" s="3"/>
      <c r="M423" s="3"/>
      <c r="N423" s="3"/>
      <c r="O423" s="3"/>
      <c r="P423" s="3"/>
    </row>
    <row r="424" spans="7:16" ht="15.75" customHeight="1" x14ac:dyDescent="0.25">
      <c r="G424" s="2"/>
      <c r="H424" s="3"/>
      <c r="I424" s="3"/>
      <c r="J424" s="3"/>
      <c r="K424" s="3"/>
      <c r="L424" s="3"/>
      <c r="M424" s="3"/>
      <c r="N424" s="3"/>
      <c r="O424" s="3"/>
      <c r="P424" s="3"/>
    </row>
    <row r="425" spans="7:16" ht="15.75" customHeight="1" x14ac:dyDescent="0.25">
      <c r="G425" s="2"/>
      <c r="H425" s="3"/>
      <c r="I425" s="3"/>
      <c r="J425" s="3"/>
      <c r="K425" s="3"/>
      <c r="L425" s="3"/>
      <c r="M425" s="3"/>
      <c r="N425" s="3"/>
      <c r="O425" s="3"/>
      <c r="P425" s="3"/>
    </row>
    <row r="426" spans="7:16" ht="15.75" customHeight="1" x14ac:dyDescent="0.25">
      <c r="G426" s="2"/>
      <c r="H426" s="3"/>
      <c r="I426" s="3"/>
      <c r="J426" s="3"/>
      <c r="K426" s="3"/>
      <c r="L426" s="3"/>
      <c r="M426" s="3"/>
      <c r="N426" s="3"/>
      <c r="O426" s="3"/>
      <c r="P426" s="3"/>
    </row>
    <row r="427" spans="7:16" ht="15.75" customHeight="1" x14ac:dyDescent="0.25">
      <c r="G427" s="2"/>
      <c r="H427" s="3"/>
      <c r="I427" s="3"/>
      <c r="J427" s="3"/>
      <c r="K427" s="3"/>
      <c r="L427" s="3"/>
      <c r="M427" s="3"/>
      <c r="N427" s="3"/>
      <c r="O427" s="3"/>
      <c r="P427" s="3"/>
    </row>
    <row r="428" spans="7:16" ht="15.75" customHeight="1" x14ac:dyDescent="0.25">
      <c r="G428" s="2"/>
      <c r="H428" s="3"/>
      <c r="I428" s="3"/>
      <c r="J428" s="3"/>
      <c r="K428" s="3"/>
      <c r="L428" s="3"/>
      <c r="M428" s="3"/>
      <c r="N428" s="3"/>
      <c r="O428" s="3"/>
      <c r="P428" s="3"/>
    </row>
    <row r="429" spans="7:16" ht="15.75" customHeight="1" x14ac:dyDescent="0.25">
      <c r="G429" s="2"/>
      <c r="H429" s="3"/>
      <c r="I429" s="3"/>
      <c r="J429" s="3"/>
      <c r="K429" s="3"/>
      <c r="L429" s="3"/>
      <c r="M429" s="3"/>
      <c r="N429" s="3"/>
      <c r="O429" s="3"/>
      <c r="P429" s="3"/>
    </row>
    <row r="430" spans="7:16" ht="15.75" customHeight="1" x14ac:dyDescent="0.25">
      <c r="G430" s="2"/>
      <c r="H430" s="3"/>
      <c r="I430" s="3"/>
      <c r="J430" s="3"/>
      <c r="K430" s="3"/>
      <c r="L430" s="3"/>
      <c r="M430" s="3"/>
      <c r="N430" s="3"/>
      <c r="O430" s="3"/>
      <c r="P430" s="3"/>
    </row>
    <row r="431" spans="7:16" ht="15.75" customHeight="1" x14ac:dyDescent="0.25">
      <c r="G431" s="2"/>
      <c r="H431" s="3"/>
      <c r="I431" s="3"/>
      <c r="J431" s="3"/>
      <c r="K431" s="3"/>
      <c r="L431" s="3"/>
      <c r="M431" s="3"/>
      <c r="N431" s="3"/>
      <c r="O431" s="3"/>
      <c r="P431" s="3"/>
    </row>
    <row r="432" spans="7:16" ht="15.75" customHeight="1" x14ac:dyDescent="0.25">
      <c r="G432" s="2"/>
      <c r="H432" s="3"/>
      <c r="I432" s="3"/>
      <c r="J432" s="3"/>
      <c r="K432" s="3"/>
      <c r="L432" s="3"/>
      <c r="M432" s="3"/>
      <c r="N432" s="3"/>
      <c r="O432" s="3"/>
      <c r="P432" s="3"/>
    </row>
    <row r="433" spans="7:16" ht="15.75" customHeight="1" x14ac:dyDescent="0.25">
      <c r="G433" s="2"/>
      <c r="H433" s="3"/>
      <c r="I433" s="3"/>
      <c r="J433" s="3"/>
      <c r="K433" s="3"/>
      <c r="L433" s="3"/>
      <c r="M433" s="3"/>
      <c r="N433" s="3"/>
      <c r="O433" s="3"/>
      <c r="P433" s="3"/>
    </row>
    <row r="434" spans="7:16" ht="15.75" customHeight="1" x14ac:dyDescent="0.25">
      <c r="G434" s="2"/>
      <c r="H434" s="3"/>
      <c r="I434" s="3"/>
      <c r="J434" s="3"/>
      <c r="K434" s="3"/>
      <c r="L434" s="3"/>
      <c r="M434" s="3"/>
      <c r="N434" s="3"/>
      <c r="O434" s="3"/>
      <c r="P434" s="3"/>
    </row>
    <row r="435" spans="7:16" ht="15.75" customHeight="1" x14ac:dyDescent="0.25">
      <c r="G435" s="2"/>
      <c r="H435" s="3"/>
      <c r="I435" s="3"/>
      <c r="J435" s="3"/>
      <c r="K435" s="3"/>
      <c r="L435" s="3"/>
      <c r="M435" s="3"/>
      <c r="N435" s="3"/>
      <c r="O435" s="3"/>
      <c r="P435" s="3"/>
    </row>
    <row r="436" spans="7:16" ht="15.75" customHeight="1" x14ac:dyDescent="0.25">
      <c r="G436" s="2"/>
      <c r="H436" s="3"/>
      <c r="I436" s="3"/>
      <c r="J436" s="3"/>
      <c r="K436" s="3"/>
      <c r="L436" s="3"/>
      <c r="M436" s="3"/>
      <c r="N436" s="3"/>
      <c r="O436" s="3"/>
      <c r="P436" s="3"/>
    </row>
    <row r="437" spans="7:16" ht="15.75" customHeight="1" x14ac:dyDescent="0.25">
      <c r="G437" s="2"/>
      <c r="H437" s="3"/>
      <c r="I437" s="3"/>
      <c r="J437" s="3"/>
      <c r="K437" s="3"/>
      <c r="L437" s="3"/>
      <c r="M437" s="3"/>
      <c r="N437" s="3"/>
      <c r="O437" s="3"/>
      <c r="P437" s="3"/>
    </row>
    <row r="438" spans="7:16" ht="15.75" customHeight="1" x14ac:dyDescent="0.25">
      <c r="G438" s="2"/>
      <c r="H438" s="3"/>
      <c r="I438" s="3"/>
      <c r="J438" s="3"/>
      <c r="K438" s="3"/>
      <c r="L438" s="3"/>
      <c r="M438" s="3"/>
      <c r="N438" s="3"/>
      <c r="O438" s="3"/>
      <c r="P438" s="3"/>
    </row>
    <row r="439" spans="7:16" ht="15.75" customHeight="1" x14ac:dyDescent="0.25">
      <c r="G439" s="2"/>
      <c r="H439" s="3"/>
      <c r="I439" s="3"/>
      <c r="J439" s="3"/>
      <c r="K439" s="3"/>
      <c r="L439" s="3"/>
      <c r="M439" s="3"/>
      <c r="N439" s="3"/>
      <c r="O439" s="3"/>
      <c r="P439" s="3"/>
    </row>
    <row r="440" spans="7:16" ht="15.75" customHeight="1" x14ac:dyDescent="0.25">
      <c r="G440" s="2"/>
      <c r="H440" s="3"/>
      <c r="I440" s="3"/>
      <c r="J440" s="3"/>
      <c r="K440" s="3"/>
      <c r="L440" s="3"/>
      <c r="M440" s="3"/>
      <c r="N440" s="3"/>
      <c r="O440" s="3"/>
      <c r="P440" s="3"/>
    </row>
    <row r="441" spans="7:16" ht="15.75" customHeight="1" x14ac:dyDescent="0.25">
      <c r="G441" s="2"/>
      <c r="H441" s="3"/>
      <c r="I441" s="3"/>
      <c r="J441" s="3"/>
      <c r="K441" s="3"/>
      <c r="L441" s="3"/>
      <c r="M441" s="3"/>
      <c r="N441" s="3"/>
      <c r="O441" s="3"/>
      <c r="P441" s="3"/>
    </row>
    <row r="442" spans="7:16" ht="15.75" customHeight="1" x14ac:dyDescent="0.25">
      <c r="G442" s="2"/>
      <c r="H442" s="3"/>
      <c r="I442" s="3"/>
      <c r="J442" s="3"/>
      <c r="K442" s="3"/>
      <c r="L442" s="3"/>
      <c r="M442" s="3"/>
      <c r="N442" s="3"/>
      <c r="O442" s="3"/>
      <c r="P442" s="3"/>
    </row>
    <row r="443" spans="7:16" ht="15.75" customHeight="1" x14ac:dyDescent="0.25">
      <c r="G443" s="2"/>
      <c r="H443" s="3"/>
      <c r="I443" s="3"/>
      <c r="J443" s="3"/>
      <c r="K443" s="3"/>
      <c r="L443" s="3"/>
      <c r="M443" s="3"/>
      <c r="N443" s="3"/>
      <c r="O443" s="3"/>
      <c r="P443" s="3"/>
    </row>
    <row r="444" spans="7:16" ht="15.75" customHeight="1" x14ac:dyDescent="0.25">
      <c r="G444" s="2"/>
      <c r="H444" s="3"/>
      <c r="I444" s="3"/>
      <c r="J444" s="3"/>
      <c r="K444" s="3"/>
      <c r="L444" s="3"/>
      <c r="M444" s="3"/>
      <c r="N444" s="3"/>
      <c r="O444" s="3"/>
      <c r="P444" s="3"/>
    </row>
    <row r="445" spans="7:16" ht="15.75" customHeight="1" x14ac:dyDescent="0.25">
      <c r="G445" s="2"/>
      <c r="H445" s="3"/>
      <c r="I445" s="3"/>
      <c r="J445" s="3"/>
      <c r="K445" s="3"/>
      <c r="L445" s="3"/>
      <c r="M445" s="3"/>
      <c r="N445" s="3"/>
      <c r="O445" s="3"/>
      <c r="P445" s="3"/>
    </row>
    <row r="446" spans="7:16" ht="15.75" customHeight="1" x14ac:dyDescent="0.25">
      <c r="G446" s="2"/>
      <c r="H446" s="3"/>
      <c r="I446" s="3"/>
      <c r="J446" s="3"/>
      <c r="K446" s="3"/>
      <c r="L446" s="3"/>
      <c r="M446" s="3"/>
      <c r="N446" s="3"/>
      <c r="O446" s="3"/>
      <c r="P446" s="3"/>
    </row>
    <row r="447" spans="7:16" ht="15.75" customHeight="1" x14ac:dyDescent="0.25">
      <c r="G447" s="2"/>
      <c r="H447" s="3"/>
      <c r="I447" s="3"/>
      <c r="J447" s="3"/>
      <c r="K447" s="3"/>
      <c r="L447" s="3"/>
      <c r="M447" s="3"/>
      <c r="N447" s="3"/>
      <c r="O447" s="3"/>
      <c r="P447" s="3"/>
    </row>
    <row r="448" spans="7:16" ht="15.75" customHeight="1" x14ac:dyDescent="0.25">
      <c r="G448" s="2"/>
      <c r="H448" s="3"/>
      <c r="I448" s="3"/>
      <c r="J448" s="3"/>
      <c r="K448" s="3"/>
      <c r="L448" s="3"/>
      <c r="M448" s="3"/>
      <c r="N448" s="3"/>
      <c r="O448" s="3"/>
      <c r="P448" s="3"/>
    </row>
    <row r="449" spans="7:16" ht="15.75" customHeight="1" x14ac:dyDescent="0.25">
      <c r="G449" s="2"/>
      <c r="H449" s="3"/>
      <c r="I449" s="3"/>
      <c r="J449" s="3"/>
      <c r="K449" s="3"/>
      <c r="L449" s="3"/>
      <c r="M449" s="3"/>
      <c r="N449" s="3"/>
      <c r="O449" s="3"/>
      <c r="P449" s="3"/>
    </row>
    <row r="450" spans="7:16" ht="15.75" customHeight="1" x14ac:dyDescent="0.25">
      <c r="G450" s="2"/>
      <c r="H450" s="3"/>
      <c r="I450" s="3"/>
      <c r="J450" s="3"/>
      <c r="K450" s="3"/>
      <c r="L450" s="3"/>
      <c r="M450" s="3"/>
      <c r="N450" s="3"/>
      <c r="O450" s="3"/>
      <c r="P450" s="3"/>
    </row>
    <row r="451" spans="7:16" ht="15.75" customHeight="1" x14ac:dyDescent="0.25">
      <c r="G451" s="2"/>
      <c r="H451" s="3"/>
      <c r="I451" s="3"/>
      <c r="J451" s="3"/>
      <c r="K451" s="3"/>
      <c r="L451" s="3"/>
      <c r="M451" s="3"/>
      <c r="N451" s="3"/>
      <c r="O451" s="3"/>
      <c r="P451" s="3"/>
    </row>
    <row r="452" spans="7:16" ht="15.75" customHeight="1" x14ac:dyDescent="0.25">
      <c r="G452" s="2"/>
      <c r="H452" s="3"/>
      <c r="I452" s="3"/>
      <c r="J452" s="3"/>
      <c r="K452" s="3"/>
      <c r="L452" s="3"/>
      <c r="M452" s="3"/>
      <c r="N452" s="3"/>
      <c r="O452" s="3"/>
      <c r="P452" s="3"/>
    </row>
    <row r="453" spans="7:16" ht="15.75" customHeight="1" x14ac:dyDescent="0.25">
      <c r="G453" s="2"/>
      <c r="H453" s="3"/>
      <c r="I453" s="3"/>
      <c r="J453" s="3"/>
      <c r="K453" s="3"/>
      <c r="L453" s="3"/>
      <c r="M453" s="3"/>
      <c r="N453" s="3"/>
      <c r="O453" s="3"/>
      <c r="P453" s="3"/>
    </row>
    <row r="454" spans="7:16" ht="15.75" customHeight="1" x14ac:dyDescent="0.25">
      <c r="G454" s="2"/>
      <c r="H454" s="3"/>
      <c r="I454" s="3"/>
      <c r="J454" s="3"/>
      <c r="K454" s="3"/>
      <c r="L454" s="3"/>
      <c r="M454" s="3"/>
      <c r="N454" s="3"/>
      <c r="O454" s="3"/>
      <c r="P454" s="3"/>
    </row>
    <row r="455" spans="7:16" ht="15.75" customHeight="1" x14ac:dyDescent="0.25">
      <c r="G455" s="2"/>
      <c r="H455" s="3"/>
      <c r="I455" s="3"/>
      <c r="J455" s="3"/>
      <c r="K455" s="3"/>
      <c r="L455" s="3"/>
      <c r="M455" s="3"/>
      <c r="N455" s="3"/>
      <c r="O455" s="3"/>
      <c r="P455" s="3"/>
    </row>
    <row r="456" spans="7:16" ht="15.75" customHeight="1" x14ac:dyDescent="0.25">
      <c r="G456" s="2"/>
      <c r="H456" s="3"/>
      <c r="I456" s="3"/>
      <c r="J456" s="3"/>
      <c r="K456" s="3"/>
      <c r="L456" s="3"/>
      <c r="M456" s="3"/>
      <c r="N456" s="3"/>
      <c r="O456" s="3"/>
      <c r="P456" s="3"/>
    </row>
    <row r="457" spans="7:16" ht="15.75" customHeight="1" x14ac:dyDescent="0.25">
      <c r="G457" s="2"/>
      <c r="H457" s="3"/>
      <c r="I457" s="3"/>
      <c r="J457" s="3"/>
      <c r="K457" s="3"/>
      <c r="L457" s="3"/>
      <c r="M457" s="3"/>
      <c r="N457" s="3"/>
      <c r="O457" s="3"/>
      <c r="P457" s="3"/>
    </row>
    <row r="458" spans="7:16" ht="15.75" customHeight="1" x14ac:dyDescent="0.25">
      <c r="G458" s="2"/>
      <c r="H458" s="3"/>
      <c r="I458" s="3"/>
      <c r="J458" s="3"/>
      <c r="K458" s="3"/>
      <c r="L458" s="3"/>
      <c r="M458" s="3"/>
      <c r="N458" s="3"/>
      <c r="O458" s="3"/>
      <c r="P458" s="3"/>
    </row>
    <row r="459" spans="7:16" ht="15.75" customHeight="1" x14ac:dyDescent="0.25">
      <c r="G459" s="2"/>
      <c r="H459" s="3"/>
      <c r="I459" s="3"/>
      <c r="J459" s="3"/>
      <c r="K459" s="3"/>
      <c r="L459" s="3"/>
      <c r="M459" s="3"/>
      <c r="N459" s="3"/>
      <c r="O459" s="3"/>
      <c r="P459" s="3"/>
    </row>
    <row r="460" spans="7:16" ht="15.75" customHeight="1" x14ac:dyDescent="0.25">
      <c r="G460" s="2"/>
      <c r="H460" s="3"/>
      <c r="I460" s="3"/>
      <c r="J460" s="3"/>
      <c r="K460" s="3"/>
      <c r="L460" s="3"/>
      <c r="M460" s="3"/>
      <c r="N460" s="3"/>
      <c r="O460" s="3"/>
      <c r="P460" s="3"/>
    </row>
    <row r="461" spans="7:16" ht="15.75" customHeight="1" x14ac:dyDescent="0.25">
      <c r="G461" s="2"/>
      <c r="H461" s="3"/>
      <c r="I461" s="3"/>
      <c r="J461" s="3"/>
      <c r="K461" s="3"/>
      <c r="L461" s="3"/>
      <c r="M461" s="3"/>
      <c r="N461" s="3"/>
      <c r="O461" s="3"/>
      <c r="P461" s="3"/>
    </row>
    <row r="462" spans="7:16" ht="15.75" customHeight="1" x14ac:dyDescent="0.25">
      <c r="G462" s="2"/>
      <c r="H462" s="3"/>
      <c r="I462" s="3"/>
      <c r="J462" s="3"/>
      <c r="K462" s="3"/>
      <c r="L462" s="3"/>
      <c r="M462" s="3"/>
      <c r="N462" s="3"/>
      <c r="O462" s="3"/>
      <c r="P462" s="3"/>
    </row>
    <row r="463" spans="7:16" ht="15.75" customHeight="1" x14ac:dyDescent="0.25">
      <c r="G463" s="2"/>
      <c r="H463" s="3"/>
      <c r="I463" s="3"/>
      <c r="J463" s="3"/>
      <c r="K463" s="3"/>
      <c r="L463" s="3"/>
      <c r="M463" s="3"/>
      <c r="N463" s="3"/>
      <c r="O463" s="3"/>
      <c r="P463" s="3"/>
    </row>
    <row r="464" spans="7:16" ht="15.75" customHeight="1" x14ac:dyDescent="0.25">
      <c r="G464" s="2"/>
      <c r="H464" s="3"/>
      <c r="I464" s="3"/>
      <c r="J464" s="3"/>
      <c r="K464" s="3"/>
      <c r="L464" s="3"/>
      <c r="M464" s="3"/>
      <c r="N464" s="3"/>
      <c r="O464" s="3"/>
      <c r="P464" s="3"/>
    </row>
    <row r="465" spans="7:16" ht="15.75" customHeight="1" x14ac:dyDescent="0.25">
      <c r="G465" s="2"/>
      <c r="H465" s="3"/>
      <c r="I465" s="3"/>
      <c r="J465" s="3"/>
      <c r="K465" s="3"/>
      <c r="L465" s="3"/>
      <c r="M465" s="3"/>
      <c r="N465" s="3"/>
      <c r="O465" s="3"/>
      <c r="P465" s="3"/>
    </row>
    <row r="466" spans="7:16" ht="15.75" customHeight="1" x14ac:dyDescent="0.25">
      <c r="G466" s="2"/>
      <c r="H466" s="3"/>
      <c r="I466" s="3"/>
      <c r="J466" s="3"/>
      <c r="K466" s="3"/>
      <c r="L466" s="3"/>
      <c r="M466" s="3"/>
      <c r="N466" s="3"/>
      <c r="O466" s="3"/>
      <c r="P466" s="3"/>
    </row>
    <row r="467" spans="7:16" ht="15.75" customHeight="1" x14ac:dyDescent="0.25">
      <c r="G467" s="2"/>
      <c r="H467" s="3"/>
      <c r="I467" s="3"/>
      <c r="J467" s="3"/>
      <c r="K467" s="3"/>
      <c r="L467" s="3"/>
      <c r="M467" s="3"/>
      <c r="N467" s="3"/>
      <c r="O467" s="3"/>
      <c r="P467" s="3"/>
    </row>
    <row r="468" spans="7:16" ht="15.75" customHeight="1" x14ac:dyDescent="0.25">
      <c r="G468" s="2"/>
      <c r="H468" s="3"/>
      <c r="I468" s="3"/>
      <c r="J468" s="3"/>
      <c r="K468" s="3"/>
      <c r="L468" s="3"/>
      <c r="M468" s="3"/>
      <c r="N468" s="3"/>
      <c r="O468" s="3"/>
      <c r="P468" s="3"/>
    </row>
    <row r="469" spans="7:16" ht="15.75" customHeight="1" x14ac:dyDescent="0.25">
      <c r="G469" s="2"/>
      <c r="H469" s="3"/>
      <c r="I469" s="3"/>
      <c r="J469" s="3"/>
      <c r="K469" s="3"/>
      <c r="L469" s="3"/>
      <c r="M469" s="3"/>
      <c r="N469" s="3"/>
      <c r="O469" s="3"/>
      <c r="P469" s="3"/>
    </row>
    <row r="470" spans="7:16" ht="15.75" customHeight="1" x14ac:dyDescent="0.25">
      <c r="G470" s="2"/>
      <c r="H470" s="3"/>
      <c r="I470" s="3"/>
      <c r="J470" s="3"/>
      <c r="K470" s="3"/>
      <c r="L470" s="3"/>
      <c r="M470" s="3"/>
      <c r="N470" s="3"/>
      <c r="O470" s="3"/>
      <c r="P470" s="3"/>
    </row>
    <row r="471" spans="7:16" ht="15.75" customHeight="1" x14ac:dyDescent="0.25">
      <c r="G471" s="2"/>
      <c r="H471" s="3"/>
      <c r="I471" s="3"/>
      <c r="J471" s="3"/>
      <c r="K471" s="3"/>
      <c r="L471" s="3"/>
      <c r="M471" s="3"/>
      <c r="N471" s="3"/>
      <c r="O471" s="3"/>
      <c r="P471" s="3"/>
    </row>
    <row r="472" spans="7:16" ht="15.75" customHeight="1" x14ac:dyDescent="0.25">
      <c r="G472" s="2"/>
      <c r="H472" s="3"/>
      <c r="I472" s="3"/>
      <c r="J472" s="3"/>
      <c r="K472" s="3"/>
      <c r="L472" s="3"/>
      <c r="M472" s="3"/>
      <c r="N472" s="3"/>
      <c r="O472" s="3"/>
      <c r="P472" s="3"/>
    </row>
    <row r="473" spans="7:16" ht="15.75" customHeight="1" x14ac:dyDescent="0.25">
      <c r="G473" s="2"/>
      <c r="H473" s="3"/>
      <c r="I473" s="3"/>
      <c r="J473" s="3"/>
      <c r="K473" s="3"/>
      <c r="L473" s="3"/>
      <c r="M473" s="3"/>
      <c r="N473" s="3"/>
      <c r="O473" s="3"/>
      <c r="P473" s="3"/>
    </row>
    <row r="474" spans="7:16" ht="15.75" customHeight="1" x14ac:dyDescent="0.25">
      <c r="G474" s="2"/>
      <c r="H474" s="3"/>
      <c r="I474" s="3"/>
      <c r="J474" s="3"/>
      <c r="K474" s="3"/>
      <c r="L474" s="3"/>
      <c r="M474" s="3"/>
      <c r="N474" s="3"/>
      <c r="O474" s="3"/>
      <c r="P474" s="3"/>
    </row>
    <row r="475" spans="7:16" ht="15.75" customHeight="1" x14ac:dyDescent="0.25">
      <c r="G475" s="2"/>
      <c r="H475" s="3"/>
      <c r="I475" s="3"/>
      <c r="J475" s="3"/>
      <c r="K475" s="3"/>
      <c r="L475" s="3"/>
      <c r="M475" s="3"/>
      <c r="N475" s="3"/>
      <c r="O475" s="3"/>
      <c r="P475" s="3"/>
    </row>
    <row r="476" spans="7:16" ht="15.75" customHeight="1" x14ac:dyDescent="0.25">
      <c r="G476" s="2"/>
      <c r="H476" s="3"/>
      <c r="I476" s="3"/>
      <c r="J476" s="3"/>
      <c r="K476" s="3"/>
      <c r="L476" s="3"/>
      <c r="M476" s="3"/>
      <c r="N476" s="3"/>
      <c r="O476" s="3"/>
      <c r="P476" s="3"/>
    </row>
    <row r="477" spans="7:16" ht="15.75" customHeight="1" x14ac:dyDescent="0.25">
      <c r="G477" s="2"/>
      <c r="H477" s="3"/>
      <c r="I477" s="3"/>
      <c r="J477" s="3"/>
      <c r="K477" s="3"/>
      <c r="L477" s="3"/>
      <c r="M477" s="3"/>
      <c r="N477" s="3"/>
      <c r="O477" s="3"/>
      <c r="P477" s="3"/>
    </row>
    <row r="478" spans="7:16" ht="15.75" customHeight="1" x14ac:dyDescent="0.25">
      <c r="G478" s="2"/>
      <c r="H478" s="3"/>
      <c r="I478" s="3"/>
      <c r="J478" s="3"/>
      <c r="K478" s="3"/>
      <c r="L478" s="3"/>
      <c r="M478" s="3"/>
      <c r="N478" s="3"/>
      <c r="O478" s="3"/>
      <c r="P478" s="3"/>
    </row>
    <row r="479" spans="7:16" ht="15.75" customHeight="1" x14ac:dyDescent="0.25">
      <c r="G479" s="2"/>
      <c r="H479" s="3"/>
      <c r="I479" s="3"/>
      <c r="J479" s="3"/>
      <c r="K479" s="3"/>
      <c r="L479" s="3"/>
      <c r="M479" s="3"/>
      <c r="N479" s="3"/>
      <c r="O479" s="3"/>
      <c r="P479" s="3"/>
    </row>
    <row r="480" spans="7:16" ht="15.75" customHeight="1" x14ac:dyDescent="0.25">
      <c r="G480" s="2"/>
      <c r="H480" s="3"/>
      <c r="I480" s="3"/>
      <c r="J480" s="3"/>
      <c r="K480" s="3"/>
      <c r="L480" s="3"/>
      <c r="M480" s="3"/>
      <c r="N480" s="3"/>
      <c r="O480" s="3"/>
      <c r="P480" s="3"/>
    </row>
    <row r="481" spans="7:16" ht="15.75" customHeight="1" x14ac:dyDescent="0.25">
      <c r="G481" s="2"/>
      <c r="H481" s="3"/>
      <c r="I481" s="3"/>
      <c r="J481" s="3"/>
      <c r="K481" s="3"/>
      <c r="L481" s="3"/>
      <c r="M481" s="3"/>
      <c r="N481" s="3"/>
      <c r="O481" s="3"/>
      <c r="P481" s="3"/>
    </row>
    <row r="482" spans="7:16" ht="15.75" customHeight="1" x14ac:dyDescent="0.25">
      <c r="G482" s="2"/>
      <c r="H482" s="3"/>
      <c r="I482" s="3"/>
      <c r="J482" s="3"/>
      <c r="K482" s="3"/>
      <c r="L482" s="3"/>
      <c r="M482" s="3"/>
      <c r="N482" s="3"/>
      <c r="O482" s="3"/>
      <c r="P482" s="3"/>
    </row>
    <row r="483" spans="7:16" ht="15.75" customHeight="1" x14ac:dyDescent="0.25">
      <c r="G483" s="2"/>
      <c r="H483" s="3"/>
      <c r="I483" s="3"/>
      <c r="J483" s="3"/>
      <c r="K483" s="3"/>
      <c r="L483" s="3"/>
      <c r="M483" s="3"/>
      <c r="N483" s="3"/>
      <c r="O483" s="3"/>
      <c r="P483" s="3"/>
    </row>
    <row r="484" spans="7:16" ht="15.75" customHeight="1" x14ac:dyDescent="0.25">
      <c r="G484" s="2"/>
      <c r="H484" s="3"/>
      <c r="I484" s="3"/>
      <c r="J484" s="3"/>
      <c r="K484" s="3"/>
      <c r="L484" s="3"/>
      <c r="M484" s="3"/>
      <c r="N484" s="3"/>
      <c r="O484" s="3"/>
      <c r="P484" s="3"/>
    </row>
    <row r="485" spans="7:16" ht="15.75" customHeight="1" x14ac:dyDescent="0.25">
      <c r="G485" s="2"/>
      <c r="H485" s="3"/>
      <c r="I485" s="3"/>
      <c r="J485" s="3"/>
      <c r="K485" s="3"/>
      <c r="L485" s="3"/>
      <c r="M485" s="3"/>
      <c r="N485" s="3"/>
      <c r="O485" s="3"/>
      <c r="P485" s="3"/>
    </row>
    <row r="486" spans="7:16" ht="15.75" customHeight="1" x14ac:dyDescent="0.25">
      <c r="G486" s="2"/>
      <c r="H486" s="3"/>
      <c r="I486" s="3"/>
      <c r="J486" s="3"/>
      <c r="K486" s="3"/>
      <c r="L486" s="3"/>
      <c r="M486" s="3"/>
      <c r="N486" s="3"/>
      <c r="O486" s="3"/>
      <c r="P486" s="3"/>
    </row>
    <row r="487" spans="7:16" ht="15.75" customHeight="1" x14ac:dyDescent="0.25">
      <c r="G487" s="2"/>
      <c r="H487" s="3"/>
      <c r="I487" s="3"/>
      <c r="J487" s="3"/>
      <c r="K487" s="3"/>
      <c r="L487" s="3"/>
      <c r="M487" s="3"/>
      <c r="N487" s="3"/>
      <c r="O487" s="3"/>
      <c r="P487" s="3"/>
    </row>
    <row r="488" spans="7:16" ht="15.75" customHeight="1" x14ac:dyDescent="0.25">
      <c r="G488" s="2"/>
      <c r="H488" s="3"/>
      <c r="I488" s="3"/>
      <c r="J488" s="3"/>
      <c r="K488" s="3"/>
      <c r="L488" s="3"/>
      <c r="M488" s="3"/>
      <c r="N488" s="3"/>
      <c r="O488" s="3"/>
      <c r="P488" s="3"/>
    </row>
    <row r="489" spans="7:16" ht="15.75" customHeight="1" x14ac:dyDescent="0.25">
      <c r="G489" s="2"/>
      <c r="H489" s="3"/>
      <c r="I489" s="3"/>
      <c r="J489" s="3"/>
      <c r="K489" s="3"/>
      <c r="L489" s="3"/>
      <c r="M489" s="3"/>
      <c r="N489" s="3"/>
      <c r="O489" s="3"/>
      <c r="P489" s="3"/>
    </row>
    <row r="490" spans="7:16" ht="15.75" customHeight="1" x14ac:dyDescent="0.25">
      <c r="G490" s="2"/>
      <c r="H490" s="3"/>
      <c r="I490" s="3"/>
      <c r="J490" s="3"/>
      <c r="K490" s="3"/>
      <c r="L490" s="3"/>
      <c r="M490" s="3"/>
      <c r="N490" s="3"/>
      <c r="O490" s="3"/>
      <c r="P490" s="3"/>
    </row>
    <row r="491" spans="7:16" ht="15.75" customHeight="1" x14ac:dyDescent="0.25">
      <c r="G491" s="2"/>
      <c r="H491" s="3"/>
      <c r="I491" s="3"/>
      <c r="J491" s="3"/>
      <c r="K491" s="3"/>
      <c r="L491" s="3"/>
      <c r="M491" s="3"/>
      <c r="N491" s="3"/>
      <c r="O491" s="3"/>
      <c r="P491" s="3"/>
    </row>
    <row r="492" spans="7:16" ht="15.75" customHeight="1" x14ac:dyDescent="0.25">
      <c r="G492" s="2"/>
      <c r="H492" s="3"/>
      <c r="I492" s="3"/>
      <c r="J492" s="3"/>
      <c r="K492" s="3"/>
      <c r="L492" s="3"/>
      <c r="M492" s="3"/>
      <c r="N492" s="3"/>
      <c r="O492" s="3"/>
      <c r="P492" s="3"/>
    </row>
    <row r="493" spans="7:16" ht="15.75" customHeight="1" x14ac:dyDescent="0.25">
      <c r="G493" s="2"/>
      <c r="H493" s="3"/>
      <c r="I493" s="3"/>
      <c r="J493" s="3"/>
      <c r="K493" s="3"/>
      <c r="L493" s="3"/>
      <c r="M493" s="3"/>
      <c r="N493" s="3"/>
      <c r="O493" s="3"/>
      <c r="P493" s="3"/>
    </row>
    <row r="494" spans="7:16" ht="15.75" customHeight="1" x14ac:dyDescent="0.25">
      <c r="G494" s="2"/>
      <c r="H494" s="3"/>
      <c r="I494" s="3"/>
      <c r="J494" s="3"/>
      <c r="K494" s="3"/>
      <c r="L494" s="3"/>
      <c r="M494" s="3"/>
      <c r="N494" s="3"/>
      <c r="O494" s="3"/>
      <c r="P494" s="3"/>
    </row>
    <row r="495" spans="7:16" ht="15.75" customHeight="1" x14ac:dyDescent="0.25">
      <c r="G495" s="2"/>
      <c r="H495" s="3"/>
      <c r="I495" s="3"/>
      <c r="J495" s="3"/>
      <c r="K495" s="3"/>
      <c r="L495" s="3"/>
      <c r="M495" s="3"/>
      <c r="N495" s="3"/>
      <c r="O495" s="3"/>
      <c r="P495" s="3"/>
    </row>
    <row r="496" spans="7:16" ht="15.75" customHeight="1" x14ac:dyDescent="0.25">
      <c r="G496" s="2"/>
      <c r="H496" s="3"/>
      <c r="I496" s="3"/>
      <c r="J496" s="3"/>
      <c r="K496" s="3"/>
      <c r="L496" s="3"/>
      <c r="M496" s="3"/>
      <c r="N496" s="3"/>
      <c r="O496" s="3"/>
      <c r="P496" s="3"/>
    </row>
    <row r="497" spans="7:16" ht="15.75" customHeight="1" x14ac:dyDescent="0.25">
      <c r="G497" s="2"/>
      <c r="H497" s="3"/>
      <c r="I497" s="3"/>
      <c r="J497" s="3"/>
      <c r="K497" s="3"/>
      <c r="L497" s="3"/>
      <c r="M497" s="3"/>
      <c r="N497" s="3"/>
      <c r="O497" s="3"/>
      <c r="P497" s="3"/>
    </row>
    <row r="498" spans="7:16" ht="15.75" customHeight="1" x14ac:dyDescent="0.25">
      <c r="G498" s="2"/>
      <c r="H498" s="3"/>
      <c r="I498" s="3"/>
      <c r="J498" s="3"/>
      <c r="K498" s="3"/>
      <c r="L498" s="3"/>
      <c r="M498" s="3"/>
      <c r="N498" s="3"/>
      <c r="O498" s="3"/>
      <c r="P498" s="3"/>
    </row>
    <row r="499" spans="7:16" ht="15.75" customHeight="1" x14ac:dyDescent="0.25">
      <c r="G499" s="2"/>
      <c r="H499" s="3"/>
      <c r="I499" s="3"/>
      <c r="J499" s="3"/>
      <c r="K499" s="3"/>
      <c r="L499" s="3"/>
      <c r="M499" s="3"/>
      <c r="N499" s="3"/>
      <c r="O499" s="3"/>
      <c r="P499" s="3"/>
    </row>
    <row r="500" spans="7:16" ht="15.75" customHeight="1" x14ac:dyDescent="0.25">
      <c r="G500" s="2"/>
      <c r="H500" s="3"/>
      <c r="I500" s="3"/>
      <c r="J500" s="3"/>
      <c r="K500" s="3"/>
      <c r="L500" s="3"/>
      <c r="M500" s="3"/>
      <c r="N500" s="3"/>
      <c r="O500" s="3"/>
      <c r="P500" s="3"/>
    </row>
    <row r="501" spans="7:16" ht="15.75" customHeight="1" x14ac:dyDescent="0.25">
      <c r="G501" s="2"/>
      <c r="H501" s="3"/>
      <c r="I501" s="3"/>
      <c r="J501" s="3"/>
      <c r="K501" s="3"/>
      <c r="L501" s="3"/>
      <c r="M501" s="3"/>
      <c r="N501" s="3"/>
      <c r="O501" s="3"/>
      <c r="P501" s="3"/>
    </row>
    <row r="502" spans="7:16" ht="15.75" customHeight="1" x14ac:dyDescent="0.25">
      <c r="G502" s="2"/>
      <c r="H502" s="3"/>
      <c r="I502" s="3"/>
      <c r="J502" s="3"/>
      <c r="K502" s="3"/>
      <c r="L502" s="3"/>
      <c r="M502" s="3"/>
      <c r="N502" s="3"/>
      <c r="O502" s="3"/>
      <c r="P502" s="3"/>
    </row>
    <row r="503" spans="7:16" ht="15.75" customHeight="1" x14ac:dyDescent="0.25">
      <c r="G503" s="2"/>
      <c r="H503" s="3"/>
      <c r="I503" s="3"/>
      <c r="J503" s="3"/>
      <c r="K503" s="3"/>
      <c r="L503" s="3"/>
      <c r="M503" s="3"/>
      <c r="N503" s="3"/>
      <c r="O503" s="3"/>
      <c r="P503" s="3"/>
    </row>
    <row r="504" spans="7:16" ht="15.75" customHeight="1" x14ac:dyDescent="0.25">
      <c r="G504" s="2"/>
      <c r="H504" s="3"/>
      <c r="I504" s="3"/>
      <c r="J504" s="3"/>
      <c r="K504" s="3"/>
      <c r="L504" s="3"/>
      <c r="M504" s="3"/>
      <c r="N504" s="3"/>
      <c r="O504" s="3"/>
      <c r="P504" s="3"/>
    </row>
    <row r="505" spans="7:16" ht="15.75" customHeight="1" x14ac:dyDescent="0.25">
      <c r="G505" s="2"/>
      <c r="H505" s="3"/>
      <c r="I505" s="3"/>
      <c r="J505" s="3"/>
      <c r="K505" s="3"/>
      <c r="L505" s="3"/>
      <c r="M505" s="3"/>
      <c r="N505" s="3"/>
      <c r="O505" s="3"/>
      <c r="P505" s="3"/>
    </row>
    <row r="506" spans="7:16" ht="15.75" customHeight="1" x14ac:dyDescent="0.25">
      <c r="G506" s="2"/>
      <c r="H506" s="3"/>
      <c r="I506" s="3"/>
      <c r="J506" s="3"/>
      <c r="K506" s="3"/>
      <c r="L506" s="3"/>
      <c r="M506" s="3"/>
      <c r="N506" s="3"/>
      <c r="O506" s="3"/>
      <c r="P506" s="3"/>
    </row>
    <row r="507" spans="7:16" ht="15.75" customHeight="1" x14ac:dyDescent="0.25">
      <c r="G507" s="2"/>
      <c r="H507" s="3"/>
      <c r="I507" s="3"/>
      <c r="J507" s="3"/>
      <c r="K507" s="3"/>
      <c r="L507" s="3"/>
      <c r="M507" s="3"/>
      <c r="N507" s="3"/>
      <c r="O507" s="3"/>
      <c r="P507" s="3"/>
    </row>
    <row r="508" spans="7:16" ht="15.75" customHeight="1" x14ac:dyDescent="0.25">
      <c r="G508" s="2"/>
      <c r="H508" s="3"/>
      <c r="I508" s="3"/>
      <c r="J508" s="3"/>
      <c r="K508" s="3"/>
      <c r="L508" s="3"/>
      <c r="M508" s="3"/>
      <c r="N508" s="3"/>
      <c r="O508" s="3"/>
      <c r="P508" s="3"/>
    </row>
    <row r="509" spans="7:16" ht="15.75" customHeight="1" x14ac:dyDescent="0.25">
      <c r="G509" s="2"/>
      <c r="H509" s="3"/>
      <c r="I509" s="3"/>
      <c r="J509" s="3"/>
      <c r="K509" s="3"/>
      <c r="L509" s="3"/>
      <c r="M509" s="3"/>
      <c r="N509" s="3"/>
      <c r="O509" s="3"/>
      <c r="P509" s="3"/>
    </row>
    <row r="510" spans="7:16" ht="15.75" customHeight="1" x14ac:dyDescent="0.25">
      <c r="G510" s="2"/>
      <c r="H510" s="3"/>
      <c r="I510" s="3"/>
      <c r="J510" s="3"/>
      <c r="K510" s="3"/>
      <c r="L510" s="3"/>
      <c r="M510" s="3"/>
      <c r="N510" s="3"/>
      <c r="O510" s="3"/>
      <c r="P510" s="3"/>
    </row>
    <row r="511" spans="7:16" ht="15.75" customHeight="1" x14ac:dyDescent="0.25">
      <c r="G511" s="2"/>
      <c r="H511" s="3"/>
      <c r="I511" s="3"/>
      <c r="J511" s="3"/>
      <c r="K511" s="3"/>
      <c r="L511" s="3"/>
      <c r="M511" s="3"/>
      <c r="N511" s="3"/>
      <c r="O511" s="3"/>
      <c r="P511" s="3"/>
    </row>
    <row r="512" spans="7:16" ht="15.75" customHeight="1" x14ac:dyDescent="0.25">
      <c r="G512" s="2"/>
      <c r="H512" s="3"/>
      <c r="I512" s="3"/>
      <c r="J512" s="3"/>
      <c r="K512" s="3"/>
      <c r="L512" s="3"/>
      <c r="M512" s="3"/>
      <c r="N512" s="3"/>
      <c r="O512" s="3"/>
      <c r="P512" s="3"/>
    </row>
    <row r="513" spans="7:16" ht="15.75" customHeight="1" x14ac:dyDescent="0.25">
      <c r="G513" s="2"/>
      <c r="H513" s="3"/>
      <c r="I513" s="3"/>
      <c r="J513" s="3"/>
      <c r="K513" s="3"/>
      <c r="L513" s="3"/>
      <c r="M513" s="3"/>
      <c r="N513" s="3"/>
      <c r="O513" s="3"/>
      <c r="P513" s="3"/>
    </row>
    <row r="514" spans="7:16" ht="15.75" customHeight="1" x14ac:dyDescent="0.25">
      <c r="G514" s="2"/>
      <c r="H514" s="3"/>
      <c r="I514" s="3"/>
      <c r="J514" s="3"/>
      <c r="K514" s="3"/>
      <c r="L514" s="3"/>
      <c r="M514" s="3"/>
      <c r="N514" s="3"/>
      <c r="O514" s="3"/>
      <c r="P514" s="3"/>
    </row>
    <row r="515" spans="7:16" ht="15.75" customHeight="1" x14ac:dyDescent="0.25">
      <c r="G515" s="2"/>
      <c r="H515" s="3"/>
      <c r="I515" s="3"/>
      <c r="J515" s="3"/>
      <c r="K515" s="3"/>
      <c r="L515" s="3"/>
      <c r="M515" s="3"/>
      <c r="N515" s="3"/>
      <c r="O515" s="3"/>
      <c r="P515" s="3"/>
    </row>
    <row r="516" spans="7:16" ht="15.75" customHeight="1" x14ac:dyDescent="0.25">
      <c r="G516" s="2"/>
      <c r="H516" s="3"/>
      <c r="I516" s="3"/>
      <c r="J516" s="3"/>
      <c r="K516" s="3"/>
      <c r="L516" s="3"/>
      <c r="M516" s="3"/>
      <c r="N516" s="3"/>
      <c r="O516" s="3"/>
      <c r="P516" s="3"/>
    </row>
    <row r="517" spans="7:16" ht="15.75" customHeight="1" x14ac:dyDescent="0.25">
      <c r="G517" s="2"/>
      <c r="H517" s="3"/>
      <c r="I517" s="3"/>
      <c r="J517" s="3"/>
      <c r="K517" s="3"/>
      <c r="L517" s="3"/>
      <c r="M517" s="3"/>
      <c r="N517" s="3"/>
      <c r="O517" s="3"/>
      <c r="P517" s="3"/>
    </row>
    <row r="518" spans="7:16" ht="15.75" customHeight="1" x14ac:dyDescent="0.25">
      <c r="G518" s="2"/>
      <c r="H518" s="3"/>
      <c r="I518" s="3"/>
      <c r="J518" s="3"/>
      <c r="K518" s="3"/>
      <c r="L518" s="3"/>
      <c r="M518" s="3"/>
      <c r="N518" s="3"/>
      <c r="O518" s="3"/>
      <c r="P518" s="3"/>
    </row>
    <row r="519" spans="7:16" ht="15.75" customHeight="1" x14ac:dyDescent="0.25">
      <c r="G519" s="2"/>
      <c r="H519" s="3"/>
      <c r="I519" s="3"/>
      <c r="J519" s="3"/>
      <c r="K519" s="3"/>
      <c r="L519" s="3"/>
      <c r="M519" s="3"/>
      <c r="N519" s="3"/>
      <c r="O519" s="3"/>
      <c r="P519" s="3"/>
    </row>
    <row r="520" spans="7:16" ht="15.75" customHeight="1" x14ac:dyDescent="0.25">
      <c r="G520" s="2"/>
      <c r="H520" s="3"/>
      <c r="I520" s="3"/>
      <c r="J520" s="3"/>
      <c r="K520" s="3"/>
      <c r="L520" s="3"/>
      <c r="M520" s="3"/>
      <c r="N520" s="3"/>
      <c r="O520" s="3"/>
      <c r="P520" s="3"/>
    </row>
    <row r="521" spans="7:16" ht="15.75" customHeight="1" x14ac:dyDescent="0.25">
      <c r="G521" s="2"/>
      <c r="H521" s="3"/>
      <c r="I521" s="3"/>
      <c r="J521" s="3"/>
      <c r="K521" s="3"/>
      <c r="L521" s="3"/>
      <c r="M521" s="3"/>
      <c r="N521" s="3"/>
      <c r="O521" s="3"/>
      <c r="P521" s="3"/>
    </row>
    <row r="522" spans="7:16" ht="15.75" customHeight="1" x14ac:dyDescent="0.25">
      <c r="G522" s="2"/>
      <c r="H522" s="3"/>
      <c r="I522" s="3"/>
      <c r="J522" s="3"/>
      <c r="K522" s="3"/>
      <c r="L522" s="3"/>
      <c r="M522" s="3"/>
      <c r="N522" s="3"/>
      <c r="O522" s="3"/>
      <c r="P522" s="3"/>
    </row>
    <row r="523" spans="7:16" ht="15.75" customHeight="1" x14ac:dyDescent="0.25">
      <c r="G523" s="2"/>
      <c r="H523" s="3"/>
      <c r="I523" s="3"/>
      <c r="J523" s="3"/>
      <c r="K523" s="3"/>
      <c r="L523" s="3"/>
      <c r="M523" s="3"/>
      <c r="N523" s="3"/>
      <c r="O523" s="3"/>
      <c r="P523" s="3"/>
    </row>
    <row r="524" spans="7:16" ht="15.75" customHeight="1" x14ac:dyDescent="0.25">
      <c r="G524" s="2"/>
      <c r="H524" s="3"/>
      <c r="I524" s="3"/>
      <c r="J524" s="3"/>
      <c r="K524" s="3"/>
      <c r="L524" s="3"/>
      <c r="M524" s="3"/>
      <c r="N524" s="3"/>
      <c r="O524" s="3"/>
      <c r="P524" s="3"/>
    </row>
    <row r="525" spans="7:16" ht="15.75" customHeight="1" x14ac:dyDescent="0.25">
      <c r="G525" s="2"/>
      <c r="H525" s="3"/>
      <c r="I525" s="3"/>
      <c r="J525" s="3"/>
      <c r="K525" s="3"/>
      <c r="L525" s="3"/>
      <c r="M525" s="3"/>
      <c r="N525" s="3"/>
      <c r="O525" s="3"/>
      <c r="P525" s="3"/>
    </row>
    <row r="526" spans="7:16" ht="15.75" customHeight="1" x14ac:dyDescent="0.25">
      <c r="G526" s="2"/>
      <c r="H526" s="3"/>
      <c r="I526" s="3"/>
      <c r="J526" s="3"/>
      <c r="K526" s="3"/>
      <c r="L526" s="3"/>
      <c r="M526" s="3"/>
      <c r="N526" s="3"/>
      <c r="O526" s="3"/>
      <c r="P526" s="3"/>
    </row>
    <row r="527" spans="7:16" ht="15.75" customHeight="1" x14ac:dyDescent="0.25">
      <c r="G527" s="2"/>
      <c r="H527" s="3"/>
      <c r="I527" s="3"/>
      <c r="J527" s="3"/>
      <c r="K527" s="3"/>
      <c r="L527" s="3"/>
      <c r="M527" s="3"/>
      <c r="N527" s="3"/>
      <c r="O527" s="3"/>
      <c r="P527" s="3"/>
    </row>
    <row r="528" spans="7:16" ht="15.75" customHeight="1" x14ac:dyDescent="0.25">
      <c r="G528" s="2"/>
      <c r="H528" s="3"/>
      <c r="I528" s="3"/>
      <c r="J528" s="3"/>
      <c r="K528" s="3"/>
      <c r="L528" s="3"/>
      <c r="M528" s="3"/>
      <c r="N528" s="3"/>
      <c r="O528" s="3"/>
      <c r="P528" s="3"/>
    </row>
    <row r="529" spans="7:16" ht="15.75" customHeight="1" x14ac:dyDescent="0.25">
      <c r="G529" s="2"/>
      <c r="H529" s="3"/>
      <c r="I529" s="3"/>
      <c r="J529" s="3"/>
      <c r="K529" s="3"/>
      <c r="L529" s="3"/>
      <c r="M529" s="3"/>
      <c r="N529" s="3"/>
      <c r="O529" s="3"/>
      <c r="P529" s="3"/>
    </row>
    <row r="530" spans="7:16" ht="15.75" customHeight="1" x14ac:dyDescent="0.25">
      <c r="G530" s="2"/>
      <c r="H530" s="3"/>
      <c r="I530" s="3"/>
      <c r="J530" s="3"/>
      <c r="K530" s="3"/>
      <c r="L530" s="3"/>
      <c r="M530" s="3"/>
      <c r="N530" s="3"/>
      <c r="O530" s="3"/>
      <c r="P530" s="3"/>
    </row>
    <row r="531" spans="7:16" ht="15.75" customHeight="1" x14ac:dyDescent="0.25">
      <c r="G531" s="2"/>
      <c r="H531" s="3"/>
      <c r="I531" s="3"/>
      <c r="J531" s="3"/>
      <c r="K531" s="3"/>
      <c r="L531" s="3"/>
      <c r="M531" s="3"/>
      <c r="N531" s="3"/>
      <c r="O531" s="3"/>
      <c r="P531" s="3"/>
    </row>
    <row r="532" spans="7:16" ht="15.75" customHeight="1" x14ac:dyDescent="0.25">
      <c r="G532" s="2"/>
      <c r="H532" s="3"/>
      <c r="I532" s="3"/>
      <c r="J532" s="3"/>
      <c r="K532" s="3"/>
      <c r="L532" s="3"/>
      <c r="M532" s="3"/>
      <c r="N532" s="3"/>
      <c r="O532" s="3"/>
      <c r="P532" s="3"/>
    </row>
    <row r="533" spans="7:16" ht="15.75" customHeight="1" x14ac:dyDescent="0.25">
      <c r="G533" s="2"/>
      <c r="H533" s="3"/>
      <c r="I533" s="3"/>
      <c r="J533" s="3"/>
      <c r="K533" s="3"/>
      <c r="L533" s="3"/>
      <c r="M533" s="3"/>
      <c r="N533" s="3"/>
      <c r="O533" s="3"/>
      <c r="P533" s="3"/>
    </row>
    <row r="534" spans="7:16" ht="15.75" customHeight="1" x14ac:dyDescent="0.25">
      <c r="G534" s="2"/>
      <c r="H534" s="3"/>
      <c r="I534" s="3"/>
      <c r="J534" s="3"/>
      <c r="K534" s="3"/>
      <c r="L534" s="3"/>
      <c r="M534" s="3"/>
      <c r="N534" s="3"/>
      <c r="O534" s="3"/>
      <c r="P534" s="3"/>
    </row>
    <row r="535" spans="7:16" ht="15.75" customHeight="1" x14ac:dyDescent="0.25">
      <c r="G535" s="2"/>
      <c r="H535" s="3"/>
      <c r="I535" s="3"/>
      <c r="J535" s="3"/>
      <c r="K535" s="3"/>
      <c r="L535" s="3"/>
      <c r="M535" s="3"/>
      <c r="N535" s="3"/>
      <c r="O535" s="3"/>
      <c r="P535" s="3"/>
    </row>
    <row r="536" spans="7:16" ht="15.75" customHeight="1" x14ac:dyDescent="0.25">
      <c r="G536" s="2"/>
      <c r="H536" s="3"/>
      <c r="I536" s="3"/>
      <c r="J536" s="3"/>
      <c r="K536" s="3"/>
      <c r="L536" s="3"/>
      <c r="M536" s="3"/>
      <c r="N536" s="3"/>
      <c r="O536" s="3"/>
      <c r="P536" s="3"/>
    </row>
    <row r="537" spans="7:16" ht="15.75" customHeight="1" x14ac:dyDescent="0.25">
      <c r="G537" s="2"/>
      <c r="H537" s="3"/>
      <c r="I537" s="3"/>
      <c r="J537" s="3"/>
      <c r="K537" s="3"/>
      <c r="L537" s="3"/>
      <c r="M537" s="3"/>
      <c r="N537" s="3"/>
      <c r="O537" s="3"/>
      <c r="P537" s="3"/>
    </row>
    <row r="538" spans="7:16" ht="15.75" customHeight="1" x14ac:dyDescent="0.25">
      <c r="G538" s="2"/>
      <c r="H538" s="3"/>
      <c r="I538" s="3"/>
      <c r="J538" s="3"/>
      <c r="K538" s="3"/>
      <c r="L538" s="3"/>
      <c r="M538" s="3"/>
      <c r="N538" s="3"/>
      <c r="O538" s="3"/>
      <c r="P538" s="3"/>
    </row>
    <row r="539" spans="7:16" ht="15.75" customHeight="1" x14ac:dyDescent="0.25">
      <c r="G539" s="2"/>
      <c r="H539" s="3"/>
      <c r="I539" s="3"/>
      <c r="J539" s="3"/>
      <c r="K539" s="3"/>
      <c r="L539" s="3"/>
      <c r="M539" s="3"/>
      <c r="N539" s="3"/>
      <c r="O539" s="3"/>
      <c r="P539" s="3"/>
    </row>
    <row r="540" spans="7:16" ht="15.75" customHeight="1" x14ac:dyDescent="0.25">
      <c r="G540" s="2"/>
      <c r="H540" s="3"/>
      <c r="I540" s="3"/>
      <c r="J540" s="3"/>
      <c r="K540" s="3"/>
      <c r="L540" s="3"/>
      <c r="M540" s="3"/>
      <c r="N540" s="3"/>
      <c r="O540" s="3"/>
      <c r="P540" s="3"/>
    </row>
    <row r="541" spans="7:16" ht="15.75" customHeight="1" x14ac:dyDescent="0.25">
      <c r="G541" s="2"/>
      <c r="H541" s="3"/>
      <c r="I541" s="3"/>
      <c r="J541" s="3"/>
      <c r="K541" s="3"/>
      <c r="L541" s="3"/>
      <c r="M541" s="3"/>
      <c r="N541" s="3"/>
      <c r="O541" s="3"/>
      <c r="P541" s="3"/>
    </row>
    <row r="542" spans="7:16" ht="15.75" customHeight="1" x14ac:dyDescent="0.25">
      <c r="G542" s="2"/>
      <c r="H542" s="3"/>
      <c r="I542" s="3"/>
      <c r="J542" s="3"/>
      <c r="K542" s="3"/>
      <c r="L542" s="3"/>
      <c r="M542" s="3"/>
      <c r="N542" s="3"/>
      <c r="O542" s="3"/>
      <c r="P542" s="3"/>
    </row>
    <row r="543" spans="7:16" ht="15.75" customHeight="1" x14ac:dyDescent="0.25">
      <c r="G543" s="2"/>
      <c r="H543" s="3"/>
      <c r="I543" s="3"/>
      <c r="J543" s="3"/>
      <c r="K543" s="3"/>
      <c r="L543" s="3"/>
      <c r="M543" s="3"/>
      <c r="N543" s="3"/>
      <c r="O543" s="3"/>
      <c r="P543" s="3"/>
    </row>
    <row r="544" spans="7:16" ht="15.75" customHeight="1" x14ac:dyDescent="0.25">
      <c r="G544" s="2"/>
      <c r="H544" s="3"/>
      <c r="I544" s="3"/>
      <c r="J544" s="3"/>
      <c r="K544" s="3"/>
      <c r="L544" s="3"/>
      <c r="M544" s="3"/>
      <c r="N544" s="3"/>
      <c r="O544" s="3"/>
      <c r="P544" s="3"/>
    </row>
    <row r="545" spans="7:16" ht="15.75" customHeight="1" x14ac:dyDescent="0.25">
      <c r="G545" s="2"/>
      <c r="H545" s="3"/>
      <c r="I545" s="3"/>
      <c r="J545" s="3"/>
      <c r="K545" s="3"/>
      <c r="L545" s="3"/>
      <c r="M545" s="3"/>
      <c r="N545" s="3"/>
      <c r="O545" s="3"/>
      <c r="P545" s="3"/>
    </row>
    <row r="546" spans="7:16" ht="15.75" customHeight="1" x14ac:dyDescent="0.25">
      <c r="G546" s="2"/>
      <c r="H546" s="3"/>
      <c r="I546" s="3"/>
      <c r="J546" s="3"/>
      <c r="K546" s="3"/>
      <c r="L546" s="3"/>
      <c r="M546" s="3"/>
      <c r="N546" s="3"/>
      <c r="O546" s="3"/>
      <c r="P546" s="3"/>
    </row>
    <row r="547" spans="7:16" ht="15.75" customHeight="1" x14ac:dyDescent="0.25">
      <c r="G547" s="2"/>
      <c r="H547" s="3"/>
      <c r="I547" s="3"/>
      <c r="J547" s="3"/>
      <c r="K547" s="3"/>
      <c r="L547" s="3"/>
      <c r="M547" s="3"/>
      <c r="N547" s="3"/>
      <c r="O547" s="3"/>
      <c r="P547" s="3"/>
    </row>
    <row r="548" spans="7:16" ht="15.75" customHeight="1" x14ac:dyDescent="0.25">
      <c r="G548" s="2"/>
      <c r="H548" s="3"/>
      <c r="I548" s="3"/>
      <c r="J548" s="3"/>
      <c r="K548" s="3"/>
      <c r="L548" s="3"/>
      <c r="M548" s="3"/>
      <c r="N548" s="3"/>
      <c r="O548" s="3"/>
      <c r="P548" s="3"/>
    </row>
    <row r="549" spans="7:16" ht="15.75" customHeight="1" x14ac:dyDescent="0.25">
      <c r="G549" s="2"/>
      <c r="H549" s="3"/>
      <c r="I549" s="3"/>
      <c r="J549" s="3"/>
      <c r="K549" s="3"/>
      <c r="L549" s="3"/>
      <c r="M549" s="3"/>
      <c r="N549" s="3"/>
      <c r="O549" s="3"/>
      <c r="P549" s="3"/>
    </row>
    <row r="550" spans="7:16" ht="15.75" customHeight="1" x14ac:dyDescent="0.25">
      <c r="G550" s="2"/>
      <c r="H550" s="3"/>
      <c r="I550" s="3"/>
      <c r="J550" s="3"/>
      <c r="K550" s="3"/>
      <c r="L550" s="3"/>
      <c r="M550" s="3"/>
      <c r="N550" s="3"/>
      <c r="O550" s="3"/>
      <c r="P550" s="3"/>
    </row>
    <row r="551" spans="7:16" ht="15.75" customHeight="1" x14ac:dyDescent="0.25">
      <c r="G551" s="2"/>
      <c r="H551" s="3"/>
      <c r="I551" s="3"/>
      <c r="J551" s="3"/>
      <c r="K551" s="3"/>
      <c r="L551" s="3"/>
      <c r="M551" s="3"/>
      <c r="N551" s="3"/>
      <c r="O551" s="3"/>
      <c r="P551" s="3"/>
    </row>
    <row r="552" spans="7:16" ht="15.75" customHeight="1" x14ac:dyDescent="0.25">
      <c r="G552" s="2"/>
      <c r="H552" s="3"/>
      <c r="I552" s="3"/>
      <c r="J552" s="3"/>
      <c r="K552" s="3"/>
      <c r="L552" s="3"/>
      <c r="M552" s="3"/>
      <c r="N552" s="3"/>
      <c r="O552" s="3"/>
      <c r="P552" s="3"/>
    </row>
    <row r="553" spans="7:16" ht="15.75" customHeight="1" x14ac:dyDescent="0.25">
      <c r="G553" s="2"/>
      <c r="H553" s="3"/>
      <c r="I553" s="3"/>
      <c r="J553" s="3"/>
      <c r="K553" s="3"/>
      <c r="L553" s="3"/>
      <c r="M553" s="3"/>
      <c r="N553" s="3"/>
      <c r="O553" s="3"/>
      <c r="P553" s="3"/>
    </row>
    <row r="554" spans="7:16" ht="15.75" customHeight="1" x14ac:dyDescent="0.25">
      <c r="G554" s="2"/>
      <c r="H554" s="3"/>
      <c r="I554" s="3"/>
      <c r="J554" s="3"/>
      <c r="K554" s="3"/>
      <c r="L554" s="3"/>
      <c r="M554" s="3"/>
      <c r="N554" s="3"/>
      <c r="O554" s="3"/>
      <c r="P554" s="3"/>
    </row>
    <row r="555" spans="7:16" ht="15.75" customHeight="1" x14ac:dyDescent="0.25">
      <c r="G555" s="2"/>
      <c r="H555" s="3"/>
      <c r="I555" s="3"/>
      <c r="J555" s="3"/>
      <c r="K555" s="3"/>
      <c r="L555" s="3"/>
      <c r="M555" s="3"/>
      <c r="N555" s="3"/>
      <c r="O555" s="3"/>
      <c r="P555" s="3"/>
    </row>
    <row r="556" spans="7:16" ht="15.75" customHeight="1" x14ac:dyDescent="0.25">
      <c r="G556" s="2"/>
      <c r="H556" s="3"/>
      <c r="I556" s="3"/>
      <c r="J556" s="3"/>
      <c r="K556" s="3"/>
      <c r="L556" s="3"/>
      <c r="M556" s="3"/>
      <c r="N556" s="3"/>
      <c r="O556" s="3"/>
      <c r="P556" s="3"/>
    </row>
    <row r="557" spans="7:16" ht="15.75" customHeight="1" x14ac:dyDescent="0.25">
      <c r="G557" s="2"/>
      <c r="H557" s="3"/>
      <c r="I557" s="3"/>
      <c r="J557" s="3"/>
      <c r="K557" s="3"/>
      <c r="L557" s="3"/>
      <c r="M557" s="3"/>
      <c r="N557" s="3"/>
      <c r="O557" s="3"/>
      <c r="P557" s="3"/>
    </row>
    <row r="558" spans="7:16" ht="15.75" customHeight="1" x14ac:dyDescent="0.25">
      <c r="G558" s="2"/>
      <c r="H558" s="3"/>
      <c r="I558" s="3"/>
      <c r="J558" s="3"/>
      <c r="K558" s="3"/>
      <c r="L558" s="3"/>
      <c r="M558" s="3"/>
      <c r="N558" s="3"/>
      <c r="O558" s="3"/>
      <c r="P558" s="3"/>
    </row>
    <row r="559" spans="7:16" ht="15.75" customHeight="1" x14ac:dyDescent="0.25">
      <c r="G559" s="2"/>
      <c r="H559" s="3"/>
      <c r="I559" s="3"/>
      <c r="J559" s="3"/>
      <c r="K559" s="3"/>
      <c r="L559" s="3"/>
      <c r="M559" s="3"/>
      <c r="N559" s="3"/>
      <c r="O559" s="3"/>
      <c r="P559" s="3"/>
    </row>
    <row r="560" spans="7:16" ht="15.75" customHeight="1" x14ac:dyDescent="0.25">
      <c r="G560" s="2"/>
      <c r="H560" s="3"/>
      <c r="I560" s="3"/>
      <c r="J560" s="3"/>
      <c r="K560" s="3"/>
      <c r="L560" s="3"/>
      <c r="M560" s="3"/>
      <c r="N560" s="3"/>
      <c r="O560" s="3"/>
      <c r="P560" s="3"/>
    </row>
    <row r="561" spans="7:16" ht="15.75" customHeight="1" x14ac:dyDescent="0.25">
      <c r="G561" s="2"/>
      <c r="H561" s="3"/>
      <c r="I561" s="3"/>
      <c r="J561" s="3"/>
      <c r="K561" s="3"/>
      <c r="L561" s="3"/>
      <c r="M561" s="3"/>
      <c r="N561" s="3"/>
      <c r="O561" s="3"/>
      <c r="P561" s="3"/>
    </row>
    <row r="562" spans="7:16" ht="15.75" customHeight="1" x14ac:dyDescent="0.25">
      <c r="G562" s="2"/>
      <c r="H562" s="3"/>
      <c r="I562" s="3"/>
      <c r="J562" s="3"/>
      <c r="K562" s="3"/>
      <c r="L562" s="3"/>
      <c r="M562" s="3"/>
      <c r="N562" s="3"/>
      <c r="O562" s="3"/>
      <c r="P562" s="3"/>
    </row>
    <row r="563" spans="7:16" ht="15.75" customHeight="1" x14ac:dyDescent="0.25">
      <c r="G563" s="2"/>
      <c r="H563" s="3"/>
      <c r="I563" s="3"/>
      <c r="J563" s="3"/>
      <c r="K563" s="3"/>
      <c r="L563" s="3"/>
      <c r="M563" s="3"/>
      <c r="N563" s="3"/>
      <c r="O563" s="3"/>
      <c r="P563" s="3"/>
    </row>
    <row r="564" spans="7:16" ht="15.75" customHeight="1" x14ac:dyDescent="0.25">
      <c r="G564" s="2"/>
      <c r="H564" s="3"/>
      <c r="I564" s="3"/>
      <c r="J564" s="3"/>
      <c r="K564" s="3"/>
      <c r="L564" s="3"/>
      <c r="M564" s="3"/>
      <c r="N564" s="3"/>
      <c r="O564" s="3"/>
      <c r="P564" s="3"/>
    </row>
    <row r="565" spans="7:16" ht="15.75" customHeight="1" x14ac:dyDescent="0.25">
      <c r="G565" s="2"/>
      <c r="H565" s="3"/>
      <c r="I565" s="3"/>
      <c r="J565" s="3"/>
      <c r="K565" s="3"/>
      <c r="L565" s="3"/>
      <c r="M565" s="3"/>
      <c r="N565" s="3"/>
      <c r="O565" s="3"/>
      <c r="P565" s="3"/>
    </row>
    <row r="566" spans="7:16" ht="15.75" customHeight="1" x14ac:dyDescent="0.25">
      <c r="G566" s="2"/>
      <c r="H566" s="3"/>
      <c r="I566" s="3"/>
      <c r="J566" s="3"/>
      <c r="K566" s="3"/>
      <c r="L566" s="3"/>
      <c r="M566" s="3"/>
      <c r="N566" s="3"/>
      <c r="O566" s="3"/>
      <c r="P566" s="3"/>
    </row>
    <row r="567" spans="7:16" ht="15.75" customHeight="1" x14ac:dyDescent="0.25">
      <c r="G567" s="2"/>
      <c r="H567" s="3"/>
      <c r="I567" s="3"/>
      <c r="J567" s="3"/>
      <c r="K567" s="3"/>
      <c r="L567" s="3"/>
      <c r="M567" s="3"/>
      <c r="N567" s="3"/>
      <c r="O567" s="3"/>
      <c r="P567" s="3"/>
    </row>
    <row r="568" spans="7:16" ht="15.75" customHeight="1" x14ac:dyDescent="0.25">
      <c r="G568" s="2"/>
      <c r="H568" s="3"/>
      <c r="I568" s="3"/>
      <c r="J568" s="3"/>
      <c r="K568" s="3"/>
      <c r="L568" s="3"/>
      <c r="M568" s="3"/>
      <c r="N568" s="3"/>
      <c r="O568" s="3"/>
      <c r="P568" s="3"/>
    </row>
    <row r="569" spans="7:16" ht="15.75" customHeight="1" x14ac:dyDescent="0.25">
      <c r="G569" s="2"/>
      <c r="H569" s="3"/>
      <c r="I569" s="3"/>
      <c r="J569" s="3"/>
      <c r="K569" s="3"/>
      <c r="L569" s="3"/>
      <c r="M569" s="3"/>
      <c r="N569" s="3"/>
      <c r="O569" s="3"/>
      <c r="P569" s="3"/>
    </row>
    <row r="570" spans="7:16" ht="15.75" customHeight="1" x14ac:dyDescent="0.25">
      <c r="G570" s="2"/>
      <c r="H570" s="3"/>
      <c r="I570" s="3"/>
      <c r="J570" s="3"/>
      <c r="K570" s="3"/>
      <c r="L570" s="3"/>
      <c r="M570" s="3"/>
      <c r="N570" s="3"/>
      <c r="O570" s="3"/>
      <c r="P570" s="3"/>
    </row>
    <row r="571" spans="7:16" ht="15.75" customHeight="1" x14ac:dyDescent="0.25">
      <c r="G571" s="2"/>
      <c r="H571" s="3"/>
      <c r="I571" s="3"/>
      <c r="J571" s="3"/>
      <c r="K571" s="3"/>
      <c r="L571" s="3"/>
      <c r="M571" s="3"/>
      <c r="N571" s="3"/>
      <c r="O571" s="3"/>
      <c r="P571" s="3"/>
    </row>
    <row r="572" spans="7:16" ht="15.75" customHeight="1" x14ac:dyDescent="0.25">
      <c r="G572" s="2"/>
      <c r="H572" s="3"/>
      <c r="I572" s="3"/>
      <c r="J572" s="3"/>
      <c r="K572" s="3"/>
      <c r="L572" s="3"/>
      <c r="M572" s="3"/>
      <c r="N572" s="3"/>
      <c r="O572" s="3"/>
      <c r="P572" s="3"/>
    </row>
    <row r="573" spans="7:16" ht="15.75" customHeight="1" x14ac:dyDescent="0.25">
      <c r="G573" s="2"/>
      <c r="H573" s="3"/>
      <c r="I573" s="3"/>
      <c r="J573" s="3"/>
      <c r="K573" s="3"/>
      <c r="L573" s="3"/>
      <c r="M573" s="3"/>
      <c r="N573" s="3"/>
      <c r="O573" s="3"/>
      <c r="P573" s="3"/>
    </row>
    <row r="574" spans="7:16" ht="15.75" customHeight="1" x14ac:dyDescent="0.25">
      <c r="G574" s="2"/>
      <c r="H574" s="3"/>
      <c r="I574" s="3"/>
      <c r="J574" s="3"/>
      <c r="K574" s="3"/>
      <c r="L574" s="3"/>
      <c r="M574" s="3"/>
      <c r="N574" s="3"/>
      <c r="O574" s="3"/>
      <c r="P574" s="3"/>
    </row>
    <row r="575" spans="7:16" ht="15.75" customHeight="1" x14ac:dyDescent="0.25">
      <c r="G575" s="2"/>
      <c r="H575" s="3"/>
      <c r="I575" s="3"/>
      <c r="J575" s="3"/>
      <c r="K575" s="3"/>
      <c r="L575" s="3"/>
      <c r="M575" s="3"/>
      <c r="N575" s="3"/>
      <c r="O575" s="3"/>
      <c r="P575" s="3"/>
    </row>
    <row r="576" spans="7:16" ht="15.75" customHeight="1" x14ac:dyDescent="0.25">
      <c r="G576" s="2"/>
      <c r="H576" s="3"/>
      <c r="I576" s="3"/>
      <c r="J576" s="3"/>
      <c r="K576" s="3"/>
      <c r="L576" s="3"/>
      <c r="M576" s="3"/>
      <c r="N576" s="3"/>
      <c r="O576" s="3"/>
      <c r="P576" s="3"/>
    </row>
    <row r="577" spans="7:16" ht="15.75" customHeight="1" x14ac:dyDescent="0.25">
      <c r="G577" s="2"/>
      <c r="H577" s="3"/>
      <c r="I577" s="3"/>
      <c r="J577" s="3"/>
      <c r="K577" s="3"/>
      <c r="L577" s="3"/>
      <c r="M577" s="3"/>
      <c r="N577" s="3"/>
      <c r="O577" s="3"/>
      <c r="P577" s="3"/>
    </row>
    <row r="578" spans="7:16" ht="15.75" customHeight="1" x14ac:dyDescent="0.25">
      <c r="G578" s="2"/>
      <c r="H578" s="3"/>
      <c r="I578" s="3"/>
      <c r="J578" s="3"/>
      <c r="K578" s="3"/>
      <c r="L578" s="3"/>
      <c r="M578" s="3"/>
      <c r="N578" s="3"/>
      <c r="O578" s="3"/>
      <c r="P578" s="3"/>
    </row>
    <row r="579" spans="7:16" ht="15.75" customHeight="1" x14ac:dyDescent="0.25">
      <c r="G579" s="2"/>
      <c r="H579" s="3"/>
      <c r="I579" s="3"/>
      <c r="J579" s="3"/>
      <c r="K579" s="3"/>
      <c r="L579" s="3"/>
      <c r="M579" s="3"/>
      <c r="N579" s="3"/>
      <c r="O579" s="3"/>
      <c r="P579" s="3"/>
    </row>
    <row r="580" spans="7:16" ht="15.75" customHeight="1" x14ac:dyDescent="0.25">
      <c r="G580" s="2"/>
      <c r="H580" s="3"/>
      <c r="I580" s="3"/>
      <c r="J580" s="3"/>
      <c r="K580" s="3"/>
      <c r="L580" s="3"/>
      <c r="M580" s="3"/>
      <c r="N580" s="3"/>
      <c r="O580" s="3"/>
      <c r="P580" s="3"/>
    </row>
    <row r="581" spans="7:16" ht="15.75" customHeight="1" x14ac:dyDescent="0.25">
      <c r="G581" s="2"/>
      <c r="H581" s="3"/>
      <c r="I581" s="3"/>
      <c r="J581" s="3"/>
      <c r="K581" s="3"/>
      <c r="L581" s="3"/>
      <c r="M581" s="3"/>
      <c r="N581" s="3"/>
      <c r="O581" s="3"/>
      <c r="P581" s="3"/>
    </row>
    <row r="582" spans="7:16" ht="15.75" customHeight="1" x14ac:dyDescent="0.25">
      <c r="G582" s="2"/>
      <c r="H582" s="3"/>
      <c r="I582" s="3"/>
      <c r="J582" s="3"/>
      <c r="K582" s="3"/>
      <c r="L582" s="3"/>
      <c r="M582" s="3"/>
      <c r="N582" s="3"/>
      <c r="O582" s="3"/>
      <c r="P582" s="3"/>
    </row>
    <row r="583" spans="7:16" ht="15.75" customHeight="1" x14ac:dyDescent="0.25">
      <c r="G583" s="2"/>
      <c r="H583" s="3"/>
      <c r="I583" s="3"/>
      <c r="J583" s="3"/>
      <c r="K583" s="3"/>
      <c r="L583" s="3"/>
      <c r="M583" s="3"/>
      <c r="N583" s="3"/>
      <c r="O583" s="3"/>
      <c r="P583" s="3"/>
    </row>
    <row r="584" spans="7:16" ht="15.75" customHeight="1" x14ac:dyDescent="0.25">
      <c r="G584" s="2"/>
      <c r="H584" s="3"/>
      <c r="I584" s="3"/>
      <c r="J584" s="3"/>
      <c r="K584" s="3"/>
      <c r="L584" s="3"/>
      <c r="M584" s="3"/>
      <c r="N584" s="3"/>
      <c r="O584" s="3"/>
      <c r="P584" s="3"/>
    </row>
    <row r="585" spans="7:16" ht="15.75" customHeight="1" x14ac:dyDescent="0.25">
      <c r="G585" s="2"/>
      <c r="H585" s="3"/>
      <c r="I585" s="3"/>
      <c r="J585" s="3"/>
      <c r="K585" s="3"/>
      <c r="L585" s="3"/>
      <c r="M585" s="3"/>
      <c r="N585" s="3"/>
      <c r="O585" s="3"/>
      <c r="P585" s="3"/>
    </row>
    <row r="586" spans="7:16" ht="15.75" customHeight="1" x14ac:dyDescent="0.25">
      <c r="G586" s="2"/>
      <c r="H586" s="3"/>
      <c r="I586" s="3"/>
      <c r="J586" s="3"/>
      <c r="K586" s="3"/>
      <c r="L586" s="3"/>
      <c r="M586" s="3"/>
      <c r="N586" s="3"/>
      <c r="O586" s="3"/>
      <c r="P586" s="3"/>
    </row>
    <row r="587" spans="7:16" ht="15.75" customHeight="1" x14ac:dyDescent="0.25">
      <c r="G587" s="2"/>
      <c r="H587" s="3"/>
      <c r="I587" s="3"/>
      <c r="J587" s="3"/>
      <c r="K587" s="3"/>
      <c r="L587" s="3"/>
      <c r="M587" s="3"/>
      <c r="N587" s="3"/>
      <c r="O587" s="3"/>
      <c r="P587" s="3"/>
    </row>
    <row r="588" spans="7:16" ht="15.75" customHeight="1" x14ac:dyDescent="0.25">
      <c r="G588" s="2"/>
      <c r="H588" s="3"/>
      <c r="I588" s="3"/>
      <c r="J588" s="3"/>
      <c r="K588" s="3"/>
      <c r="L588" s="3"/>
      <c r="M588" s="3"/>
      <c r="N588" s="3"/>
      <c r="O588" s="3"/>
      <c r="P588" s="3"/>
    </row>
    <row r="589" spans="7:16" ht="15.75" customHeight="1" x14ac:dyDescent="0.25">
      <c r="G589" s="2"/>
      <c r="H589" s="3"/>
      <c r="I589" s="3"/>
      <c r="J589" s="3"/>
      <c r="K589" s="3"/>
      <c r="L589" s="3"/>
      <c r="M589" s="3"/>
      <c r="N589" s="3"/>
      <c r="O589" s="3"/>
      <c r="P589" s="3"/>
    </row>
    <row r="590" spans="7:16" ht="15.75" customHeight="1" x14ac:dyDescent="0.25">
      <c r="G590" s="2"/>
      <c r="H590" s="3"/>
      <c r="I590" s="3"/>
      <c r="J590" s="3"/>
      <c r="K590" s="3"/>
      <c r="L590" s="3"/>
      <c r="M590" s="3"/>
      <c r="N590" s="3"/>
      <c r="O590" s="3"/>
      <c r="P590" s="3"/>
    </row>
    <row r="591" spans="7:16" ht="15.75" customHeight="1" x14ac:dyDescent="0.25">
      <c r="G591" s="2"/>
      <c r="H591" s="3"/>
      <c r="I591" s="3"/>
      <c r="J591" s="3"/>
      <c r="K591" s="3"/>
      <c r="L591" s="3"/>
      <c r="M591" s="3"/>
      <c r="N591" s="3"/>
      <c r="O591" s="3"/>
      <c r="P591" s="3"/>
    </row>
    <row r="592" spans="7:16" ht="15.75" customHeight="1" x14ac:dyDescent="0.25">
      <c r="G592" s="2"/>
      <c r="H592" s="3"/>
      <c r="I592" s="3"/>
      <c r="J592" s="3"/>
      <c r="K592" s="3"/>
      <c r="L592" s="3"/>
      <c r="M592" s="3"/>
      <c r="N592" s="3"/>
      <c r="O592" s="3"/>
      <c r="P592" s="3"/>
    </row>
    <row r="593" spans="7:16" ht="15.75" customHeight="1" x14ac:dyDescent="0.25">
      <c r="G593" s="2"/>
      <c r="H593" s="3"/>
      <c r="I593" s="3"/>
      <c r="J593" s="3"/>
      <c r="K593" s="3"/>
      <c r="L593" s="3"/>
      <c r="M593" s="3"/>
      <c r="N593" s="3"/>
      <c r="O593" s="3"/>
      <c r="P593" s="3"/>
    </row>
    <row r="594" spans="7:16" ht="15.75" customHeight="1" x14ac:dyDescent="0.25">
      <c r="G594" s="2"/>
      <c r="H594" s="3"/>
      <c r="I594" s="3"/>
      <c r="J594" s="3"/>
      <c r="K594" s="3"/>
      <c r="L594" s="3"/>
      <c r="M594" s="3"/>
      <c r="N594" s="3"/>
      <c r="O594" s="3"/>
      <c r="P594" s="3"/>
    </row>
    <row r="595" spans="7:16" ht="15.75" customHeight="1" x14ac:dyDescent="0.25">
      <c r="G595" s="2"/>
      <c r="H595" s="3"/>
      <c r="I595" s="3"/>
      <c r="J595" s="3"/>
      <c r="K595" s="3"/>
      <c r="L595" s="3"/>
      <c r="M595" s="3"/>
      <c r="N595" s="3"/>
      <c r="O595" s="3"/>
      <c r="P595" s="3"/>
    </row>
    <row r="596" spans="7:16" ht="15.75" customHeight="1" x14ac:dyDescent="0.25">
      <c r="G596" s="2"/>
      <c r="H596" s="3"/>
      <c r="I596" s="3"/>
      <c r="J596" s="3"/>
      <c r="K596" s="3"/>
      <c r="L596" s="3"/>
      <c r="M596" s="3"/>
      <c r="N596" s="3"/>
      <c r="O596" s="3"/>
      <c r="P596" s="3"/>
    </row>
    <row r="597" spans="7:16" ht="15.75" customHeight="1" x14ac:dyDescent="0.25">
      <c r="G597" s="2"/>
      <c r="H597" s="3"/>
      <c r="I597" s="3"/>
      <c r="J597" s="3"/>
      <c r="K597" s="3"/>
      <c r="L597" s="3"/>
      <c r="M597" s="3"/>
      <c r="N597" s="3"/>
      <c r="O597" s="3"/>
      <c r="P597" s="3"/>
    </row>
    <row r="598" spans="7:16" ht="15.75" customHeight="1" x14ac:dyDescent="0.25">
      <c r="G598" s="2"/>
      <c r="H598" s="3"/>
      <c r="I598" s="3"/>
      <c r="J598" s="3"/>
      <c r="K598" s="3"/>
      <c r="L598" s="3"/>
      <c r="M598" s="3"/>
      <c r="N598" s="3"/>
      <c r="O598" s="3"/>
      <c r="P598" s="3"/>
    </row>
    <row r="599" spans="7:16" ht="15.75" customHeight="1" x14ac:dyDescent="0.25">
      <c r="G599" s="2"/>
      <c r="H599" s="3"/>
      <c r="I599" s="3"/>
      <c r="J599" s="3"/>
      <c r="K599" s="3"/>
      <c r="L599" s="3"/>
      <c r="M599" s="3"/>
      <c r="N599" s="3"/>
      <c r="O599" s="3"/>
      <c r="P599" s="3"/>
    </row>
    <row r="600" spans="7:16" ht="15.75" customHeight="1" x14ac:dyDescent="0.25">
      <c r="G600" s="2"/>
      <c r="H600" s="3"/>
      <c r="I600" s="3"/>
      <c r="J600" s="3"/>
      <c r="K600" s="3"/>
      <c r="L600" s="3"/>
      <c r="M600" s="3"/>
      <c r="N600" s="3"/>
      <c r="O600" s="3"/>
      <c r="P600" s="3"/>
    </row>
    <row r="601" spans="7:16" ht="15.75" customHeight="1" x14ac:dyDescent="0.25">
      <c r="G601" s="2"/>
      <c r="H601" s="3"/>
      <c r="I601" s="3"/>
      <c r="J601" s="3"/>
      <c r="K601" s="3"/>
      <c r="L601" s="3"/>
      <c r="M601" s="3"/>
      <c r="N601" s="3"/>
      <c r="O601" s="3"/>
      <c r="P601" s="3"/>
    </row>
    <row r="602" spans="7:16" ht="15.75" customHeight="1" x14ac:dyDescent="0.25">
      <c r="G602" s="2"/>
      <c r="H602" s="3"/>
      <c r="I602" s="3"/>
      <c r="J602" s="3"/>
      <c r="K602" s="3"/>
      <c r="L602" s="3"/>
      <c r="M602" s="3"/>
      <c r="N602" s="3"/>
      <c r="O602" s="3"/>
      <c r="P602" s="3"/>
    </row>
    <row r="603" spans="7:16" ht="15.75" customHeight="1" x14ac:dyDescent="0.25">
      <c r="G603" s="2"/>
      <c r="H603" s="3"/>
      <c r="I603" s="3"/>
      <c r="J603" s="3"/>
      <c r="K603" s="3"/>
      <c r="L603" s="3"/>
      <c r="M603" s="3"/>
      <c r="N603" s="3"/>
      <c r="O603" s="3"/>
      <c r="P603" s="3"/>
    </row>
    <row r="604" spans="7:16" ht="15.75" customHeight="1" x14ac:dyDescent="0.25">
      <c r="G604" s="2"/>
      <c r="H604" s="3"/>
      <c r="I604" s="3"/>
      <c r="J604" s="3"/>
      <c r="K604" s="3"/>
      <c r="L604" s="3"/>
      <c r="M604" s="3"/>
      <c r="N604" s="3"/>
      <c r="O604" s="3"/>
      <c r="P604" s="3"/>
    </row>
    <row r="605" spans="7:16" ht="15.75" customHeight="1" x14ac:dyDescent="0.25">
      <c r="G605" s="2"/>
      <c r="H605" s="3"/>
      <c r="I605" s="3"/>
      <c r="J605" s="3"/>
      <c r="K605" s="3"/>
      <c r="L605" s="3"/>
      <c r="M605" s="3"/>
      <c r="N605" s="3"/>
      <c r="O605" s="3"/>
      <c r="P605" s="3"/>
    </row>
    <row r="606" spans="7:16" ht="15.75" customHeight="1" x14ac:dyDescent="0.25">
      <c r="G606" s="2"/>
      <c r="H606" s="3"/>
      <c r="I606" s="3"/>
      <c r="J606" s="3"/>
      <c r="K606" s="3"/>
      <c r="L606" s="3"/>
      <c r="M606" s="3"/>
      <c r="N606" s="3"/>
      <c r="O606" s="3"/>
      <c r="P606" s="3"/>
    </row>
    <row r="607" spans="7:16" ht="15.75" customHeight="1" x14ac:dyDescent="0.25">
      <c r="G607" s="2"/>
      <c r="H607" s="3"/>
      <c r="I607" s="3"/>
      <c r="J607" s="3"/>
      <c r="K607" s="3"/>
      <c r="L607" s="3"/>
      <c r="M607" s="3"/>
      <c r="N607" s="3"/>
      <c r="O607" s="3"/>
      <c r="P607" s="3"/>
    </row>
    <row r="608" spans="7:16" ht="15.75" customHeight="1" x14ac:dyDescent="0.25">
      <c r="G608" s="2"/>
      <c r="H608" s="3"/>
      <c r="I608" s="3"/>
      <c r="J608" s="3"/>
      <c r="K608" s="3"/>
      <c r="L608" s="3"/>
      <c r="M608" s="3"/>
      <c r="N608" s="3"/>
      <c r="O608" s="3"/>
      <c r="P608" s="3"/>
    </row>
    <row r="609" spans="7:16" ht="15.75" customHeight="1" x14ac:dyDescent="0.25">
      <c r="G609" s="2"/>
      <c r="H609" s="3"/>
      <c r="I609" s="3"/>
      <c r="J609" s="3"/>
      <c r="K609" s="3"/>
      <c r="L609" s="3"/>
      <c r="M609" s="3"/>
      <c r="N609" s="3"/>
      <c r="O609" s="3"/>
      <c r="P609" s="3"/>
    </row>
    <row r="610" spans="7:16" ht="15.75" customHeight="1" x14ac:dyDescent="0.25">
      <c r="G610" s="2"/>
      <c r="H610" s="3"/>
      <c r="I610" s="3"/>
      <c r="J610" s="3"/>
      <c r="K610" s="3"/>
      <c r="L610" s="3"/>
      <c r="M610" s="3"/>
      <c r="N610" s="3"/>
      <c r="O610" s="3"/>
      <c r="P610" s="3"/>
    </row>
    <row r="611" spans="7:16" ht="15.75" customHeight="1" x14ac:dyDescent="0.25">
      <c r="G611" s="2"/>
      <c r="H611" s="3"/>
      <c r="I611" s="3"/>
      <c r="J611" s="3"/>
      <c r="K611" s="3"/>
      <c r="L611" s="3"/>
      <c r="M611" s="3"/>
      <c r="N611" s="3"/>
      <c r="O611" s="3"/>
      <c r="P611" s="3"/>
    </row>
    <row r="612" spans="7:16" ht="15.75" customHeight="1" x14ac:dyDescent="0.25">
      <c r="G612" s="2"/>
      <c r="H612" s="3"/>
      <c r="I612" s="3"/>
      <c r="J612" s="3"/>
      <c r="K612" s="3"/>
      <c r="L612" s="3"/>
      <c r="M612" s="3"/>
      <c r="N612" s="3"/>
      <c r="O612" s="3"/>
      <c r="P612" s="3"/>
    </row>
    <row r="613" spans="7:16" ht="15.75" customHeight="1" x14ac:dyDescent="0.25">
      <c r="G613" s="2"/>
      <c r="H613" s="3"/>
      <c r="I613" s="3"/>
      <c r="J613" s="3"/>
      <c r="K613" s="3"/>
      <c r="L613" s="3"/>
      <c r="M613" s="3"/>
      <c r="N613" s="3"/>
      <c r="O613" s="3"/>
      <c r="P613" s="3"/>
    </row>
    <row r="614" spans="7:16" ht="15.75" customHeight="1" x14ac:dyDescent="0.25">
      <c r="G614" s="2"/>
      <c r="H614" s="3"/>
      <c r="I614" s="3"/>
      <c r="J614" s="3"/>
      <c r="K614" s="3"/>
      <c r="L614" s="3"/>
      <c r="M614" s="3"/>
      <c r="N614" s="3"/>
      <c r="O614" s="3"/>
      <c r="P614" s="3"/>
    </row>
    <row r="615" spans="7:16" ht="15.75" customHeight="1" x14ac:dyDescent="0.25">
      <c r="G615" s="2"/>
      <c r="H615" s="3"/>
      <c r="I615" s="3"/>
      <c r="J615" s="3"/>
      <c r="K615" s="3"/>
      <c r="L615" s="3"/>
      <c r="M615" s="3"/>
      <c r="N615" s="3"/>
      <c r="O615" s="3"/>
      <c r="P615" s="3"/>
    </row>
    <row r="616" spans="7:16" ht="15.75" customHeight="1" x14ac:dyDescent="0.25">
      <c r="G616" s="2"/>
      <c r="H616" s="3"/>
      <c r="I616" s="3"/>
      <c r="J616" s="3"/>
      <c r="K616" s="3"/>
      <c r="L616" s="3"/>
      <c r="M616" s="3"/>
      <c r="N616" s="3"/>
      <c r="O616" s="3"/>
      <c r="P616" s="3"/>
    </row>
    <row r="617" spans="7:16" ht="15.75" customHeight="1" x14ac:dyDescent="0.25">
      <c r="G617" s="2"/>
      <c r="H617" s="3"/>
      <c r="I617" s="3"/>
      <c r="J617" s="3"/>
      <c r="K617" s="3"/>
      <c r="L617" s="3"/>
      <c r="M617" s="3"/>
      <c r="N617" s="3"/>
      <c r="O617" s="3"/>
      <c r="P617" s="3"/>
    </row>
    <row r="618" spans="7:16" ht="15.75" customHeight="1" x14ac:dyDescent="0.25">
      <c r="G618" s="2"/>
      <c r="H618" s="3"/>
      <c r="I618" s="3"/>
      <c r="J618" s="3"/>
      <c r="K618" s="3"/>
      <c r="L618" s="3"/>
      <c r="M618" s="3"/>
      <c r="N618" s="3"/>
      <c r="O618" s="3"/>
      <c r="P618" s="3"/>
    </row>
    <row r="619" spans="7:16" ht="15.75" customHeight="1" x14ac:dyDescent="0.25">
      <c r="G619" s="2"/>
      <c r="H619" s="3"/>
      <c r="I619" s="3"/>
      <c r="J619" s="3"/>
      <c r="K619" s="3"/>
      <c r="L619" s="3"/>
      <c r="M619" s="3"/>
      <c r="N619" s="3"/>
      <c r="O619" s="3"/>
      <c r="P619" s="3"/>
    </row>
    <row r="620" spans="7:16" ht="15.75" customHeight="1" x14ac:dyDescent="0.25">
      <c r="G620" s="2"/>
      <c r="H620" s="3"/>
      <c r="I620" s="3"/>
      <c r="J620" s="3"/>
      <c r="K620" s="3"/>
      <c r="L620" s="3"/>
      <c r="M620" s="3"/>
      <c r="N620" s="3"/>
      <c r="O620" s="3"/>
      <c r="P620" s="3"/>
    </row>
    <row r="621" spans="7:16" ht="15.75" customHeight="1" x14ac:dyDescent="0.25">
      <c r="G621" s="2"/>
      <c r="H621" s="3"/>
      <c r="I621" s="3"/>
      <c r="J621" s="3"/>
      <c r="K621" s="3"/>
      <c r="L621" s="3"/>
      <c r="M621" s="3"/>
      <c r="N621" s="3"/>
      <c r="O621" s="3"/>
      <c r="P621" s="3"/>
    </row>
    <row r="622" spans="7:16" ht="15.75" customHeight="1" x14ac:dyDescent="0.25">
      <c r="G622" s="2"/>
      <c r="H622" s="3"/>
      <c r="I622" s="3"/>
      <c r="J622" s="3"/>
      <c r="K622" s="3"/>
      <c r="L622" s="3"/>
      <c r="M622" s="3"/>
      <c r="N622" s="3"/>
      <c r="O622" s="3"/>
      <c r="P622" s="3"/>
    </row>
    <row r="623" spans="7:16" ht="15.75" customHeight="1" x14ac:dyDescent="0.25">
      <c r="G623" s="2"/>
      <c r="H623" s="3"/>
      <c r="I623" s="3"/>
      <c r="J623" s="3"/>
      <c r="K623" s="3"/>
      <c r="L623" s="3"/>
      <c r="M623" s="3"/>
      <c r="N623" s="3"/>
      <c r="O623" s="3"/>
      <c r="P623" s="3"/>
    </row>
    <row r="624" spans="7:16" ht="15.75" customHeight="1" x14ac:dyDescent="0.25">
      <c r="G624" s="2"/>
      <c r="H624" s="3"/>
      <c r="I624" s="3"/>
      <c r="J624" s="3"/>
      <c r="K624" s="3"/>
      <c r="L624" s="3"/>
      <c r="M624" s="3"/>
      <c r="N624" s="3"/>
      <c r="O624" s="3"/>
      <c r="P624" s="3"/>
    </row>
    <row r="625" spans="7:16" ht="15.75" customHeight="1" x14ac:dyDescent="0.25">
      <c r="G625" s="2"/>
      <c r="H625" s="3"/>
      <c r="I625" s="3"/>
      <c r="J625" s="3"/>
      <c r="K625" s="3"/>
      <c r="L625" s="3"/>
      <c r="M625" s="3"/>
      <c r="N625" s="3"/>
      <c r="O625" s="3"/>
      <c r="P625" s="3"/>
    </row>
    <row r="626" spans="7:16" ht="15.75" customHeight="1" x14ac:dyDescent="0.25">
      <c r="G626" s="2"/>
      <c r="H626" s="3"/>
      <c r="I626" s="3"/>
      <c r="J626" s="3"/>
      <c r="K626" s="3"/>
      <c r="L626" s="3"/>
      <c r="M626" s="3"/>
      <c r="N626" s="3"/>
      <c r="O626" s="3"/>
      <c r="P626" s="3"/>
    </row>
    <row r="627" spans="7:16" ht="15.75" customHeight="1" x14ac:dyDescent="0.25">
      <c r="G627" s="2"/>
      <c r="H627" s="3"/>
      <c r="I627" s="3"/>
      <c r="J627" s="3"/>
      <c r="K627" s="3"/>
      <c r="L627" s="3"/>
      <c r="M627" s="3"/>
      <c r="N627" s="3"/>
      <c r="O627" s="3"/>
      <c r="P627" s="3"/>
    </row>
    <row r="628" spans="7:16" ht="15.75" customHeight="1" x14ac:dyDescent="0.25">
      <c r="G628" s="2"/>
      <c r="H628" s="3"/>
      <c r="I628" s="3"/>
      <c r="J628" s="3"/>
      <c r="K628" s="3"/>
      <c r="L628" s="3"/>
      <c r="M628" s="3"/>
      <c r="N628" s="3"/>
      <c r="O628" s="3"/>
      <c r="P628" s="3"/>
    </row>
    <row r="629" spans="7:16" ht="15.75" customHeight="1" x14ac:dyDescent="0.25">
      <c r="G629" s="2"/>
      <c r="H629" s="3"/>
      <c r="I629" s="3"/>
      <c r="J629" s="3"/>
      <c r="K629" s="3"/>
      <c r="L629" s="3"/>
      <c r="M629" s="3"/>
      <c r="N629" s="3"/>
      <c r="O629" s="3"/>
      <c r="P629" s="3"/>
    </row>
    <row r="630" spans="7:16" ht="15.75" customHeight="1" x14ac:dyDescent="0.25">
      <c r="G630" s="2"/>
      <c r="H630" s="3"/>
      <c r="I630" s="3"/>
      <c r="J630" s="3"/>
      <c r="K630" s="3"/>
      <c r="L630" s="3"/>
      <c r="M630" s="3"/>
      <c r="N630" s="3"/>
      <c r="O630" s="3"/>
      <c r="P630" s="3"/>
    </row>
    <row r="631" spans="7:16" ht="15.75" customHeight="1" x14ac:dyDescent="0.25">
      <c r="G631" s="2"/>
      <c r="H631" s="3"/>
      <c r="I631" s="3"/>
      <c r="J631" s="3"/>
      <c r="K631" s="3"/>
      <c r="L631" s="3"/>
      <c r="M631" s="3"/>
      <c r="N631" s="3"/>
      <c r="O631" s="3"/>
      <c r="P631" s="3"/>
    </row>
    <row r="632" spans="7:16" ht="15.75" customHeight="1" x14ac:dyDescent="0.25">
      <c r="G632" s="2"/>
      <c r="H632" s="3"/>
      <c r="I632" s="3"/>
      <c r="J632" s="3"/>
      <c r="K632" s="3"/>
      <c r="L632" s="3"/>
      <c r="M632" s="3"/>
      <c r="N632" s="3"/>
      <c r="O632" s="3"/>
      <c r="P632" s="3"/>
    </row>
    <row r="633" spans="7:16" ht="15.75" customHeight="1" x14ac:dyDescent="0.25">
      <c r="G633" s="2"/>
      <c r="H633" s="3"/>
      <c r="I633" s="3"/>
      <c r="J633" s="3"/>
      <c r="K633" s="3"/>
      <c r="L633" s="3"/>
      <c r="M633" s="3"/>
      <c r="N633" s="3"/>
      <c r="O633" s="3"/>
      <c r="P633" s="3"/>
    </row>
    <row r="634" spans="7:16" ht="15.75" customHeight="1" x14ac:dyDescent="0.25">
      <c r="G634" s="2"/>
      <c r="H634" s="3"/>
      <c r="I634" s="3"/>
      <c r="J634" s="3"/>
      <c r="K634" s="3"/>
      <c r="L634" s="3"/>
      <c r="M634" s="3"/>
      <c r="N634" s="3"/>
      <c r="O634" s="3"/>
      <c r="P634" s="3"/>
    </row>
    <row r="635" spans="7:16" ht="15.75" customHeight="1" x14ac:dyDescent="0.25">
      <c r="G635" s="2"/>
      <c r="H635" s="3"/>
      <c r="I635" s="3"/>
      <c r="J635" s="3"/>
      <c r="K635" s="3"/>
      <c r="L635" s="3"/>
      <c r="M635" s="3"/>
      <c r="N635" s="3"/>
      <c r="O635" s="3"/>
      <c r="P635" s="3"/>
    </row>
    <row r="636" spans="7:16" ht="15.75" customHeight="1" x14ac:dyDescent="0.25">
      <c r="G636" s="2"/>
      <c r="H636" s="3"/>
      <c r="I636" s="3"/>
      <c r="J636" s="3"/>
      <c r="K636" s="3"/>
      <c r="L636" s="3"/>
      <c r="M636" s="3"/>
      <c r="N636" s="3"/>
      <c r="O636" s="3"/>
      <c r="P636" s="3"/>
    </row>
    <row r="637" spans="7:16" ht="15.75" customHeight="1" x14ac:dyDescent="0.25">
      <c r="G637" s="2"/>
      <c r="H637" s="3"/>
      <c r="I637" s="3"/>
      <c r="J637" s="3"/>
      <c r="K637" s="3"/>
      <c r="L637" s="3"/>
      <c r="M637" s="3"/>
      <c r="N637" s="3"/>
      <c r="O637" s="3"/>
      <c r="P637" s="3"/>
    </row>
    <row r="638" spans="7:16" ht="15.75" customHeight="1" x14ac:dyDescent="0.25">
      <c r="G638" s="2"/>
      <c r="H638" s="3"/>
      <c r="I638" s="3"/>
      <c r="J638" s="3"/>
      <c r="K638" s="3"/>
      <c r="L638" s="3"/>
      <c r="M638" s="3"/>
      <c r="N638" s="3"/>
      <c r="O638" s="3"/>
      <c r="P638" s="3"/>
    </row>
    <row r="639" spans="7:16" ht="15.75" customHeight="1" x14ac:dyDescent="0.25">
      <c r="G639" s="2"/>
      <c r="H639" s="3"/>
      <c r="I639" s="3"/>
      <c r="J639" s="3"/>
      <c r="K639" s="3"/>
      <c r="L639" s="3"/>
      <c r="M639" s="3"/>
      <c r="N639" s="3"/>
      <c r="O639" s="3"/>
      <c r="P639" s="3"/>
    </row>
    <row r="640" spans="7:16" ht="15.75" customHeight="1" x14ac:dyDescent="0.25">
      <c r="G640" s="2"/>
      <c r="H640" s="3"/>
      <c r="I640" s="3"/>
      <c r="J640" s="3"/>
      <c r="K640" s="3"/>
      <c r="L640" s="3"/>
      <c r="M640" s="3"/>
      <c r="N640" s="3"/>
      <c r="O640" s="3"/>
      <c r="P640" s="3"/>
    </row>
    <row r="641" spans="7:16" ht="15.75" customHeight="1" x14ac:dyDescent="0.25">
      <c r="G641" s="2"/>
      <c r="H641" s="3"/>
      <c r="I641" s="3"/>
      <c r="J641" s="3"/>
      <c r="K641" s="3"/>
      <c r="L641" s="3"/>
      <c r="M641" s="3"/>
      <c r="N641" s="3"/>
      <c r="O641" s="3"/>
      <c r="P641" s="3"/>
    </row>
    <row r="642" spans="7:16" ht="15.75" customHeight="1" x14ac:dyDescent="0.25">
      <c r="G642" s="2"/>
      <c r="H642" s="3"/>
      <c r="I642" s="3"/>
      <c r="J642" s="3"/>
      <c r="K642" s="3"/>
      <c r="L642" s="3"/>
      <c r="M642" s="3"/>
      <c r="N642" s="3"/>
      <c r="O642" s="3"/>
      <c r="P642" s="3"/>
    </row>
    <row r="643" spans="7:16" ht="15.75" customHeight="1" x14ac:dyDescent="0.25">
      <c r="G643" s="2"/>
      <c r="H643" s="3"/>
      <c r="I643" s="3"/>
      <c r="J643" s="3"/>
      <c r="K643" s="3"/>
      <c r="L643" s="3"/>
      <c r="M643" s="3"/>
      <c r="N643" s="3"/>
      <c r="O643" s="3"/>
      <c r="P643" s="3"/>
    </row>
    <row r="644" spans="7:16" ht="15.75" customHeight="1" x14ac:dyDescent="0.25">
      <c r="G644" s="2"/>
      <c r="H644" s="3"/>
      <c r="I644" s="3"/>
      <c r="J644" s="3"/>
      <c r="K644" s="3"/>
      <c r="L644" s="3"/>
      <c r="M644" s="3"/>
      <c r="N644" s="3"/>
      <c r="O644" s="3"/>
      <c r="P644" s="3"/>
    </row>
    <row r="645" spans="7:16" ht="15.75" customHeight="1" x14ac:dyDescent="0.25">
      <c r="G645" s="2"/>
      <c r="H645" s="3"/>
      <c r="I645" s="3"/>
      <c r="J645" s="3"/>
      <c r="K645" s="3"/>
      <c r="L645" s="3"/>
      <c r="M645" s="3"/>
      <c r="N645" s="3"/>
      <c r="O645" s="3"/>
      <c r="P645" s="3"/>
    </row>
    <row r="646" spans="7:16" ht="15.75" customHeight="1" x14ac:dyDescent="0.25">
      <c r="G646" s="2"/>
      <c r="H646" s="3"/>
      <c r="I646" s="3"/>
      <c r="J646" s="3"/>
      <c r="K646" s="3"/>
      <c r="L646" s="3"/>
      <c r="M646" s="3"/>
      <c r="N646" s="3"/>
      <c r="O646" s="3"/>
      <c r="P646" s="3"/>
    </row>
    <row r="647" spans="7:16" ht="15.75" customHeight="1" x14ac:dyDescent="0.25">
      <c r="G647" s="2"/>
      <c r="H647" s="3"/>
      <c r="I647" s="3"/>
      <c r="J647" s="3"/>
      <c r="K647" s="3"/>
      <c r="L647" s="3"/>
      <c r="M647" s="3"/>
      <c r="N647" s="3"/>
      <c r="O647" s="3"/>
      <c r="P647" s="3"/>
    </row>
    <row r="648" spans="7:16" ht="15.75" customHeight="1" x14ac:dyDescent="0.25">
      <c r="G648" s="2"/>
      <c r="H648" s="3"/>
      <c r="I648" s="3"/>
      <c r="J648" s="3"/>
      <c r="K648" s="3"/>
      <c r="L648" s="3"/>
      <c r="M648" s="3"/>
      <c r="N648" s="3"/>
      <c r="O648" s="3"/>
      <c r="P648" s="3"/>
    </row>
    <row r="649" spans="7:16" ht="15.75" customHeight="1" x14ac:dyDescent="0.25">
      <c r="G649" s="2"/>
      <c r="H649" s="3"/>
      <c r="I649" s="3"/>
      <c r="J649" s="3"/>
      <c r="K649" s="3"/>
      <c r="L649" s="3"/>
      <c r="M649" s="3"/>
      <c r="N649" s="3"/>
      <c r="O649" s="3"/>
      <c r="P649" s="3"/>
    </row>
    <row r="650" spans="7:16" ht="15.75" customHeight="1" x14ac:dyDescent="0.25">
      <c r="G650" s="2"/>
      <c r="H650" s="3"/>
      <c r="I650" s="3"/>
      <c r="J650" s="3"/>
      <c r="K650" s="3"/>
      <c r="L650" s="3"/>
      <c r="M650" s="3"/>
      <c r="N650" s="3"/>
      <c r="O650" s="3"/>
      <c r="P650" s="3"/>
    </row>
    <row r="651" spans="7:16" ht="15.75" customHeight="1" x14ac:dyDescent="0.25">
      <c r="G651" s="2"/>
      <c r="H651" s="3"/>
      <c r="I651" s="3"/>
      <c r="J651" s="3"/>
      <c r="K651" s="3"/>
      <c r="L651" s="3"/>
      <c r="M651" s="3"/>
      <c r="N651" s="3"/>
      <c r="O651" s="3"/>
      <c r="P651" s="3"/>
    </row>
    <row r="652" spans="7:16" ht="15.75" customHeight="1" x14ac:dyDescent="0.25">
      <c r="G652" s="2"/>
      <c r="H652" s="3"/>
      <c r="I652" s="3"/>
      <c r="J652" s="3"/>
      <c r="K652" s="3"/>
      <c r="L652" s="3"/>
      <c r="M652" s="3"/>
      <c r="N652" s="3"/>
      <c r="O652" s="3"/>
      <c r="P652" s="3"/>
    </row>
    <row r="653" spans="7:16" ht="15.75" customHeight="1" x14ac:dyDescent="0.25">
      <c r="G653" s="2"/>
      <c r="H653" s="3"/>
      <c r="I653" s="3"/>
      <c r="J653" s="3"/>
      <c r="K653" s="3"/>
      <c r="L653" s="3"/>
      <c r="M653" s="3"/>
      <c r="N653" s="3"/>
      <c r="O653" s="3"/>
      <c r="P653" s="3"/>
    </row>
    <row r="654" spans="7:16" ht="15.75" customHeight="1" x14ac:dyDescent="0.25">
      <c r="G654" s="2"/>
      <c r="H654" s="3"/>
      <c r="I654" s="3"/>
      <c r="J654" s="3"/>
      <c r="K654" s="3"/>
      <c r="L654" s="3"/>
      <c r="M654" s="3"/>
      <c r="N654" s="3"/>
      <c r="O654" s="3"/>
      <c r="P654" s="3"/>
    </row>
    <row r="655" spans="7:16" ht="15.75" customHeight="1" x14ac:dyDescent="0.25">
      <c r="G655" s="2"/>
      <c r="H655" s="3"/>
      <c r="I655" s="3"/>
      <c r="J655" s="3"/>
      <c r="K655" s="3"/>
      <c r="L655" s="3"/>
      <c r="M655" s="3"/>
      <c r="N655" s="3"/>
      <c r="O655" s="3"/>
      <c r="P655" s="3"/>
    </row>
    <row r="656" spans="7:16" ht="15.75" customHeight="1" x14ac:dyDescent="0.25">
      <c r="G656" s="2"/>
      <c r="H656" s="3"/>
      <c r="I656" s="3"/>
      <c r="J656" s="3"/>
      <c r="K656" s="3"/>
      <c r="L656" s="3"/>
      <c r="M656" s="3"/>
      <c r="N656" s="3"/>
      <c r="O656" s="3"/>
      <c r="P656" s="3"/>
    </row>
    <row r="657" spans="7:16" ht="15.75" customHeight="1" x14ac:dyDescent="0.25">
      <c r="G657" s="2"/>
      <c r="H657" s="3"/>
      <c r="I657" s="3"/>
      <c r="J657" s="3"/>
      <c r="K657" s="3"/>
      <c r="L657" s="3"/>
      <c r="M657" s="3"/>
      <c r="N657" s="3"/>
      <c r="O657" s="3"/>
      <c r="P657" s="3"/>
    </row>
    <row r="658" spans="7:16" ht="15.75" customHeight="1" x14ac:dyDescent="0.25">
      <c r="G658" s="2"/>
      <c r="H658" s="3"/>
      <c r="I658" s="3"/>
      <c r="J658" s="3"/>
      <c r="K658" s="3"/>
      <c r="L658" s="3"/>
      <c r="M658" s="3"/>
      <c r="N658" s="3"/>
      <c r="O658" s="3"/>
      <c r="P658" s="3"/>
    </row>
    <row r="659" spans="7:16" ht="15.75" customHeight="1" x14ac:dyDescent="0.25">
      <c r="G659" s="2"/>
      <c r="H659" s="3"/>
      <c r="I659" s="3"/>
      <c r="J659" s="3"/>
      <c r="K659" s="3"/>
      <c r="L659" s="3"/>
      <c r="M659" s="3"/>
      <c r="N659" s="3"/>
      <c r="O659" s="3"/>
      <c r="P659" s="3"/>
    </row>
    <row r="660" spans="7:16" ht="15.75" customHeight="1" x14ac:dyDescent="0.25">
      <c r="G660" s="2"/>
      <c r="H660" s="3"/>
      <c r="I660" s="3"/>
      <c r="J660" s="3"/>
      <c r="K660" s="3"/>
      <c r="L660" s="3"/>
      <c r="M660" s="3"/>
      <c r="N660" s="3"/>
      <c r="O660" s="3"/>
      <c r="P660" s="3"/>
    </row>
    <row r="661" spans="7:16" ht="15.75" customHeight="1" x14ac:dyDescent="0.25">
      <c r="G661" s="2"/>
      <c r="H661" s="3"/>
      <c r="I661" s="3"/>
      <c r="J661" s="3"/>
      <c r="K661" s="3"/>
      <c r="L661" s="3"/>
      <c r="M661" s="3"/>
      <c r="N661" s="3"/>
      <c r="O661" s="3"/>
      <c r="P661" s="3"/>
    </row>
    <row r="662" spans="7:16" ht="15.75" customHeight="1" x14ac:dyDescent="0.25">
      <c r="G662" s="2"/>
      <c r="H662" s="3"/>
      <c r="I662" s="3"/>
      <c r="J662" s="3"/>
      <c r="K662" s="3"/>
      <c r="L662" s="3"/>
      <c r="M662" s="3"/>
      <c r="N662" s="3"/>
      <c r="O662" s="3"/>
      <c r="P662" s="3"/>
    </row>
    <row r="663" spans="7:16" ht="15.75" customHeight="1" x14ac:dyDescent="0.25">
      <c r="G663" s="2"/>
      <c r="H663" s="3"/>
      <c r="I663" s="3"/>
      <c r="J663" s="3"/>
      <c r="K663" s="3"/>
      <c r="L663" s="3"/>
      <c r="M663" s="3"/>
      <c r="N663" s="3"/>
      <c r="O663" s="3"/>
      <c r="P663" s="3"/>
    </row>
    <row r="664" spans="7:16" ht="15.75" customHeight="1" x14ac:dyDescent="0.25">
      <c r="G664" s="2"/>
      <c r="H664" s="3"/>
      <c r="I664" s="3"/>
      <c r="J664" s="3"/>
      <c r="K664" s="3"/>
      <c r="L664" s="3"/>
      <c r="M664" s="3"/>
      <c r="N664" s="3"/>
      <c r="O664" s="3"/>
      <c r="P664" s="3"/>
    </row>
    <row r="665" spans="7:16" ht="15.75" customHeight="1" x14ac:dyDescent="0.25">
      <c r="G665" s="2"/>
      <c r="H665" s="3"/>
      <c r="I665" s="3"/>
      <c r="J665" s="3"/>
      <c r="K665" s="3"/>
      <c r="L665" s="3"/>
      <c r="M665" s="3"/>
      <c r="N665" s="3"/>
      <c r="O665" s="3"/>
      <c r="P665" s="3"/>
    </row>
    <row r="666" spans="7:16" ht="15.75" customHeight="1" x14ac:dyDescent="0.25">
      <c r="G666" s="2"/>
      <c r="H666" s="3"/>
      <c r="I666" s="3"/>
      <c r="J666" s="3"/>
      <c r="K666" s="3"/>
      <c r="L666" s="3"/>
      <c r="M666" s="3"/>
      <c r="N666" s="3"/>
      <c r="O666" s="3"/>
      <c r="P666" s="3"/>
    </row>
    <row r="667" spans="7:16" ht="15.75" customHeight="1" x14ac:dyDescent="0.25">
      <c r="G667" s="2"/>
      <c r="H667" s="3"/>
      <c r="I667" s="3"/>
      <c r="J667" s="3"/>
      <c r="K667" s="3"/>
      <c r="L667" s="3"/>
      <c r="M667" s="3"/>
      <c r="N667" s="3"/>
      <c r="O667" s="3"/>
      <c r="P667" s="3"/>
    </row>
    <row r="668" spans="7:16" ht="15.75" customHeight="1" x14ac:dyDescent="0.25">
      <c r="G668" s="2"/>
      <c r="H668" s="3"/>
      <c r="I668" s="3"/>
      <c r="J668" s="3"/>
      <c r="K668" s="3"/>
      <c r="L668" s="3"/>
      <c r="M668" s="3"/>
      <c r="N668" s="3"/>
      <c r="O668" s="3"/>
      <c r="P668" s="3"/>
    </row>
    <row r="669" spans="7:16" ht="15.75" customHeight="1" x14ac:dyDescent="0.25">
      <c r="G669" s="2"/>
      <c r="H669" s="3"/>
      <c r="I669" s="3"/>
      <c r="J669" s="3"/>
      <c r="K669" s="3"/>
      <c r="L669" s="3"/>
      <c r="M669" s="3"/>
      <c r="N669" s="3"/>
      <c r="O669" s="3"/>
      <c r="P669" s="3"/>
    </row>
    <row r="670" spans="7:16" ht="15.75" customHeight="1" x14ac:dyDescent="0.25">
      <c r="G670" s="2"/>
      <c r="H670" s="3"/>
      <c r="I670" s="3"/>
      <c r="J670" s="3"/>
      <c r="K670" s="3"/>
      <c r="L670" s="3"/>
      <c r="M670" s="3"/>
      <c r="N670" s="3"/>
      <c r="O670" s="3"/>
      <c r="P670" s="3"/>
    </row>
    <row r="671" spans="7:16" ht="15.75" customHeight="1" x14ac:dyDescent="0.25">
      <c r="G671" s="2"/>
      <c r="H671" s="3"/>
      <c r="I671" s="3"/>
      <c r="J671" s="3"/>
      <c r="K671" s="3"/>
      <c r="L671" s="3"/>
      <c r="M671" s="3"/>
      <c r="N671" s="3"/>
      <c r="O671" s="3"/>
      <c r="P671" s="3"/>
    </row>
    <row r="672" spans="7:16" ht="15.75" customHeight="1" x14ac:dyDescent="0.25">
      <c r="G672" s="2"/>
      <c r="H672" s="3"/>
      <c r="I672" s="3"/>
      <c r="J672" s="3"/>
      <c r="K672" s="3"/>
      <c r="L672" s="3"/>
      <c r="M672" s="3"/>
      <c r="N672" s="3"/>
      <c r="O672" s="3"/>
      <c r="P672" s="3"/>
    </row>
    <row r="673" spans="7:16" ht="15.75" customHeight="1" x14ac:dyDescent="0.25">
      <c r="G673" s="2"/>
      <c r="H673" s="3"/>
      <c r="I673" s="3"/>
      <c r="J673" s="3"/>
      <c r="K673" s="3"/>
      <c r="L673" s="3"/>
      <c r="M673" s="3"/>
      <c r="N673" s="3"/>
      <c r="O673" s="3"/>
      <c r="P673" s="3"/>
    </row>
    <row r="674" spans="7:16" ht="15.75" customHeight="1" x14ac:dyDescent="0.25">
      <c r="G674" s="2"/>
      <c r="H674" s="3"/>
      <c r="I674" s="3"/>
      <c r="J674" s="3"/>
      <c r="K674" s="3"/>
      <c r="L674" s="3"/>
      <c r="M674" s="3"/>
      <c r="N674" s="3"/>
      <c r="O674" s="3"/>
      <c r="P674" s="3"/>
    </row>
    <row r="675" spans="7:16" ht="15.75" customHeight="1" x14ac:dyDescent="0.25">
      <c r="G675" s="2"/>
      <c r="H675" s="3"/>
      <c r="I675" s="3"/>
      <c r="J675" s="3"/>
      <c r="K675" s="3"/>
      <c r="L675" s="3"/>
      <c r="M675" s="3"/>
      <c r="N675" s="3"/>
      <c r="O675" s="3"/>
      <c r="P675" s="3"/>
    </row>
    <row r="676" spans="7:16" ht="15.75" customHeight="1" x14ac:dyDescent="0.25">
      <c r="G676" s="2"/>
      <c r="H676" s="3"/>
      <c r="I676" s="3"/>
      <c r="J676" s="3"/>
      <c r="K676" s="3"/>
      <c r="L676" s="3"/>
      <c r="M676" s="3"/>
      <c r="N676" s="3"/>
      <c r="O676" s="3"/>
      <c r="P676" s="3"/>
    </row>
    <row r="677" spans="7:16" ht="15.75" customHeight="1" x14ac:dyDescent="0.25">
      <c r="G677" s="2"/>
      <c r="H677" s="3"/>
      <c r="I677" s="3"/>
      <c r="J677" s="3"/>
      <c r="K677" s="3"/>
      <c r="L677" s="3"/>
      <c r="M677" s="3"/>
      <c r="N677" s="3"/>
      <c r="O677" s="3"/>
      <c r="P677" s="3"/>
    </row>
    <row r="678" spans="7:16" ht="15.75" customHeight="1" x14ac:dyDescent="0.25">
      <c r="G678" s="2"/>
      <c r="H678" s="3"/>
      <c r="I678" s="3"/>
      <c r="J678" s="3"/>
      <c r="K678" s="3"/>
      <c r="L678" s="3"/>
      <c r="M678" s="3"/>
      <c r="N678" s="3"/>
      <c r="O678" s="3"/>
      <c r="P678" s="3"/>
    </row>
    <row r="679" spans="7:16" ht="15.75" customHeight="1" x14ac:dyDescent="0.25">
      <c r="G679" s="2"/>
      <c r="H679" s="3"/>
      <c r="I679" s="3"/>
      <c r="J679" s="3"/>
      <c r="K679" s="3"/>
      <c r="L679" s="3"/>
      <c r="M679" s="3"/>
      <c r="N679" s="3"/>
      <c r="O679" s="3"/>
      <c r="P679" s="3"/>
    </row>
    <row r="680" spans="7:16" ht="15.75" customHeight="1" x14ac:dyDescent="0.25">
      <c r="G680" s="2"/>
      <c r="H680" s="3"/>
      <c r="I680" s="3"/>
      <c r="J680" s="3"/>
      <c r="K680" s="3"/>
      <c r="L680" s="3"/>
      <c r="M680" s="3"/>
      <c r="N680" s="3"/>
      <c r="O680" s="3"/>
      <c r="P680" s="3"/>
    </row>
    <row r="681" spans="7:16" ht="15.75" customHeight="1" x14ac:dyDescent="0.25">
      <c r="G681" s="2"/>
      <c r="H681" s="3"/>
      <c r="I681" s="3"/>
      <c r="J681" s="3"/>
      <c r="K681" s="3"/>
      <c r="L681" s="3"/>
      <c r="M681" s="3"/>
      <c r="N681" s="3"/>
      <c r="O681" s="3"/>
      <c r="P681" s="3"/>
    </row>
    <row r="682" spans="7:16" ht="15.75" customHeight="1" x14ac:dyDescent="0.25">
      <c r="G682" s="2"/>
      <c r="H682" s="3"/>
      <c r="I682" s="3"/>
      <c r="J682" s="3"/>
      <c r="K682" s="3"/>
      <c r="L682" s="3"/>
      <c r="M682" s="3"/>
      <c r="N682" s="3"/>
      <c r="O682" s="3"/>
      <c r="P682" s="3"/>
    </row>
    <row r="683" spans="7:16" ht="15.75" customHeight="1" x14ac:dyDescent="0.25">
      <c r="G683" s="2"/>
      <c r="H683" s="3"/>
      <c r="I683" s="3"/>
      <c r="J683" s="3"/>
      <c r="K683" s="3"/>
      <c r="L683" s="3"/>
      <c r="M683" s="3"/>
      <c r="N683" s="3"/>
      <c r="O683" s="3"/>
      <c r="P683" s="3"/>
    </row>
    <row r="684" spans="7:16" ht="15.75" customHeight="1" x14ac:dyDescent="0.25">
      <c r="G684" s="2"/>
      <c r="H684" s="3"/>
      <c r="I684" s="3"/>
      <c r="J684" s="3"/>
      <c r="K684" s="3"/>
      <c r="L684" s="3"/>
      <c r="M684" s="3"/>
      <c r="N684" s="3"/>
      <c r="O684" s="3"/>
      <c r="P684" s="3"/>
    </row>
    <row r="685" spans="7:16" ht="15.75" customHeight="1" x14ac:dyDescent="0.25">
      <c r="G685" s="2"/>
      <c r="H685" s="3"/>
      <c r="I685" s="3"/>
      <c r="J685" s="3"/>
      <c r="K685" s="3"/>
      <c r="L685" s="3"/>
      <c r="M685" s="3"/>
      <c r="N685" s="3"/>
      <c r="O685" s="3"/>
      <c r="P685" s="3"/>
    </row>
    <row r="686" spans="7:16" ht="15.75" customHeight="1" x14ac:dyDescent="0.25">
      <c r="G686" s="2"/>
      <c r="H686" s="3"/>
      <c r="I686" s="3"/>
      <c r="J686" s="3"/>
      <c r="K686" s="3"/>
      <c r="L686" s="3"/>
      <c r="M686" s="3"/>
      <c r="N686" s="3"/>
      <c r="O686" s="3"/>
      <c r="P686" s="3"/>
    </row>
    <row r="687" spans="7:16" ht="15.75" customHeight="1" x14ac:dyDescent="0.25">
      <c r="G687" s="2"/>
      <c r="H687" s="3"/>
      <c r="I687" s="3"/>
      <c r="J687" s="3"/>
      <c r="K687" s="3"/>
      <c r="L687" s="3"/>
      <c r="M687" s="3"/>
      <c r="N687" s="3"/>
      <c r="O687" s="3"/>
      <c r="P687" s="3"/>
    </row>
    <row r="688" spans="7:16" ht="15.75" customHeight="1" x14ac:dyDescent="0.25">
      <c r="G688" s="2"/>
      <c r="H688" s="3"/>
      <c r="I688" s="3"/>
      <c r="J688" s="3"/>
      <c r="K688" s="3"/>
      <c r="L688" s="3"/>
      <c r="M688" s="3"/>
      <c r="N688" s="3"/>
      <c r="O688" s="3"/>
      <c r="P688" s="3"/>
    </row>
    <row r="689" spans="7:16" ht="15.75" customHeight="1" x14ac:dyDescent="0.25">
      <c r="G689" s="2"/>
      <c r="H689" s="3"/>
      <c r="I689" s="3"/>
      <c r="J689" s="3"/>
      <c r="K689" s="3"/>
      <c r="L689" s="3"/>
      <c r="M689" s="3"/>
      <c r="N689" s="3"/>
      <c r="O689" s="3"/>
      <c r="P689" s="3"/>
    </row>
    <row r="690" spans="7:16" ht="15.75" customHeight="1" x14ac:dyDescent="0.25">
      <c r="G690" s="2"/>
      <c r="H690" s="3"/>
      <c r="I690" s="3"/>
      <c r="J690" s="3"/>
      <c r="K690" s="3"/>
      <c r="L690" s="3"/>
      <c r="M690" s="3"/>
      <c r="N690" s="3"/>
      <c r="O690" s="3"/>
      <c r="P690" s="3"/>
    </row>
    <row r="691" spans="7:16" ht="15.75" customHeight="1" x14ac:dyDescent="0.25">
      <c r="G691" s="2"/>
      <c r="H691" s="3"/>
      <c r="I691" s="3"/>
      <c r="J691" s="3"/>
      <c r="K691" s="3"/>
      <c r="L691" s="3"/>
      <c r="M691" s="3"/>
      <c r="N691" s="3"/>
      <c r="O691" s="3"/>
      <c r="P691" s="3"/>
    </row>
    <row r="692" spans="7:16" ht="15.75" customHeight="1" x14ac:dyDescent="0.25">
      <c r="G692" s="2"/>
      <c r="H692" s="3"/>
      <c r="I692" s="3"/>
      <c r="J692" s="3"/>
      <c r="K692" s="3"/>
      <c r="L692" s="3"/>
      <c r="M692" s="3"/>
      <c r="N692" s="3"/>
      <c r="O692" s="3"/>
      <c r="P692" s="3"/>
    </row>
    <row r="693" spans="7:16" ht="15.75" customHeight="1" x14ac:dyDescent="0.25">
      <c r="G693" s="2"/>
      <c r="H693" s="3"/>
      <c r="I693" s="3"/>
      <c r="J693" s="3"/>
      <c r="K693" s="3"/>
      <c r="L693" s="3"/>
      <c r="M693" s="3"/>
      <c r="N693" s="3"/>
      <c r="O693" s="3"/>
      <c r="P693" s="3"/>
    </row>
    <row r="694" spans="7:16" ht="15.75" customHeight="1" x14ac:dyDescent="0.25">
      <c r="G694" s="2"/>
      <c r="H694" s="3"/>
      <c r="I694" s="3"/>
      <c r="J694" s="3"/>
      <c r="K694" s="3"/>
      <c r="L694" s="3"/>
      <c r="M694" s="3"/>
      <c r="N694" s="3"/>
      <c r="O694" s="3"/>
      <c r="P694" s="3"/>
    </row>
    <row r="695" spans="7:16" ht="15.75" customHeight="1" x14ac:dyDescent="0.25">
      <c r="G695" s="2"/>
      <c r="H695" s="3"/>
      <c r="I695" s="3"/>
      <c r="J695" s="3"/>
      <c r="K695" s="3"/>
      <c r="L695" s="3"/>
      <c r="M695" s="3"/>
      <c r="N695" s="3"/>
      <c r="O695" s="3"/>
      <c r="P695" s="3"/>
    </row>
    <row r="696" spans="7:16" ht="15.75" customHeight="1" x14ac:dyDescent="0.25">
      <c r="G696" s="2"/>
      <c r="H696" s="3"/>
      <c r="I696" s="3"/>
      <c r="J696" s="3"/>
      <c r="K696" s="3"/>
      <c r="L696" s="3"/>
      <c r="M696" s="3"/>
      <c r="N696" s="3"/>
      <c r="O696" s="3"/>
      <c r="P696" s="3"/>
    </row>
    <row r="697" spans="7:16" ht="15.75" customHeight="1" x14ac:dyDescent="0.25">
      <c r="G697" s="2"/>
      <c r="H697" s="3"/>
      <c r="I697" s="3"/>
      <c r="J697" s="3"/>
      <c r="K697" s="3"/>
      <c r="L697" s="3"/>
      <c r="M697" s="3"/>
      <c r="N697" s="3"/>
      <c r="O697" s="3"/>
      <c r="P697" s="3"/>
    </row>
    <row r="698" spans="7:16" ht="15.75" customHeight="1" x14ac:dyDescent="0.25">
      <c r="G698" s="2"/>
      <c r="H698" s="3"/>
      <c r="I698" s="3"/>
      <c r="J698" s="3"/>
      <c r="K698" s="3"/>
      <c r="L698" s="3"/>
      <c r="M698" s="3"/>
      <c r="N698" s="3"/>
      <c r="O698" s="3"/>
      <c r="P698" s="3"/>
    </row>
    <row r="699" spans="7:16" ht="15.75" customHeight="1" x14ac:dyDescent="0.25">
      <c r="G699" s="2"/>
      <c r="H699" s="3"/>
      <c r="I699" s="3"/>
      <c r="J699" s="3"/>
      <c r="K699" s="3"/>
      <c r="L699" s="3"/>
      <c r="M699" s="3"/>
      <c r="N699" s="3"/>
      <c r="O699" s="3"/>
      <c r="P699" s="3"/>
    </row>
    <row r="700" spans="7:16" ht="15.75" customHeight="1" x14ac:dyDescent="0.25">
      <c r="G700" s="2"/>
      <c r="H700" s="3"/>
      <c r="I700" s="3"/>
      <c r="J700" s="3"/>
      <c r="K700" s="3"/>
      <c r="L700" s="3"/>
      <c r="M700" s="3"/>
      <c r="N700" s="3"/>
      <c r="O700" s="3"/>
      <c r="P700" s="3"/>
    </row>
    <row r="701" spans="7:16" ht="15.75" customHeight="1" x14ac:dyDescent="0.25">
      <c r="G701" s="2"/>
      <c r="H701" s="3"/>
      <c r="I701" s="3"/>
      <c r="J701" s="3"/>
      <c r="K701" s="3"/>
      <c r="L701" s="3"/>
      <c r="M701" s="3"/>
      <c r="N701" s="3"/>
      <c r="O701" s="3"/>
      <c r="P701" s="3"/>
    </row>
    <row r="702" spans="7:16" ht="15.75" customHeight="1" x14ac:dyDescent="0.25">
      <c r="G702" s="2"/>
      <c r="H702" s="3"/>
      <c r="I702" s="3"/>
      <c r="J702" s="3"/>
      <c r="K702" s="3"/>
      <c r="L702" s="3"/>
      <c r="M702" s="3"/>
      <c r="N702" s="3"/>
      <c r="O702" s="3"/>
      <c r="P702" s="3"/>
    </row>
    <row r="703" spans="7:16" ht="15.75" customHeight="1" x14ac:dyDescent="0.25">
      <c r="G703" s="2"/>
      <c r="H703" s="3"/>
      <c r="I703" s="3"/>
      <c r="J703" s="3"/>
      <c r="K703" s="3"/>
      <c r="L703" s="3"/>
      <c r="M703" s="3"/>
      <c r="N703" s="3"/>
      <c r="O703" s="3"/>
      <c r="P703" s="3"/>
    </row>
    <row r="704" spans="7:16" ht="15.75" customHeight="1" x14ac:dyDescent="0.25">
      <c r="G704" s="2"/>
      <c r="H704" s="3"/>
      <c r="I704" s="3"/>
      <c r="J704" s="3"/>
      <c r="K704" s="3"/>
      <c r="L704" s="3"/>
      <c r="M704" s="3"/>
      <c r="N704" s="3"/>
      <c r="O704" s="3"/>
      <c r="P704" s="3"/>
    </row>
    <row r="705" spans="7:16" ht="15.75" customHeight="1" x14ac:dyDescent="0.25">
      <c r="G705" s="2"/>
      <c r="H705" s="3"/>
      <c r="I705" s="3"/>
      <c r="J705" s="3"/>
      <c r="K705" s="3"/>
      <c r="L705" s="3"/>
      <c r="M705" s="3"/>
      <c r="N705" s="3"/>
      <c r="O705" s="3"/>
      <c r="P705" s="3"/>
    </row>
    <row r="706" spans="7:16" ht="15.75" customHeight="1" x14ac:dyDescent="0.25">
      <c r="G706" s="2"/>
      <c r="H706" s="3"/>
      <c r="I706" s="3"/>
      <c r="J706" s="3"/>
      <c r="K706" s="3"/>
      <c r="L706" s="3"/>
      <c r="M706" s="3"/>
      <c r="N706" s="3"/>
      <c r="O706" s="3"/>
      <c r="P706" s="3"/>
    </row>
    <row r="707" spans="7:16" ht="15.75" customHeight="1" x14ac:dyDescent="0.25">
      <c r="G707" s="2"/>
      <c r="H707" s="3"/>
      <c r="I707" s="3"/>
      <c r="J707" s="3"/>
      <c r="K707" s="3"/>
      <c r="L707" s="3"/>
      <c r="M707" s="3"/>
      <c r="N707" s="3"/>
      <c r="O707" s="3"/>
      <c r="P707" s="3"/>
    </row>
    <row r="708" spans="7:16" ht="15.75" customHeight="1" x14ac:dyDescent="0.25">
      <c r="G708" s="2"/>
      <c r="H708" s="3"/>
      <c r="I708" s="3"/>
      <c r="J708" s="3"/>
      <c r="K708" s="3"/>
      <c r="L708" s="3"/>
      <c r="M708" s="3"/>
      <c r="N708" s="3"/>
      <c r="O708" s="3"/>
      <c r="P708" s="3"/>
    </row>
    <row r="709" spans="7:16" ht="15.75" customHeight="1" x14ac:dyDescent="0.25">
      <c r="G709" s="2"/>
      <c r="H709" s="3"/>
      <c r="I709" s="3"/>
      <c r="J709" s="3"/>
      <c r="K709" s="3"/>
      <c r="L709" s="3"/>
      <c r="M709" s="3"/>
      <c r="N709" s="3"/>
      <c r="O709" s="3"/>
      <c r="P709" s="3"/>
    </row>
    <row r="710" spans="7:16" ht="15.75" customHeight="1" x14ac:dyDescent="0.25">
      <c r="G710" s="2"/>
      <c r="H710" s="3"/>
      <c r="I710" s="3"/>
      <c r="J710" s="3"/>
      <c r="K710" s="3"/>
      <c r="L710" s="3"/>
      <c r="M710" s="3"/>
      <c r="N710" s="3"/>
      <c r="O710" s="3"/>
      <c r="P710" s="3"/>
    </row>
    <row r="711" spans="7:16" ht="15.75" customHeight="1" x14ac:dyDescent="0.25">
      <c r="G711" s="2"/>
      <c r="H711" s="3"/>
      <c r="I711" s="3"/>
      <c r="J711" s="3"/>
      <c r="K711" s="3"/>
      <c r="L711" s="3"/>
      <c r="M711" s="3"/>
      <c r="N711" s="3"/>
      <c r="O711" s="3"/>
      <c r="P711" s="3"/>
    </row>
    <row r="712" spans="7:16" ht="15.75" customHeight="1" x14ac:dyDescent="0.25">
      <c r="G712" s="2"/>
      <c r="H712" s="3"/>
      <c r="I712" s="3"/>
      <c r="J712" s="3"/>
      <c r="K712" s="3"/>
      <c r="L712" s="3"/>
      <c r="M712" s="3"/>
      <c r="N712" s="3"/>
      <c r="O712" s="3"/>
      <c r="P712" s="3"/>
    </row>
    <row r="713" spans="7:16" ht="15.75" customHeight="1" x14ac:dyDescent="0.25">
      <c r="G713" s="2"/>
      <c r="H713" s="3"/>
      <c r="I713" s="3"/>
      <c r="J713" s="3"/>
      <c r="K713" s="3"/>
      <c r="L713" s="3"/>
      <c r="M713" s="3"/>
      <c r="N713" s="3"/>
      <c r="O713" s="3"/>
      <c r="P713" s="3"/>
    </row>
    <row r="714" spans="7:16" ht="15.75" customHeight="1" x14ac:dyDescent="0.25">
      <c r="G714" s="2"/>
      <c r="H714" s="3"/>
      <c r="I714" s="3"/>
      <c r="J714" s="3"/>
      <c r="K714" s="3"/>
      <c r="L714" s="3"/>
      <c r="M714" s="3"/>
      <c r="N714" s="3"/>
      <c r="O714" s="3"/>
      <c r="P714" s="3"/>
    </row>
    <row r="715" spans="7:16" ht="15.75" customHeight="1" x14ac:dyDescent="0.25">
      <c r="G715" s="2"/>
      <c r="H715" s="3"/>
      <c r="I715" s="3"/>
      <c r="J715" s="3"/>
      <c r="K715" s="3"/>
      <c r="L715" s="3"/>
      <c r="M715" s="3"/>
      <c r="N715" s="3"/>
      <c r="O715" s="3"/>
      <c r="P715" s="3"/>
    </row>
    <row r="716" spans="7:16" ht="15.75" customHeight="1" x14ac:dyDescent="0.25">
      <c r="G716" s="2"/>
      <c r="H716" s="3"/>
      <c r="I716" s="3"/>
      <c r="J716" s="3"/>
      <c r="K716" s="3"/>
      <c r="L716" s="3"/>
      <c r="M716" s="3"/>
      <c r="N716" s="3"/>
      <c r="O716" s="3"/>
      <c r="P716" s="3"/>
    </row>
    <row r="717" spans="7:16" ht="15.75" customHeight="1" x14ac:dyDescent="0.25">
      <c r="G717" s="2"/>
      <c r="H717" s="3"/>
      <c r="I717" s="3"/>
      <c r="J717" s="3"/>
      <c r="K717" s="3"/>
      <c r="L717" s="3"/>
      <c r="M717" s="3"/>
      <c r="N717" s="3"/>
      <c r="O717" s="3"/>
      <c r="P717" s="3"/>
    </row>
    <row r="718" spans="7:16" ht="15.75" customHeight="1" x14ac:dyDescent="0.25">
      <c r="G718" s="2"/>
      <c r="H718" s="3"/>
      <c r="I718" s="3"/>
      <c r="J718" s="3"/>
      <c r="K718" s="3"/>
      <c r="L718" s="3"/>
      <c r="M718" s="3"/>
      <c r="N718" s="3"/>
      <c r="O718" s="3"/>
      <c r="P718" s="3"/>
    </row>
    <row r="719" spans="7:16" ht="15.75" customHeight="1" x14ac:dyDescent="0.25">
      <c r="G719" s="2"/>
      <c r="H719" s="3"/>
      <c r="I719" s="3"/>
      <c r="J719" s="3"/>
      <c r="K719" s="3"/>
      <c r="L719" s="3"/>
      <c r="M719" s="3"/>
      <c r="N719" s="3"/>
      <c r="O719" s="3"/>
      <c r="P719" s="3"/>
    </row>
    <row r="720" spans="7:16" ht="15.75" customHeight="1" x14ac:dyDescent="0.25">
      <c r="G720" s="2"/>
      <c r="H720" s="3"/>
      <c r="I720" s="3"/>
      <c r="J720" s="3"/>
      <c r="K720" s="3"/>
      <c r="L720" s="3"/>
      <c r="M720" s="3"/>
      <c r="N720" s="3"/>
      <c r="O720" s="3"/>
      <c r="P720" s="3"/>
    </row>
    <row r="721" spans="7:16" ht="15.75" customHeight="1" x14ac:dyDescent="0.25">
      <c r="G721" s="2"/>
      <c r="H721" s="3"/>
      <c r="I721" s="3"/>
      <c r="J721" s="3"/>
      <c r="K721" s="3"/>
      <c r="L721" s="3"/>
      <c r="M721" s="3"/>
      <c r="N721" s="3"/>
      <c r="O721" s="3"/>
      <c r="P721" s="3"/>
    </row>
    <row r="722" spans="7:16" ht="15.75" customHeight="1" x14ac:dyDescent="0.25">
      <c r="G722" s="2"/>
      <c r="H722" s="3"/>
      <c r="I722" s="3"/>
      <c r="J722" s="3"/>
      <c r="K722" s="3"/>
      <c r="L722" s="3"/>
      <c r="M722" s="3"/>
      <c r="N722" s="3"/>
      <c r="O722" s="3"/>
      <c r="P722" s="3"/>
    </row>
    <row r="723" spans="7:16" ht="15.75" customHeight="1" x14ac:dyDescent="0.25">
      <c r="G723" s="2"/>
      <c r="H723" s="3"/>
      <c r="I723" s="3"/>
      <c r="J723" s="3"/>
      <c r="K723" s="3"/>
      <c r="L723" s="3"/>
      <c r="M723" s="3"/>
      <c r="N723" s="3"/>
      <c r="O723" s="3"/>
      <c r="P723" s="3"/>
    </row>
    <row r="724" spans="7:16" ht="15.75" customHeight="1" x14ac:dyDescent="0.25">
      <c r="G724" s="2"/>
      <c r="H724" s="3"/>
      <c r="I724" s="3"/>
      <c r="J724" s="3"/>
      <c r="K724" s="3"/>
      <c r="L724" s="3"/>
      <c r="M724" s="3"/>
      <c r="N724" s="3"/>
      <c r="O724" s="3"/>
      <c r="P724" s="3"/>
    </row>
    <row r="725" spans="7:16" ht="15.75" customHeight="1" x14ac:dyDescent="0.25">
      <c r="G725" s="2"/>
      <c r="H725" s="3"/>
      <c r="I725" s="3"/>
      <c r="J725" s="3"/>
      <c r="K725" s="3"/>
      <c r="L725" s="3"/>
      <c r="M725" s="3"/>
      <c r="N725" s="3"/>
      <c r="O725" s="3"/>
      <c r="P725" s="3"/>
    </row>
    <row r="726" spans="7:16" ht="15.75" customHeight="1" x14ac:dyDescent="0.25">
      <c r="G726" s="2"/>
      <c r="H726" s="3"/>
      <c r="I726" s="3"/>
      <c r="J726" s="3"/>
      <c r="K726" s="3"/>
      <c r="L726" s="3"/>
      <c r="M726" s="3"/>
      <c r="N726" s="3"/>
      <c r="O726" s="3"/>
      <c r="P726" s="3"/>
    </row>
    <row r="727" spans="7:16" ht="15.75" customHeight="1" x14ac:dyDescent="0.25">
      <c r="G727" s="2"/>
      <c r="H727" s="3"/>
      <c r="I727" s="3"/>
      <c r="J727" s="3"/>
      <c r="K727" s="3"/>
      <c r="L727" s="3"/>
      <c r="M727" s="3"/>
      <c r="N727" s="3"/>
      <c r="O727" s="3"/>
      <c r="P727" s="3"/>
    </row>
    <row r="728" spans="7:16" ht="15.75" customHeight="1" x14ac:dyDescent="0.25">
      <c r="G728" s="2"/>
      <c r="H728" s="3"/>
      <c r="I728" s="3"/>
      <c r="J728" s="3"/>
      <c r="K728" s="3"/>
      <c r="L728" s="3"/>
      <c r="M728" s="3"/>
      <c r="N728" s="3"/>
      <c r="O728" s="3"/>
      <c r="P728" s="3"/>
    </row>
    <row r="729" spans="7:16" ht="15.75" customHeight="1" x14ac:dyDescent="0.25">
      <c r="G729" s="2"/>
      <c r="H729" s="3"/>
      <c r="I729" s="3"/>
      <c r="J729" s="3"/>
      <c r="K729" s="3"/>
      <c r="L729" s="3"/>
      <c r="M729" s="3"/>
      <c r="N729" s="3"/>
      <c r="O729" s="3"/>
      <c r="P729" s="3"/>
    </row>
    <row r="730" spans="7:16" ht="15.75" customHeight="1" x14ac:dyDescent="0.25">
      <c r="G730" s="2"/>
      <c r="H730" s="3"/>
      <c r="I730" s="3"/>
      <c r="J730" s="3"/>
      <c r="K730" s="3"/>
      <c r="L730" s="3"/>
      <c r="M730" s="3"/>
      <c r="N730" s="3"/>
      <c r="O730" s="3"/>
      <c r="P730" s="3"/>
    </row>
    <row r="731" spans="7:16" ht="15.75" customHeight="1" x14ac:dyDescent="0.25">
      <c r="G731" s="2"/>
      <c r="H731" s="3"/>
      <c r="I731" s="3"/>
      <c r="J731" s="3"/>
      <c r="K731" s="3"/>
      <c r="L731" s="3"/>
      <c r="M731" s="3"/>
      <c r="N731" s="3"/>
      <c r="O731" s="3"/>
      <c r="P731" s="3"/>
    </row>
    <row r="732" spans="7:16" ht="15.75" customHeight="1" x14ac:dyDescent="0.25">
      <c r="G732" s="2"/>
      <c r="H732" s="3"/>
      <c r="I732" s="3"/>
      <c r="J732" s="3"/>
      <c r="K732" s="3"/>
      <c r="L732" s="3"/>
      <c r="M732" s="3"/>
      <c r="N732" s="3"/>
      <c r="O732" s="3"/>
      <c r="P732" s="3"/>
    </row>
    <row r="733" spans="7:16" ht="15.75" customHeight="1" x14ac:dyDescent="0.25">
      <c r="G733" s="2"/>
      <c r="H733" s="3"/>
      <c r="I733" s="3"/>
      <c r="J733" s="3"/>
      <c r="K733" s="3"/>
      <c r="L733" s="3"/>
      <c r="M733" s="3"/>
      <c r="N733" s="3"/>
      <c r="O733" s="3"/>
      <c r="P733" s="3"/>
    </row>
    <row r="734" spans="7:16" ht="15.75" customHeight="1" x14ac:dyDescent="0.25">
      <c r="G734" s="2"/>
      <c r="H734" s="3"/>
      <c r="I734" s="3"/>
      <c r="J734" s="3"/>
      <c r="K734" s="3"/>
      <c r="L734" s="3"/>
      <c r="M734" s="3"/>
      <c r="N734" s="3"/>
      <c r="O734" s="3"/>
      <c r="P734" s="3"/>
    </row>
    <row r="735" spans="7:16" ht="15.75" customHeight="1" x14ac:dyDescent="0.25">
      <c r="G735" s="2"/>
      <c r="H735" s="3"/>
      <c r="I735" s="3"/>
      <c r="J735" s="3"/>
      <c r="K735" s="3"/>
      <c r="L735" s="3"/>
      <c r="M735" s="3"/>
      <c r="N735" s="3"/>
      <c r="O735" s="3"/>
      <c r="P735" s="3"/>
    </row>
    <row r="736" spans="7:16" ht="15.75" customHeight="1" x14ac:dyDescent="0.25">
      <c r="G736" s="2"/>
      <c r="H736" s="3"/>
      <c r="I736" s="3"/>
      <c r="J736" s="3"/>
      <c r="K736" s="3"/>
      <c r="L736" s="3"/>
      <c r="M736" s="3"/>
      <c r="N736" s="3"/>
      <c r="O736" s="3"/>
      <c r="P736" s="3"/>
    </row>
    <row r="737" spans="7:16" ht="15.75" customHeight="1" x14ac:dyDescent="0.25">
      <c r="G737" s="2"/>
      <c r="H737" s="3"/>
      <c r="I737" s="3"/>
      <c r="J737" s="3"/>
      <c r="K737" s="3"/>
      <c r="L737" s="3"/>
      <c r="M737" s="3"/>
      <c r="N737" s="3"/>
      <c r="O737" s="3"/>
      <c r="P737" s="3"/>
    </row>
    <row r="738" spans="7:16" ht="15.75" customHeight="1" x14ac:dyDescent="0.25">
      <c r="G738" s="2"/>
      <c r="H738" s="3"/>
      <c r="I738" s="3"/>
      <c r="J738" s="3"/>
      <c r="K738" s="3"/>
      <c r="L738" s="3"/>
      <c r="M738" s="3"/>
      <c r="N738" s="3"/>
      <c r="O738" s="3"/>
      <c r="P738" s="3"/>
    </row>
    <row r="739" spans="7:16" ht="15.75" customHeight="1" x14ac:dyDescent="0.25">
      <c r="G739" s="2"/>
      <c r="H739" s="3"/>
      <c r="I739" s="3"/>
      <c r="J739" s="3"/>
      <c r="K739" s="3"/>
      <c r="L739" s="3"/>
      <c r="M739" s="3"/>
      <c r="N739" s="3"/>
      <c r="O739" s="3"/>
      <c r="P739" s="3"/>
    </row>
    <row r="740" spans="7:16" ht="15.75" customHeight="1" x14ac:dyDescent="0.25">
      <c r="G740" s="2"/>
      <c r="H740" s="3"/>
      <c r="I740" s="3"/>
      <c r="J740" s="3"/>
      <c r="K740" s="3"/>
      <c r="L740" s="3"/>
      <c r="M740" s="3"/>
      <c r="N740" s="3"/>
      <c r="O740" s="3"/>
      <c r="P740" s="3"/>
    </row>
    <row r="741" spans="7:16" ht="15.75" customHeight="1" x14ac:dyDescent="0.25">
      <c r="G741" s="2"/>
      <c r="H741" s="3"/>
      <c r="I741" s="3"/>
      <c r="J741" s="3"/>
      <c r="K741" s="3"/>
      <c r="L741" s="3"/>
      <c r="M741" s="3"/>
      <c r="N741" s="3"/>
      <c r="O741" s="3"/>
      <c r="P741" s="3"/>
    </row>
    <row r="742" spans="7:16" ht="15.75" customHeight="1" x14ac:dyDescent="0.25">
      <c r="G742" s="2"/>
      <c r="H742" s="3"/>
      <c r="I742" s="3"/>
      <c r="J742" s="3"/>
      <c r="K742" s="3"/>
      <c r="L742" s="3"/>
      <c r="M742" s="3"/>
      <c r="N742" s="3"/>
      <c r="O742" s="3"/>
      <c r="P742" s="3"/>
    </row>
    <row r="743" spans="7:16" ht="15.75" customHeight="1" x14ac:dyDescent="0.25">
      <c r="G743" s="2"/>
      <c r="H743" s="3"/>
      <c r="I743" s="3"/>
      <c r="J743" s="3"/>
      <c r="K743" s="3"/>
      <c r="L743" s="3"/>
      <c r="M743" s="3"/>
      <c r="N743" s="3"/>
      <c r="O743" s="3"/>
      <c r="P743" s="3"/>
    </row>
    <row r="744" spans="7:16" ht="15.75" customHeight="1" x14ac:dyDescent="0.25">
      <c r="G744" s="2"/>
      <c r="H744" s="3"/>
      <c r="I744" s="3"/>
      <c r="J744" s="3"/>
      <c r="K744" s="3"/>
      <c r="L744" s="3"/>
      <c r="M744" s="3"/>
      <c r="N744" s="3"/>
      <c r="O744" s="3"/>
      <c r="P744" s="3"/>
    </row>
    <row r="745" spans="7:16" ht="15.75" customHeight="1" x14ac:dyDescent="0.25">
      <c r="G745" s="2"/>
      <c r="H745" s="3"/>
      <c r="I745" s="3"/>
      <c r="J745" s="3"/>
      <c r="K745" s="3"/>
      <c r="L745" s="3"/>
      <c r="M745" s="3"/>
      <c r="N745" s="3"/>
      <c r="O745" s="3"/>
      <c r="P745" s="3"/>
    </row>
    <row r="746" spans="7:16" ht="15.75" customHeight="1" x14ac:dyDescent="0.25">
      <c r="G746" s="2"/>
      <c r="H746" s="3"/>
      <c r="I746" s="3"/>
      <c r="J746" s="3"/>
      <c r="K746" s="3"/>
      <c r="L746" s="3"/>
      <c r="M746" s="3"/>
      <c r="N746" s="3"/>
      <c r="O746" s="3"/>
      <c r="P746" s="3"/>
    </row>
    <row r="747" spans="7:16" ht="15.75" customHeight="1" x14ac:dyDescent="0.25">
      <c r="G747" s="2"/>
      <c r="H747" s="3"/>
      <c r="I747" s="3"/>
      <c r="J747" s="3"/>
      <c r="K747" s="3"/>
      <c r="L747" s="3"/>
      <c r="M747" s="3"/>
      <c r="N747" s="3"/>
      <c r="O747" s="3"/>
      <c r="P747" s="3"/>
    </row>
    <row r="748" spans="7:16" ht="15.75" customHeight="1" x14ac:dyDescent="0.25">
      <c r="G748" s="2"/>
      <c r="H748" s="3"/>
      <c r="I748" s="3"/>
      <c r="J748" s="3"/>
      <c r="K748" s="3"/>
      <c r="L748" s="3"/>
      <c r="M748" s="3"/>
      <c r="N748" s="3"/>
      <c r="O748" s="3"/>
      <c r="P748" s="3"/>
    </row>
    <row r="749" spans="7:16" ht="15.75" customHeight="1" x14ac:dyDescent="0.25">
      <c r="G749" s="2"/>
      <c r="H749" s="3"/>
      <c r="I749" s="3"/>
      <c r="J749" s="3"/>
      <c r="K749" s="3"/>
      <c r="L749" s="3"/>
      <c r="M749" s="3"/>
      <c r="N749" s="3"/>
      <c r="O749" s="3"/>
      <c r="P749" s="3"/>
    </row>
    <row r="750" spans="7:16" ht="15.75" customHeight="1" x14ac:dyDescent="0.25">
      <c r="G750" s="2"/>
      <c r="H750" s="3"/>
      <c r="I750" s="3"/>
      <c r="J750" s="3"/>
      <c r="K750" s="3"/>
      <c r="L750" s="3"/>
      <c r="M750" s="3"/>
      <c r="N750" s="3"/>
      <c r="O750" s="3"/>
      <c r="P750" s="3"/>
    </row>
    <row r="751" spans="7:16" ht="15.75" customHeight="1" x14ac:dyDescent="0.25">
      <c r="G751" s="2"/>
      <c r="H751" s="3"/>
      <c r="I751" s="3"/>
      <c r="J751" s="3"/>
      <c r="K751" s="3"/>
      <c r="L751" s="3"/>
      <c r="M751" s="3"/>
      <c r="N751" s="3"/>
      <c r="O751" s="3"/>
      <c r="P751" s="3"/>
    </row>
    <row r="752" spans="7:16" ht="15.75" customHeight="1" x14ac:dyDescent="0.25">
      <c r="G752" s="2"/>
      <c r="H752" s="3"/>
      <c r="I752" s="3"/>
      <c r="J752" s="3"/>
      <c r="K752" s="3"/>
      <c r="L752" s="3"/>
      <c r="M752" s="3"/>
      <c r="N752" s="3"/>
      <c r="O752" s="3"/>
      <c r="P752" s="3"/>
    </row>
    <row r="753" spans="7:16" ht="15.75" customHeight="1" x14ac:dyDescent="0.25">
      <c r="G753" s="2"/>
      <c r="H753" s="3"/>
      <c r="I753" s="3"/>
      <c r="J753" s="3"/>
      <c r="K753" s="3"/>
      <c r="L753" s="3"/>
      <c r="M753" s="3"/>
      <c r="N753" s="3"/>
      <c r="O753" s="3"/>
      <c r="P753" s="3"/>
    </row>
    <row r="754" spans="7:16" ht="15.75" customHeight="1" x14ac:dyDescent="0.25">
      <c r="G754" s="2"/>
      <c r="H754" s="3"/>
      <c r="I754" s="3"/>
      <c r="J754" s="3"/>
      <c r="K754" s="3"/>
      <c r="L754" s="3"/>
      <c r="M754" s="3"/>
      <c r="N754" s="3"/>
      <c r="O754" s="3"/>
      <c r="P754" s="3"/>
    </row>
    <row r="755" spans="7:16" ht="15.75" customHeight="1" x14ac:dyDescent="0.25">
      <c r="G755" s="2"/>
      <c r="H755" s="3"/>
      <c r="I755" s="3"/>
      <c r="J755" s="3"/>
      <c r="K755" s="3"/>
      <c r="L755" s="3"/>
      <c r="M755" s="3"/>
      <c r="N755" s="3"/>
      <c r="O755" s="3"/>
      <c r="P755" s="3"/>
    </row>
    <row r="756" spans="7:16" ht="15.75" customHeight="1" x14ac:dyDescent="0.25">
      <c r="G756" s="2"/>
      <c r="H756" s="3"/>
      <c r="I756" s="3"/>
      <c r="J756" s="3"/>
      <c r="K756" s="3"/>
      <c r="L756" s="3"/>
      <c r="M756" s="3"/>
      <c r="N756" s="3"/>
      <c r="O756" s="3"/>
      <c r="P756" s="3"/>
    </row>
    <row r="757" spans="7:16" ht="15.75" customHeight="1" x14ac:dyDescent="0.25">
      <c r="G757" s="2"/>
      <c r="H757" s="3"/>
      <c r="I757" s="3"/>
      <c r="J757" s="3"/>
      <c r="K757" s="3"/>
      <c r="L757" s="3"/>
      <c r="M757" s="3"/>
      <c r="N757" s="3"/>
      <c r="O757" s="3"/>
      <c r="P757" s="3"/>
    </row>
    <row r="758" spans="7:16" ht="15.75" customHeight="1" x14ac:dyDescent="0.25">
      <c r="G758" s="2"/>
      <c r="H758" s="3"/>
      <c r="I758" s="3"/>
      <c r="J758" s="3"/>
      <c r="K758" s="3"/>
      <c r="L758" s="3"/>
      <c r="M758" s="3"/>
      <c r="N758" s="3"/>
      <c r="O758" s="3"/>
      <c r="P758" s="3"/>
    </row>
    <row r="759" spans="7:16" ht="15.75" customHeight="1" x14ac:dyDescent="0.25">
      <c r="G759" s="2"/>
      <c r="H759" s="3"/>
      <c r="I759" s="3"/>
      <c r="J759" s="3"/>
      <c r="K759" s="3"/>
      <c r="L759" s="3"/>
      <c r="M759" s="3"/>
      <c r="N759" s="3"/>
      <c r="O759" s="3"/>
      <c r="P759" s="3"/>
    </row>
    <row r="760" spans="7:16" ht="15.75" customHeight="1" x14ac:dyDescent="0.25">
      <c r="G760" s="2"/>
      <c r="H760" s="3"/>
      <c r="I760" s="3"/>
      <c r="J760" s="3"/>
      <c r="K760" s="3"/>
      <c r="L760" s="3"/>
      <c r="M760" s="3"/>
      <c r="N760" s="3"/>
      <c r="O760" s="3"/>
      <c r="P760" s="3"/>
    </row>
    <row r="761" spans="7:16" ht="15.75" customHeight="1" x14ac:dyDescent="0.25">
      <c r="G761" s="2"/>
      <c r="H761" s="3"/>
      <c r="I761" s="3"/>
      <c r="J761" s="3"/>
      <c r="K761" s="3"/>
      <c r="L761" s="3"/>
      <c r="M761" s="3"/>
      <c r="N761" s="3"/>
      <c r="O761" s="3"/>
      <c r="P761" s="3"/>
    </row>
    <row r="762" spans="7:16" ht="15.75" customHeight="1" x14ac:dyDescent="0.25">
      <c r="G762" s="2"/>
      <c r="H762" s="3"/>
      <c r="I762" s="3"/>
      <c r="J762" s="3"/>
      <c r="K762" s="3"/>
      <c r="L762" s="3"/>
      <c r="M762" s="3"/>
      <c r="N762" s="3"/>
      <c r="O762" s="3"/>
      <c r="P762" s="3"/>
    </row>
    <row r="763" spans="7:16" ht="15.75" customHeight="1" x14ac:dyDescent="0.25">
      <c r="G763" s="2"/>
      <c r="H763" s="3"/>
      <c r="I763" s="3"/>
      <c r="J763" s="3"/>
      <c r="K763" s="3"/>
      <c r="L763" s="3"/>
      <c r="M763" s="3"/>
      <c r="N763" s="3"/>
      <c r="O763" s="3"/>
      <c r="P763" s="3"/>
    </row>
    <row r="764" spans="7:16" ht="15.75" customHeight="1" x14ac:dyDescent="0.25">
      <c r="G764" s="2"/>
      <c r="H764" s="3"/>
      <c r="I764" s="3"/>
      <c r="J764" s="3"/>
      <c r="K764" s="3"/>
      <c r="L764" s="3"/>
      <c r="M764" s="3"/>
      <c r="N764" s="3"/>
      <c r="O764" s="3"/>
      <c r="P764" s="3"/>
    </row>
    <row r="765" spans="7:16" ht="15.75" customHeight="1" x14ac:dyDescent="0.25">
      <c r="G765" s="2"/>
      <c r="H765" s="3"/>
      <c r="I765" s="3"/>
      <c r="J765" s="3"/>
      <c r="K765" s="3"/>
      <c r="L765" s="3"/>
      <c r="M765" s="3"/>
      <c r="N765" s="3"/>
      <c r="O765" s="3"/>
      <c r="P765" s="3"/>
    </row>
    <row r="766" spans="7:16" ht="15.75" customHeight="1" x14ac:dyDescent="0.25">
      <c r="G766" s="2"/>
      <c r="H766" s="3"/>
      <c r="I766" s="3"/>
      <c r="J766" s="3"/>
      <c r="K766" s="3"/>
      <c r="L766" s="3"/>
      <c r="M766" s="3"/>
      <c r="N766" s="3"/>
      <c r="O766" s="3"/>
      <c r="P766" s="3"/>
    </row>
    <row r="767" spans="7:16" ht="15.75" customHeight="1" x14ac:dyDescent="0.25">
      <c r="G767" s="2"/>
      <c r="H767" s="3"/>
      <c r="I767" s="3"/>
      <c r="J767" s="3"/>
      <c r="K767" s="3"/>
      <c r="L767" s="3"/>
      <c r="M767" s="3"/>
      <c r="N767" s="3"/>
      <c r="O767" s="3"/>
      <c r="P767" s="3"/>
    </row>
    <row r="768" spans="7:16" ht="15.75" customHeight="1" x14ac:dyDescent="0.25">
      <c r="G768" s="2"/>
      <c r="H768" s="3"/>
      <c r="I768" s="3"/>
      <c r="J768" s="3"/>
      <c r="K768" s="3"/>
      <c r="L768" s="3"/>
      <c r="M768" s="3"/>
      <c r="N768" s="3"/>
      <c r="O768" s="3"/>
      <c r="P768" s="3"/>
    </row>
    <row r="769" spans="7:16" ht="15.75" customHeight="1" x14ac:dyDescent="0.25">
      <c r="G769" s="2"/>
      <c r="H769" s="3"/>
      <c r="I769" s="3"/>
      <c r="J769" s="3"/>
      <c r="K769" s="3"/>
      <c r="L769" s="3"/>
      <c r="M769" s="3"/>
      <c r="N769" s="3"/>
      <c r="O769" s="3"/>
      <c r="P769" s="3"/>
    </row>
    <row r="770" spans="7:16" ht="15.75" customHeight="1" x14ac:dyDescent="0.25">
      <c r="G770" s="2"/>
      <c r="H770" s="3"/>
      <c r="I770" s="3"/>
      <c r="J770" s="3"/>
      <c r="K770" s="3"/>
      <c r="L770" s="3"/>
      <c r="M770" s="3"/>
      <c r="N770" s="3"/>
      <c r="O770" s="3"/>
      <c r="P770" s="3"/>
    </row>
    <row r="771" spans="7:16" ht="15.75" customHeight="1" x14ac:dyDescent="0.25">
      <c r="G771" s="2"/>
      <c r="H771" s="3"/>
      <c r="I771" s="3"/>
      <c r="J771" s="3"/>
      <c r="K771" s="3"/>
      <c r="L771" s="3"/>
      <c r="M771" s="3"/>
      <c r="N771" s="3"/>
      <c r="O771" s="3"/>
      <c r="P771" s="3"/>
    </row>
    <row r="772" spans="7:16" ht="15.75" customHeight="1" x14ac:dyDescent="0.25">
      <c r="G772" s="2"/>
      <c r="H772" s="3"/>
      <c r="I772" s="3"/>
      <c r="J772" s="3"/>
      <c r="K772" s="3"/>
      <c r="L772" s="3"/>
      <c r="M772" s="3"/>
      <c r="N772" s="3"/>
      <c r="O772" s="3"/>
      <c r="P772" s="3"/>
    </row>
    <row r="773" spans="7:16" ht="15.75" customHeight="1" x14ac:dyDescent="0.25">
      <c r="G773" s="2"/>
      <c r="H773" s="3"/>
      <c r="I773" s="3"/>
      <c r="J773" s="3"/>
      <c r="K773" s="3"/>
      <c r="L773" s="3"/>
      <c r="M773" s="3"/>
      <c r="N773" s="3"/>
      <c r="O773" s="3"/>
      <c r="P773" s="3"/>
    </row>
    <row r="774" spans="7:16" ht="15.75" customHeight="1" x14ac:dyDescent="0.25">
      <c r="G774" s="2"/>
      <c r="H774" s="3"/>
      <c r="I774" s="3"/>
      <c r="J774" s="3"/>
      <c r="K774" s="3"/>
      <c r="L774" s="3"/>
      <c r="M774" s="3"/>
      <c r="N774" s="3"/>
      <c r="O774" s="3"/>
      <c r="P774" s="3"/>
    </row>
    <row r="775" spans="7:16" ht="15.75" customHeight="1" x14ac:dyDescent="0.25">
      <c r="G775" s="2"/>
      <c r="H775" s="3"/>
      <c r="I775" s="3"/>
      <c r="J775" s="3"/>
      <c r="K775" s="3"/>
      <c r="L775" s="3"/>
      <c r="M775" s="3"/>
      <c r="N775" s="3"/>
      <c r="O775" s="3"/>
      <c r="P775" s="3"/>
    </row>
    <row r="776" spans="7:16" ht="15.75" customHeight="1" x14ac:dyDescent="0.25">
      <c r="G776" s="2"/>
      <c r="H776" s="3"/>
      <c r="I776" s="3"/>
      <c r="J776" s="3"/>
      <c r="K776" s="3"/>
      <c r="L776" s="3"/>
      <c r="M776" s="3"/>
      <c r="N776" s="3"/>
      <c r="O776" s="3"/>
      <c r="P776" s="3"/>
    </row>
    <row r="777" spans="7:16" ht="15.75" customHeight="1" x14ac:dyDescent="0.25">
      <c r="G777" s="2"/>
      <c r="H777" s="3"/>
      <c r="I777" s="3"/>
      <c r="J777" s="3"/>
      <c r="K777" s="3"/>
      <c r="L777" s="3"/>
      <c r="M777" s="3"/>
      <c r="N777" s="3"/>
      <c r="O777" s="3"/>
      <c r="P777" s="3"/>
    </row>
    <row r="778" spans="7:16" ht="15.75" customHeight="1" x14ac:dyDescent="0.25">
      <c r="G778" s="2"/>
      <c r="H778" s="3"/>
      <c r="I778" s="3"/>
      <c r="J778" s="3"/>
      <c r="K778" s="3"/>
      <c r="L778" s="3"/>
      <c r="M778" s="3"/>
      <c r="N778" s="3"/>
      <c r="O778" s="3"/>
      <c r="P778" s="3"/>
    </row>
    <row r="779" spans="7:16" ht="15.75" customHeight="1" x14ac:dyDescent="0.25">
      <c r="G779" s="2"/>
      <c r="H779" s="3"/>
      <c r="I779" s="3"/>
      <c r="J779" s="3"/>
      <c r="K779" s="3"/>
      <c r="L779" s="3"/>
      <c r="M779" s="3"/>
      <c r="N779" s="3"/>
      <c r="O779" s="3"/>
      <c r="P779" s="3"/>
    </row>
    <row r="780" spans="7:16" ht="15.75" customHeight="1" x14ac:dyDescent="0.25">
      <c r="G780" s="2"/>
      <c r="H780" s="3"/>
      <c r="I780" s="3"/>
      <c r="J780" s="3"/>
      <c r="K780" s="3"/>
      <c r="L780" s="3"/>
      <c r="M780" s="3"/>
      <c r="N780" s="3"/>
      <c r="O780" s="3"/>
      <c r="P780" s="3"/>
    </row>
    <row r="781" spans="7:16" ht="15.75" customHeight="1" x14ac:dyDescent="0.25">
      <c r="G781" s="2"/>
      <c r="H781" s="3"/>
      <c r="I781" s="3"/>
      <c r="J781" s="3"/>
      <c r="K781" s="3"/>
      <c r="L781" s="3"/>
      <c r="M781" s="3"/>
      <c r="N781" s="3"/>
      <c r="O781" s="3"/>
      <c r="P781" s="3"/>
    </row>
    <row r="782" spans="7:16" ht="15.75" customHeight="1" x14ac:dyDescent="0.25">
      <c r="G782" s="2"/>
      <c r="H782" s="3"/>
      <c r="I782" s="3"/>
      <c r="J782" s="3"/>
      <c r="K782" s="3"/>
      <c r="L782" s="3"/>
      <c r="M782" s="3"/>
      <c r="N782" s="3"/>
      <c r="O782" s="3"/>
      <c r="P782" s="3"/>
    </row>
    <row r="783" spans="7:16" ht="15.75" customHeight="1" x14ac:dyDescent="0.25">
      <c r="G783" s="2"/>
      <c r="H783" s="3"/>
      <c r="I783" s="3"/>
      <c r="J783" s="3"/>
      <c r="K783" s="3"/>
      <c r="L783" s="3"/>
      <c r="M783" s="3"/>
      <c r="N783" s="3"/>
      <c r="O783" s="3"/>
      <c r="P783" s="3"/>
    </row>
    <row r="784" spans="7:16" ht="15.75" customHeight="1" x14ac:dyDescent="0.25">
      <c r="G784" s="2"/>
      <c r="H784" s="3"/>
      <c r="I784" s="3"/>
      <c r="J784" s="3"/>
      <c r="K784" s="3"/>
      <c r="L784" s="3"/>
      <c r="M784" s="3"/>
      <c r="N784" s="3"/>
      <c r="O784" s="3"/>
      <c r="P784" s="3"/>
    </row>
    <row r="785" spans="7:16" ht="15.75" customHeight="1" x14ac:dyDescent="0.25">
      <c r="G785" s="2"/>
      <c r="H785" s="3"/>
      <c r="I785" s="3"/>
      <c r="J785" s="3"/>
      <c r="K785" s="3"/>
      <c r="L785" s="3"/>
      <c r="M785" s="3"/>
      <c r="N785" s="3"/>
      <c r="O785" s="3"/>
      <c r="P785" s="3"/>
    </row>
    <row r="786" spans="7:16" ht="15.75" customHeight="1" x14ac:dyDescent="0.25">
      <c r="G786" s="2"/>
      <c r="H786" s="3"/>
      <c r="I786" s="3"/>
      <c r="J786" s="3"/>
      <c r="K786" s="3"/>
      <c r="L786" s="3"/>
      <c r="M786" s="3"/>
      <c r="N786" s="3"/>
      <c r="O786" s="3"/>
      <c r="P786" s="3"/>
    </row>
    <row r="787" spans="7:16" ht="15.75" customHeight="1" x14ac:dyDescent="0.25">
      <c r="G787" s="2"/>
      <c r="H787" s="3"/>
      <c r="I787" s="3"/>
      <c r="J787" s="3"/>
      <c r="K787" s="3"/>
      <c r="L787" s="3"/>
      <c r="M787" s="3"/>
      <c r="N787" s="3"/>
      <c r="O787" s="3"/>
      <c r="P787" s="3"/>
    </row>
    <row r="788" spans="7:16" ht="15.75" customHeight="1" x14ac:dyDescent="0.25">
      <c r="G788" s="2"/>
      <c r="H788" s="3"/>
      <c r="I788" s="3"/>
      <c r="J788" s="3"/>
      <c r="K788" s="3"/>
      <c r="L788" s="3"/>
      <c r="M788" s="3"/>
      <c r="N788" s="3"/>
      <c r="O788" s="3"/>
      <c r="P788" s="3"/>
    </row>
    <row r="789" spans="7:16" ht="15.75" customHeight="1" x14ac:dyDescent="0.25">
      <c r="G789" s="2"/>
      <c r="H789" s="3"/>
      <c r="I789" s="3"/>
      <c r="J789" s="3"/>
      <c r="K789" s="3"/>
      <c r="L789" s="3"/>
      <c r="M789" s="3"/>
      <c r="N789" s="3"/>
      <c r="O789" s="3"/>
      <c r="P789" s="3"/>
    </row>
    <row r="790" spans="7:16" ht="15.75" customHeight="1" x14ac:dyDescent="0.25">
      <c r="G790" s="2"/>
      <c r="H790" s="3"/>
      <c r="I790" s="3"/>
      <c r="J790" s="3"/>
      <c r="K790" s="3"/>
      <c r="L790" s="3"/>
      <c r="M790" s="3"/>
      <c r="N790" s="3"/>
      <c r="O790" s="3"/>
      <c r="P790" s="3"/>
    </row>
    <row r="791" spans="7:16" ht="15.75" customHeight="1" x14ac:dyDescent="0.25">
      <c r="G791" s="2"/>
      <c r="H791" s="3"/>
      <c r="I791" s="3"/>
      <c r="J791" s="3"/>
      <c r="K791" s="3"/>
      <c r="L791" s="3"/>
      <c r="M791" s="3"/>
      <c r="N791" s="3"/>
      <c r="O791" s="3"/>
      <c r="P791" s="3"/>
    </row>
    <row r="792" spans="7:16" ht="15.75" customHeight="1" x14ac:dyDescent="0.25">
      <c r="G792" s="2"/>
      <c r="H792" s="3"/>
      <c r="I792" s="3"/>
      <c r="J792" s="3"/>
      <c r="K792" s="3"/>
      <c r="L792" s="3"/>
      <c r="M792" s="3"/>
      <c r="N792" s="3"/>
      <c r="O792" s="3"/>
      <c r="P792" s="3"/>
    </row>
    <row r="793" spans="7:16" ht="15.75" customHeight="1" x14ac:dyDescent="0.25">
      <c r="G793" s="2"/>
      <c r="H793" s="3"/>
      <c r="I793" s="3"/>
      <c r="J793" s="3"/>
      <c r="K793" s="3"/>
      <c r="L793" s="3"/>
      <c r="M793" s="3"/>
      <c r="N793" s="3"/>
      <c r="O793" s="3"/>
      <c r="P793" s="3"/>
    </row>
    <row r="794" spans="7:16" ht="15.75" customHeight="1" x14ac:dyDescent="0.25">
      <c r="G794" s="2"/>
      <c r="H794" s="3"/>
      <c r="I794" s="3"/>
      <c r="J794" s="3"/>
      <c r="K794" s="3"/>
      <c r="L794" s="3"/>
      <c r="M794" s="3"/>
      <c r="N794" s="3"/>
      <c r="O794" s="3"/>
      <c r="P794" s="3"/>
    </row>
    <row r="795" spans="7:16" ht="15.75" customHeight="1" x14ac:dyDescent="0.25">
      <c r="G795" s="2"/>
      <c r="H795" s="3"/>
      <c r="I795" s="3"/>
      <c r="J795" s="3"/>
      <c r="K795" s="3"/>
      <c r="L795" s="3"/>
      <c r="M795" s="3"/>
      <c r="N795" s="3"/>
      <c r="O795" s="3"/>
      <c r="P795" s="3"/>
    </row>
    <row r="796" spans="7:16" ht="15.75" customHeight="1" x14ac:dyDescent="0.25">
      <c r="G796" s="2"/>
      <c r="H796" s="3"/>
      <c r="I796" s="3"/>
      <c r="J796" s="3"/>
      <c r="K796" s="3"/>
      <c r="L796" s="3"/>
      <c r="M796" s="3"/>
      <c r="N796" s="3"/>
      <c r="O796" s="3"/>
      <c r="P796" s="3"/>
    </row>
    <row r="797" spans="7:16" ht="15.75" customHeight="1" x14ac:dyDescent="0.25">
      <c r="G797" s="2"/>
      <c r="H797" s="3"/>
      <c r="I797" s="3"/>
      <c r="J797" s="3"/>
      <c r="K797" s="3"/>
      <c r="L797" s="3"/>
      <c r="M797" s="3"/>
      <c r="N797" s="3"/>
      <c r="O797" s="3"/>
      <c r="P797" s="3"/>
    </row>
    <row r="798" spans="7:16" ht="15.75" customHeight="1" x14ac:dyDescent="0.25">
      <c r="G798" s="2"/>
      <c r="H798" s="3"/>
      <c r="I798" s="3"/>
      <c r="J798" s="3"/>
      <c r="K798" s="3"/>
      <c r="L798" s="3"/>
      <c r="M798" s="3"/>
      <c r="N798" s="3"/>
      <c r="O798" s="3"/>
      <c r="P798" s="3"/>
    </row>
    <row r="799" spans="7:16" ht="15.75" customHeight="1" x14ac:dyDescent="0.25">
      <c r="G799" s="2"/>
      <c r="H799" s="3"/>
      <c r="I799" s="3"/>
      <c r="J799" s="3"/>
      <c r="K799" s="3"/>
      <c r="L799" s="3"/>
      <c r="M799" s="3"/>
      <c r="N799" s="3"/>
      <c r="O799" s="3"/>
      <c r="P799" s="3"/>
    </row>
    <row r="800" spans="7:16" ht="15.75" customHeight="1" x14ac:dyDescent="0.25">
      <c r="G800" s="2"/>
      <c r="H800" s="3"/>
      <c r="I800" s="3"/>
      <c r="J800" s="3"/>
      <c r="K800" s="3"/>
      <c r="L800" s="3"/>
      <c r="M800" s="3"/>
      <c r="N800" s="3"/>
      <c r="O800" s="3"/>
      <c r="P800" s="3"/>
    </row>
    <row r="801" spans="7:16" ht="15.75" customHeight="1" x14ac:dyDescent="0.25">
      <c r="G801" s="2"/>
      <c r="H801" s="3"/>
      <c r="I801" s="3"/>
      <c r="J801" s="3"/>
      <c r="K801" s="3"/>
      <c r="L801" s="3"/>
      <c r="M801" s="3"/>
      <c r="N801" s="3"/>
      <c r="O801" s="3"/>
      <c r="P801" s="3"/>
    </row>
    <row r="802" spans="7:16" ht="15.75" customHeight="1" x14ac:dyDescent="0.25">
      <c r="G802" s="2"/>
      <c r="H802" s="3"/>
      <c r="I802" s="3"/>
      <c r="J802" s="3"/>
      <c r="K802" s="3"/>
      <c r="L802" s="3"/>
      <c r="M802" s="3"/>
      <c r="N802" s="3"/>
      <c r="O802" s="3"/>
      <c r="P802" s="3"/>
    </row>
    <row r="803" spans="7:16" ht="15.75" customHeight="1" x14ac:dyDescent="0.25">
      <c r="G803" s="2"/>
      <c r="H803" s="3"/>
      <c r="I803" s="3"/>
      <c r="J803" s="3"/>
      <c r="K803" s="3"/>
      <c r="L803" s="3"/>
      <c r="M803" s="3"/>
      <c r="N803" s="3"/>
      <c r="O803" s="3"/>
      <c r="P803" s="3"/>
    </row>
    <row r="804" spans="7:16" ht="15.75" customHeight="1" x14ac:dyDescent="0.25">
      <c r="G804" s="2"/>
      <c r="H804" s="3"/>
      <c r="I804" s="3"/>
      <c r="J804" s="3"/>
      <c r="K804" s="3"/>
      <c r="L804" s="3"/>
      <c r="M804" s="3"/>
      <c r="N804" s="3"/>
      <c r="O804" s="3"/>
      <c r="P804" s="3"/>
    </row>
    <row r="805" spans="7:16" ht="15.75" customHeight="1" x14ac:dyDescent="0.25">
      <c r="G805" s="2"/>
      <c r="H805" s="3"/>
      <c r="I805" s="3"/>
      <c r="J805" s="3"/>
      <c r="K805" s="3"/>
      <c r="L805" s="3"/>
      <c r="M805" s="3"/>
      <c r="N805" s="3"/>
      <c r="O805" s="3"/>
      <c r="P805" s="3"/>
    </row>
    <row r="806" spans="7:16" ht="15.75" customHeight="1" x14ac:dyDescent="0.25">
      <c r="G806" s="2"/>
      <c r="H806" s="3"/>
      <c r="I806" s="3"/>
      <c r="J806" s="3"/>
      <c r="K806" s="3"/>
      <c r="L806" s="3"/>
      <c r="M806" s="3"/>
      <c r="N806" s="3"/>
      <c r="O806" s="3"/>
      <c r="P806" s="3"/>
    </row>
    <row r="807" spans="7:16" ht="15.75" customHeight="1" x14ac:dyDescent="0.25">
      <c r="G807" s="2"/>
      <c r="H807" s="3"/>
      <c r="I807" s="3"/>
      <c r="J807" s="3"/>
      <c r="K807" s="3"/>
      <c r="L807" s="3"/>
      <c r="M807" s="3"/>
      <c r="N807" s="3"/>
      <c r="O807" s="3"/>
      <c r="P807" s="3"/>
    </row>
    <row r="808" spans="7:16" ht="15.75" customHeight="1" x14ac:dyDescent="0.25">
      <c r="G808" s="2"/>
      <c r="H808" s="3"/>
      <c r="I808" s="3"/>
      <c r="J808" s="3"/>
      <c r="K808" s="3"/>
      <c r="L808" s="3"/>
      <c r="M808" s="3"/>
      <c r="N808" s="3"/>
      <c r="O808" s="3"/>
      <c r="P808" s="3"/>
    </row>
    <row r="809" spans="7:16" ht="15.75" customHeight="1" x14ac:dyDescent="0.25">
      <c r="G809" s="2"/>
      <c r="H809" s="3"/>
      <c r="I809" s="3"/>
      <c r="J809" s="3"/>
      <c r="K809" s="3"/>
      <c r="L809" s="3"/>
      <c r="M809" s="3"/>
      <c r="N809" s="3"/>
      <c r="O809" s="3"/>
      <c r="P809" s="3"/>
    </row>
    <row r="810" spans="7:16" ht="15.75" customHeight="1" x14ac:dyDescent="0.25">
      <c r="G810" s="2"/>
      <c r="H810" s="3"/>
      <c r="I810" s="3"/>
      <c r="J810" s="3"/>
      <c r="K810" s="3"/>
      <c r="L810" s="3"/>
      <c r="M810" s="3"/>
      <c r="N810" s="3"/>
      <c r="O810" s="3"/>
      <c r="P810" s="3"/>
    </row>
    <row r="811" spans="7:16" ht="15.75" customHeight="1" x14ac:dyDescent="0.25">
      <c r="G811" s="2"/>
      <c r="H811" s="3"/>
      <c r="I811" s="3"/>
      <c r="J811" s="3"/>
      <c r="K811" s="3"/>
      <c r="L811" s="3"/>
      <c r="M811" s="3"/>
      <c r="N811" s="3"/>
      <c r="O811" s="3"/>
      <c r="P811" s="3"/>
    </row>
    <row r="812" spans="7:16" ht="15.75" customHeight="1" x14ac:dyDescent="0.25">
      <c r="G812" s="2"/>
      <c r="H812" s="3"/>
      <c r="I812" s="3"/>
      <c r="J812" s="3"/>
      <c r="K812" s="3"/>
      <c r="L812" s="3"/>
      <c r="M812" s="3"/>
      <c r="N812" s="3"/>
      <c r="O812" s="3"/>
      <c r="P812" s="3"/>
    </row>
    <row r="813" spans="7:16" ht="15.75" customHeight="1" x14ac:dyDescent="0.25">
      <c r="G813" s="2"/>
      <c r="H813" s="3"/>
      <c r="I813" s="3"/>
      <c r="J813" s="3"/>
      <c r="K813" s="3"/>
      <c r="L813" s="3"/>
      <c r="M813" s="3"/>
      <c r="N813" s="3"/>
      <c r="O813" s="3"/>
      <c r="P813" s="3"/>
    </row>
    <row r="814" spans="7:16" ht="15.75" customHeight="1" x14ac:dyDescent="0.25">
      <c r="G814" s="2"/>
      <c r="H814" s="3"/>
      <c r="I814" s="3"/>
      <c r="J814" s="3"/>
      <c r="K814" s="3"/>
      <c r="L814" s="3"/>
      <c r="M814" s="3"/>
      <c r="N814" s="3"/>
      <c r="O814" s="3"/>
      <c r="P814" s="3"/>
    </row>
    <row r="815" spans="7:16" ht="15.75" customHeight="1" x14ac:dyDescent="0.25">
      <c r="G815" s="2"/>
      <c r="H815" s="3"/>
      <c r="I815" s="3"/>
      <c r="J815" s="3"/>
      <c r="K815" s="3"/>
      <c r="L815" s="3"/>
      <c r="M815" s="3"/>
      <c r="N815" s="3"/>
      <c r="O815" s="3"/>
      <c r="P815" s="3"/>
    </row>
    <row r="816" spans="7:16" ht="15.75" customHeight="1" x14ac:dyDescent="0.25">
      <c r="G816" s="2"/>
      <c r="H816" s="3"/>
      <c r="I816" s="3"/>
      <c r="J816" s="3"/>
      <c r="K816" s="3"/>
      <c r="L816" s="3"/>
      <c r="M816" s="3"/>
      <c r="N816" s="3"/>
      <c r="O816" s="3"/>
      <c r="P816" s="3"/>
    </row>
    <row r="817" spans="7:16" ht="15.75" customHeight="1" x14ac:dyDescent="0.25">
      <c r="G817" s="2"/>
      <c r="H817" s="3"/>
      <c r="I817" s="3"/>
      <c r="J817" s="3"/>
      <c r="K817" s="3"/>
      <c r="L817" s="3"/>
      <c r="M817" s="3"/>
      <c r="N817" s="3"/>
      <c r="O817" s="3"/>
      <c r="P817" s="3"/>
    </row>
    <row r="818" spans="7:16" ht="15.75" customHeight="1" x14ac:dyDescent="0.25">
      <c r="G818" s="2"/>
      <c r="H818" s="3"/>
      <c r="I818" s="3"/>
      <c r="J818" s="3"/>
      <c r="K818" s="3"/>
      <c r="L818" s="3"/>
      <c r="M818" s="3"/>
      <c r="N818" s="3"/>
      <c r="O818" s="3"/>
      <c r="P818" s="3"/>
    </row>
    <row r="819" spans="7:16" ht="15.75" customHeight="1" x14ac:dyDescent="0.25">
      <c r="G819" s="2"/>
      <c r="H819" s="3"/>
      <c r="I819" s="3"/>
      <c r="J819" s="3"/>
      <c r="K819" s="3"/>
      <c r="L819" s="3"/>
      <c r="M819" s="3"/>
      <c r="N819" s="3"/>
      <c r="O819" s="3"/>
      <c r="P819" s="3"/>
    </row>
    <row r="820" spans="7:16" ht="15.75" customHeight="1" x14ac:dyDescent="0.25">
      <c r="G820" s="2"/>
      <c r="H820" s="3"/>
      <c r="I820" s="3"/>
      <c r="J820" s="3"/>
      <c r="K820" s="3"/>
      <c r="L820" s="3"/>
      <c r="M820" s="3"/>
      <c r="N820" s="3"/>
      <c r="O820" s="3"/>
      <c r="P820" s="3"/>
    </row>
    <row r="821" spans="7:16" ht="15.75" customHeight="1" x14ac:dyDescent="0.25">
      <c r="G821" s="2"/>
      <c r="H821" s="3"/>
      <c r="I821" s="3"/>
      <c r="J821" s="3"/>
      <c r="K821" s="3"/>
      <c r="L821" s="3"/>
      <c r="M821" s="3"/>
      <c r="N821" s="3"/>
      <c r="O821" s="3"/>
      <c r="P821" s="3"/>
    </row>
    <row r="822" spans="7:16" ht="15.75" customHeight="1" x14ac:dyDescent="0.25">
      <c r="G822" s="2"/>
      <c r="H822" s="3"/>
      <c r="I822" s="3"/>
      <c r="J822" s="3"/>
      <c r="K822" s="3"/>
      <c r="L822" s="3"/>
      <c r="M822" s="3"/>
      <c r="N822" s="3"/>
      <c r="O822" s="3"/>
      <c r="P822" s="3"/>
    </row>
    <row r="823" spans="7:16" ht="15.75" customHeight="1" x14ac:dyDescent="0.25">
      <c r="G823" s="2"/>
      <c r="H823" s="3"/>
      <c r="I823" s="3"/>
      <c r="J823" s="3"/>
      <c r="K823" s="3"/>
      <c r="L823" s="3"/>
      <c r="M823" s="3"/>
      <c r="N823" s="3"/>
      <c r="O823" s="3"/>
      <c r="P823" s="3"/>
    </row>
    <row r="824" spans="7:16" ht="15.75" customHeight="1" x14ac:dyDescent="0.25">
      <c r="G824" s="2"/>
      <c r="H824" s="3"/>
      <c r="I824" s="3"/>
      <c r="J824" s="3"/>
      <c r="K824" s="3"/>
      <c r="L824" s="3"/>
      <c r="M824" s="3"/>
      <c r="N824" s="3"/>
      <c r="O824" s="3"/>
      <c r="P824" s="3"/>
    </row>
    <row r="825" spans="7:16" ht="15.75" customHeight="1" x14ac:dyDescent="0.25">
      <c r="G825" s="2"/>
      <c r="H825" s="3"/>
      <c r="I825" s="3"/>
      <c r="J825" s="3"/>
      <c r="K825" s="3"/>
      <c r="L825" s="3"/>
      <c r="M825" s="3"/>
      <c r="N825" s="3"/>
      <c r="O825" s="3"/>
      <c r="P825" s="3"/>
    </row>
    <row r="826" spans="7:16" ht="15.75" customHeight="1" x14ac:dyDescent="0.25">
      <c r="G826" s="2"/>
      <c r="H826" s="3"/>
      <c r="I826" s="3"/>
      <c r="J826" s="3"/>
      <c r="K826" s="3"/>
      <c r="L826" s="3"/>
      <c r="M826" s="3"/>
      <c r="N826" s="3"/>
      <c r="O826" s="3"/>
      <c r="P826" s="3"/>
    </row>
    <row r="827" spans="7:16" ht="15.75" customHeight="1" x14ac:dyDescent="0.25">
      <c r="G827" s="2"/>
      <c r="H827" s="3"/>
      <c r="I827" s="3"/>
      <c r="J827" s="3"/>
      <c r="K827" s="3"/>
      <c r="L827" s="3"/>
      <c r="M827" s="3"/>
      <c r="N827" s="3"/>
      <c r="O827" s="3"/>
      <c r="P827" s="3"/>
    </row>
    <row r="828" spans="7:16" ht="15.75" customHeight="1" x14ac:dyDescent="0.25">
      <c r="G828" s="2"/>
      <c r="H828" s="3"/>
      <c r="I828" s="3"/>
      <c r="J828" s="3"/>
      <c r="K828" s="3"/>
      <c r="L828" s="3"/>
      <c r="M828" s="3"/>
      <c r="N828" s="3"/>
      <c r="O828" s="3"/>
      <c r="P828" s="3"/>
    </row>
    <row r="829" spans="7:16" ht="15.75" customHeight="1" x14ac:dyDescent="0.25">
      <c r="G829" s="2"/>
      <c r="H829" s="3"/>
      <c r="I829" s="3"/>
      <c r="J829" s="3"/>
      <c r="K829" s="3"/>
      <c r="L829" s="3"/>
      <c r="M829" s="3"/>
      <c r="N829" s="3"/>
      <c r="O829" s="3"/>
      <c r="P829" s="3"/>
    </row>
    <row r="830" spans="7:16" ht="15.75" customHeight="1" x14ac:dyDescent="0.25">
      <c r="G830" s="2"/>
      <c r="H830" s="3"/>
      <c r="I830" s="3"/>
      <c r="J830" s="3"/>
      <c r="K830" s="3"/>
      <c r="L830" s="3"/>
      <c r="M830" s="3"/>
      <c r="N830" s="3"/>
      <c r="O830" s="3"/>
      <c r="P830" s="3"/>
    </row>
    <row r="831" spans="7:16" ht="15.75" customHeight="1" x14ac:dyDescent="0.25">
      <c r="G831" s="2"/>
      <c r="H831" s="3"/>
      <c r="I831" s="3"/>
      <c r="J831" s="3"/>
      <c r="K831" s="3"/>
      <c r="L831" s="3"/>
      <c r="M831" s="3"/>
      <c r="N831" s="3"/>
      <c r="O831" s="3"/>
      <c r="P831" s="3"/>
    </row>
    <row r="832" spans="7:16" ht="15.75" customHeight="1" x14ac:dyDescent="0.25">
      <c r="G832" s="2"/>
      <c r="H832" s="3"/>
      <c r="I832" s="3"/>
      <c r="J832" s="3"/>
      <c r="K832" s="3"/>
      <c r="L832" s="3"/>
      <c r="M832" s="3"/>
      <c r="N832" s="3"/>
      <c r="O832" s="3"/>
      <c r="P832" s="3"/>
    </row>
    <row r="833" spans="7:16" ht="15.75" customHeight="1" x14ac:dyDescent="0.25">
      <c r="G833" s="2"/>
      <c r="H833" s="3"/>
      <c r="I833" s="3"/>
      <c r="J833" s="3"/>
      <c r="K833" s="3"/>
      <c r="L833" s="3"/>
      <c r="M833" s="3"/>
      <c r="N833" s="3"/>
      <c r="O833" s="3"/>
      <c r="P833" s="3"/>
    </row>
    <row r="834" spans="7:16" ht="15.75" customHeight="1" x14ac:dyDescent="0.25">
      <c r="G834" s="2"/>
      <c r="H834" s="3"/>
      <c r="I834" s="3"/>
      <c r="J834" s="3"/>
      <c r="K834" s="3"/>
      <c r="L834" s="3"/>
      <c r="M834" s="3"/>
      <c r="N834" s="3"/>
      <c r="O834" s="3"/>
      <c r="P834" s="3"/>
    </row>
    <row r="835" spans="7:16" ht="15.75" customHeight="1" x14ac:dyDescent="0.25">
      <c r="G835" s="2"/>
      <c r="H835" s="3"/>
      <c r="I835" s="3"/>
      <c r="J835" s="3"/>
      <c r="K835" s="3"/>
      <c r="L835" s="3"/>
      <c r="M835" s="3"/>
      <c r="N835" s="3"/>
      <c r="O835" s="3"/>
      <c r="P835" s="3"/>
    </row>
    <row r="836" spans="7:16" ht="15.75" customHeight="1" x14ac:dyDescent="0.25">
      <c r="G836" s="2"/>
      <c r="H836" s="3"/>
      <c r="I836" s="3"/>
      <c r="J836" s="3"/>
      <c r="K836" s="3"/>
      <c r="L836" s="3"/>
      <c r="M836" s="3"/>
      <c r="N836" s="3"/>
      <c r="O836" s="3"/>
      <c r="P836" s="3"/>
    </row>
    <row r="837" spans="7:16" ht="15.75" customHeight="1" x14ac:dyDescent="0.25">
      <c r="G837" s="2"/>
      <c r="H837" s="3"/>
      <c r="I837" s="3"/>
      <c r="J837" s="3"/>
      <c r="K837" s="3"/>
      <c r="L837" s="3"/>
      <c r="M837" s="3"/>
      <c r="N837" s="3"/>
      <c r="O837" s="3"/>
      <c r="P837" s="3"/>
    </row>
    <row r="838" spans="7:16" ht="15.75" customHeight="1" x14ac:dyDescent="0.25">
      <c r="G838" s="2"/>
      <c r="H838" s="3"/>
      <c r="I838" s="3"/>
      <c r="J838" s="3"/>
      <c r="K838" s="3"/>
      <c r="L838" s="3"/>
      <c r="M838" s="3"/>
      <c r="N838" s="3"/>
      <c r="O838" s="3"/>
      <c r="P838" s="3"/>
    </row>
    <row r="839" spans="7:16" ht="15.75" customHeight="1" x14ac:dyDescent="0.25">
      <c r="G839" s="2"/>
      <c r="H839" s="3"/>
      <c r="I839" s="3"/>
      <c r="J839" s="3"/>
      <c r="K839" s="3"/>
      <c r="L839" s="3"/>
      <c r="M839" s="3"/>
      <c r="N839" s="3"/>
      <c r="O839" s="3"/>
      <c r="P839" s="3"/>
    </row>
    <row r="840" spans="7:16" ht="15.75" customHeight="1" x14ac:dyDescent="0.25">
      <c r="G840" s="2"/>
      <c r="H840" s="3"/>
      <c r="I840" s="3"/>
      <c r="J840" s="3"/>
      <c r="K840" s="3"/>
      <c r="L840" s="3"/>
      <c r="M840" s="3"/>
      <c r="N840" s="3"/>
      <c r="O840" s="3"/>
      <c r="P840" s="3"/>
    </row>
    <row r="841" spans="7:16" ht="15.75" customHeight="1" x14ac:dyDescent="0.25">
      <c r="G841" s="2"/>
      <c r="H841" s="3"/>
      <c r="I841" s="3"/>
      <c r="J841" s="3"/>
      <c r="K841" s="3"/>
      <c r="L841" s="3"/>
      <c r="M841" s="3"/>
      <c r="N841" s="3"/>
      <c r="O841" s="3"/>
      <c r="P841" s="3"/>
    </row>
    <row r="842" spans="7:16" ht="15.75" customHeight="1" x14ac:dyDescent="0.25">
      <c r="G842" s="2"/>
      <c r="H842" s="3"/>
      <c r="I842" s="3"/>
      <c r="J842" s="3"/>
      <c r="K842" s="3"/>
      <c r="L842" s="3"/>
      <c r="M842" s="3"/>
      <c r="N842" s="3"/>
      <c r="O842" s="3"/>
      <c r="P842" s="3"/>
    </row>
    <row r="843" spans="7:16" ht="15.75" customHeight="1" x14ac:dyDescent="0.25">
      <c r="G843" s="2"/>
      <c r="H843" s="3"/>
      <c r="I843" s="3"/>
      <c r="J843" s="3"/>
      <c r="K843" s="3"/>
      <c r="L843" s="3"/>
      <c r="M843" s="3"/>
      <c r="N843" s="3"/>
      <c r="O843" s="3"/>
      <c r="P843" s="3"/>
    </row>
    <row r="844" spans="7:16" ht="15.75" customHeight="1" x14ac:dyDescent="0.25">
      <c r="G844" s="2"/>
      <c r="H844" s="3"/>
      <c r="I844" s="3"/>
      <c r="J844" s="3"/>
      <c r="K844" s="3"/>
      <c r="L844" s="3"/>
      <c r="M844" s="3"/>
      <c r="N844" s="3"/>
      <c r="O844" s="3"/>
      <c r="P844" s="3"/>
    </row>
    <row r="845" spans="7:16" ht="15.75" customHeight="1" x14ac:dyDescent="0.25">
      <c r="G845" s="2"/>
      <c r="H845" s="3"/>
      <c r="I845" s="3"/>
      <c r="J845" s="3"/>
      <c r="K845" s="3"/>
      <c r="L845" s="3"/>
      <c r="M845" s="3"/>
      <c r="N845" s="3"/>
      <c r="O845" s="3"/>
      <c r="P845" s="3"/>
    </row>
    <row r="846" spans="7:16" ht="15.75" customHeight="1" x14ac:dyDescent="0.25">
      <c r="G846" s="2"/>
      <c r="H846" s="3"/>
      <c r="I846" s="3"/>
      <c r="J846" s="3"/>
      <c r="K846" s="3"/>
      <c r="L846" s="3"/>
      <c r="M846" s="3"/>
      <c r="N846" s="3"/>
      <c r="O846" s="3"/>
      <c r="P846" s="3"/>
    </row>
    <row r="847" spans="7:16" ht="15.75" customHeight="1" x14ac:dyDescent="0.25">
      <c r="G847" s="2"/>
      <c r="H847" s="3"/>
      <c r="I847" s="3"/>
      <c r="J847" s="3"/>
      <c r="K847" s="3"/>
      <c r="L847" s="3"/>
      <c r="M847" s="3"/>
      <c r="N847" s="3"/>
      <c r="O847" s="3"/>
      <c r="P847" s="3"/>
    </row>
    <row r="848" spans="7:16" ht="15.75" customHeight="1" x14ac:dyDescent="0.25">
      <c r="G848" s="2"/>
      <c r="H848" s="3"/>
      <c r="I848" s="3"/>
      <c r="J848" s="3"/>
      <c r="K848" s="3"/>
      <c r="L848" s="3"/>
      <c r="M848" s="3"/>
      <c r="N848" s="3"/>
      <c r="O848" s="3"/>
      <c r="P848" s="3"/>
    </row>
    <row r="849" spans="7:16" ht="15.75" customHeight="1" x14ac:dyDescent="0.25">
      <c r="G849" s="2"/>
      <c r="H849" s="3"/>
      <c r="I849" s="3"/>
      <c r="J849" s="3"/>
      <c r="K849" s="3"/>
      <c r="L849" s="3"/>
      <c r="M849" s="3"/>
      <c r="N849" s="3"/>
      <c r="O849" s="3"/>
      <c r="P849" s="3"/>
    </row>
    <row r="850" spans="7:16" ht="15.75" customHeight="1" x14ac:dyDescent="0.25">
      <c r="G850" s="2"/>
      <c r="H850" s="3"/>
      <c r="I850" s="3"/>
      <c r="J850" s="3"/>
      <c r="K850" s="3"/>
      <c r="L850" s="3"/>
      <c r="M850" s="3"/>
      <c r="N850" s="3"/>
      <c r="O850" s="3"/>
      <c r="P850" s="3"/>
    </row>
    <row r="851" spans="7:16" ht="15.75" customHeight="1" x14ac:dyDescent="0.25">
      <c r="G851" s="2"/>
      <c r="H851" s="3"/>
      <c r="I851" s="3"/>
      <c r="J851" s="3"/>
      <c r="K851" s="3"/>
      <c r="L851" s="3"/>
      <c r="M851" s="3"/>
      <c r="N851" s="3"/>
      <c r="O851" s="3"/>
      <c r="P851" s="3"/>
    </row>
    <row r="852" spans="7:16" ht="15.75" customHeight="1" x14ac:dyDescent="0.25">
      <c r="G852" s="2"/>
      <c r="H852" s="3"/>
      <c r="I852" s="3"/>
      <c r="J852" s="3"/>
      <c r="K852" s="3"/>
      <c r="L852" s="3"/>
      <c r="M852" s="3"/>
      <c r="N852" s="3"/>
      <c r="O852" s="3"/>
      <c r="P852" s="3"/>
    </row>
    <row r="853" spans="7:16" ht="15.75" customHeight="1" x14ac:dyDescent="0.25">
      <c r="G853" s="2"/>
      <c r="H853" s="3"/>
      <c r="I853" s="3"/>
      <c r="J853" s="3"/>
      <c r="K853" s="3"/>
      <c r="L853" s="3"/>
      <c r="M853" s="3"/>
      <c r="N853" s="3"/>
      <c r="O853" s="3"/>
      <c r="P853" s="3"/>
    </row>
    <row r="854" spans="7:16" ht="15.75" customHeight="1" x14ac:dyDescent="0.25">
      <c r="G854" s="2"/>
      <c r="H854" s="3"/>
      <c r="I854" s="3"/>
      <c r="J854" s="3"/>
      <c r="K854" s="3"/>
      <c r="L854" s="3"/>
      <c r="M854" s="3"/>
      <c r="N854" s="3"/>
      <c r="O854" s="3"/>
      <c r="P854" s="3"/>
    </row>
    <row r="855" spans="7:16" ht="15.75" customHeight="1" x14ac:dyDescent="0.25">
      <c r="G855" s="2"/>
      <c r="H855" s="3"/>
      <c r="I855" s="3"/>
      <c r="J855" s="3"/>
      <c r="K855" s="3"/>
      <c r="L855" s="3"/>
      <c r="M855" s="3"/>
      <c r="N855" s="3"/>
      <c r="O855" s="3"/>
      <c r="P855" s="3"/>
    </row>
    <row r="856" spans="7:16" ht="15.75" customHeight="1" x14ac:dyDescent="0.25">
      <c r="G856" s="2"/>
      <c r="H856" s="3"/>
      <c r="I856" s="3"/>
      <c r="J856" s="3"/>
      <c r="K856" s="3"/>
      <c r="L856" s="3"/>
      <c r="M856" s="3"/>
      <c r="N856" s="3"/>
      <c r="O856" s="3"/>
      <c r="P856" s="3"/>
    </row>
    <row r="857" spans="7:16" ht="15.75" customHeight="1" x14ac:dyDescent="0.25">
      <c r="G857" s="2"/>
      <c r="H857" s="3"/>
      <c r="I857" s="3"/>
      <c r="J857" s="3"/>
      <c r="K857" s="3"/>
      <c r="L857" s="3"/>
      <c r="M857" s="3"/>
      <c r="N857" s="3"/>
      <c r="O857" s="3"/>
      <c r="P857" s="3"/>
    </row>
    <row r="858" spans="7:16" ht="15.75" customHeight="1" x14ac:dyDescent="0.25">
      <c r="G858" s="2"/>
      <c r="H858" s="3"/>
      <c r="I858" s="3"/>
      <c r="J858" s="3"/>
      <c r="K858" s="3"/>
      <c r="L858" s="3"/>
      <c r="M858" s="3"/>
      <c r="N858" s="3"/>
      <c r="O858" s="3"/>
      <c r="P858" s="3"/>
    </row>
    <row r="859" spans="7:16" ht="15.75" customHeight="1" x14ac:dyDescent="0.25">
      <c r="G859" s="2"/>
      <c r="H859" s="3"/>
      <c r="I859" s="3"/>
      <c r="J859" s="3"/>
      <c r="K859" s="3"/>
      <c r="L859" s="3"/>
      <c r="M859" s="3"/>
      <c r="N859" s="3"/>
      <c r="O859" s="3"/>
      <c r="P859" s="3"/>
    </row>
    <row r="860" spans="7:16" ht="15.75" customHeight="1" x14ac:dyDescent="0.25">
      <c r="G860" s="2"/>
      <c r="H860" s="3"/>
      <c r="I860" s="3"/>
      <c r="J860" s="3"/>
      <c r="K860" s="3"/>
      <c r="L860" s="3"/>
      <c r="M860" s="3"/>
      <c r="N860" s="3"/>
      <c r="O860" s="3"/>
      <c r="P860" s="3"/>
    </row>
    <row r="861" spans="7:16" ht="15.75" customHeight="1" x14ac:dyDescent="0.25">
      <c r="G861" s="2"/>
      <c r="H861" s="3"/>
      <c r="I861" s="3"/>
      <c r="J861" s="3"/>
      <c r="K861" s="3"/>
      <c r="L861" s="3"/>
      <c r="M861" s="3"/>
      <c r="N861" s="3"/>
      <c r="O861" s="3"/>
      <c r="P861" s="3"/>
    </row>
    <row r="862" spans="7:16" ht="15.75" customHeight="1" x14ac:dyDescent="0.25">
      <c r="G862" s="2"/>
      <c r="H862" s="3"/>
      <c r="I862" s="3"/>
      <c r="J862" s="3"/>
      <c r="K862" s="3"/>
      <c r="L862" s="3"/>
      <c r="M862" s="3"/>
      <c r="N862" s="3"/>
      <c r="O862" s="3"/>
      <c r="P862" s="3"/>
    </row>
    <row r="863" spans="7:16" ht="15.75" customHeight="1" x14ac:dyDescent="0.25">
      <c r="G863" s="2"/>
      <c r="H863" s="3"/>
      <c r="I863" s="3"/>
      <c r="J863" s="3"/>
      <c r="K863" s="3"/>
      <c r="L863" s="3"/>
      <c r="M863" s="3"/>
      <c r="N863" s="3"/>
      <c r="O863" s="3"/>
      <c r="P863" s="3"/>
    </row>
    <row r="864" spans="7:16" ht="15.75" customHeight="1" x14ac:dyDescent="0.25">
      <c r="G864" s="2"/>
      <c r="H864" s="3"/>
      <c r="I864" s="3"/>
      <c r="J864" s="3"/>
      <c r="K864" s="3"/>
      <c r="L864" s="3"/>
      <c r="M864" s="3"/>
      <c r="N864" s="3"/>
      <c r="O864" s="3"/>
      <c r="P864" s="3"/>
    </row>
    <row r="865" spans="7:16" ht="15.75" customHeight="1" x14ac:dyDescent="0.25">
      <c r="G865" s="2"/>
      <c r="H865" s="3"/>
      <c r="I865" s="3"/>
      <c r="J865" s="3"/>
      <c r="K865" s="3"/>
      <c r="L865" s="3"/>
      <c r="M865" s="3"/>
      <c r="N865" s="3"/>
      <c r="O865" s="3"/>
      <c r="P865" s="3"/>
    </row>
    <row r="866" spans="7:16" ht="15.75" customHeight="1" x14ac:dyDescent="0.25">
      <c r="G866" s="2"/>
      <c r="H866" s="3"/>
      <c r="I866" s="3"/>
      <c r="J866" s="3"/>
      <c r="K866" s="3"/>
      <c r="L866" s="3"/>
      <c r="M866" s="3"/>
      <c r="N866" s="3"/>
      <c r="O866" s="3"/>
      <c r="P866" s="3"/>
    </row>
    <row r="867" spans="7:16" ht="15.75" customHeight="1" x14ac:dyDescent="0.25">
      <c r="G867" s="2"/>
      <c r="H867" s="3"/>
      <c r="I867" s="3"/>
      <c r="J867" s="3"/>
      <c r="K867" s="3"/>
      <c r="L867" s="3"/>
      <c r="M867" s="3"/>
      <c r="N867" s="3"/>
      <c r="O867" s="3"/>
      <c r="P867" s="3"/>
    </row>
    <row r="868" spans="7:16" ht="15.75" customHeight="1" x14ac:dyDescent="0.25">
      <c r="G868" s="2"/>
      <c r="H868" s="3"/>
      <c r="I868" s="3"/>
      <c r="J868" s="3"/>
      <c r="K868" s="3"/>
      <c r="L868" s="3"/>
      <c r="M868" s="3"/>
      <c r="N868" s="3"/>
      <c r="O868" s="3"/>
      <c r="P868" s="3"/>
    </row>
    <row r="869" spans="7:16" ht="15.75" customHeight="1" x14ac:dyDescent="0.25">
      <c r="G869" s="2"/>
      <c r="H869" s="3"/>
      <c r="I869" s="3"/>
      <c r="J869" s="3"/>
      <c r="K869" s="3"/>
      <c r="L869" s="3"/>
      <c r="M869" s="3"/>
      <c r="N869" s="3"/>
      <c r="O869" s="3"/>
      <c r="P869" s="3"/>
    </row>
    <row r="870" spans="7:16" ht="15.75" customHeight="1" x14ac:dyDescent="0.25">
      <c r="G870" s="2"/>
      <c r="H870" s="3"/>
      <c r="I870" s="3"/>
      <c r="J870" s="3"/>
      <c r="K870" s="3"/>
      <c r="L870" s="3"/>
      <c r="M870" s="3"/>
      <c r="N870" s="3"/>
      <c r="O870" s="3"/>
      <c r="P870" s="3"/>
    </row>
    <row r="871" spans="7:16" ht="15.75" customHeight="1" x14ac:dyDescent="0.25">
      <c r="G871" s="2"/>
      <c r="H871" s="3"/>
      <c r="I871" s="3"/>
      <c r="J871" s="3"/>
      <c r="K871" s="3"/>
      <c r="L871" s="3"/>
      <c r="M871" s="3"/>
      <c r="N871" s="3"/>
      <c r="O871" s="3"/>
      <c r="P871" s="3"/>
    </row>
    <row r="872" spans="7:16" ht="15.75" customHeight="1" x14ac:dyDescent="0.25">
      <c r="G872" s="2"/>
      <c r="H872" s="3"/>
      <c r="I872" s="3"/>
      <c r="J872" s="3"/>
      <c r="K872" s="3"/>
      <c r="L872" s="3"/>
      <c r="M872" s="3"/>
      <c r="N872" s="3"/>
      <c r="O872" s="3"/>
      <c r="P872" s="3"/>
    </row>
    <row r="873" spans="7:16" ht="15.75" customHeight="1" x14ac:dyDescent="0.25">
      <c r="G873" s="2"/>
      <c r="H873" s="3"/>
      <c r="I873" s="3"/>
      <c r="J873" s="3"/>
      <c r="K873" s="3"/>
      <c r="L873" s="3"/>
      <c r="M873" s="3"/>
      <c r="N873" s="3"/>
      <c r="O873" s="3"/>
      <c r="P873" s="3"/>
    </row>
    <row r="874" spans="7:16" ht="15.75" customHeight="1" x14ac:dyDescent="0.25">
      <c r="G874" s="2"/>
      <c r="H874" s="3"/>
      <c r="I874" s="3"/>
      <c r="J874" s="3"/>
      <c r="K874" s="3"/>
      <c r="L874" s="3"/>
      <c r="M874" s="3"/>
      <c r="N874" s="3"/>
      <c r="O874" s="3"/>
      <c r="P874" s="3"/>
    </row>
    <row r="875" spans="7:16" ht="15.75" customHeight="1" x14ac:dyDescent="0.25">
      <c r="G875" s="2"/>
      <c r="H875" s="3"/>
      <c r="I875" s="3"/>
      <c r="J875" s="3"/>
      <c r="K875" s="3"/>
      <c r="L875" s="3"/>
      <c r="M875" s="3"/>
      <c r="N875" s="3"/>
      <c r="O875" s="3"/>
      <c r="P875" s="3"/>
    </row>
    <row r="876" spans="7:16" ht="15.75" customHeight="1" x14ac:dyDescent="0.25">
      <c r="G876" s="2"/>
      <c r="H876" s="3"/>
      <c r="I876" s="3"/>
      <c r="J876" s="3"/>
      <c r="K876" s="3"/>
      <c r="L876" s="3"/>
      <c r="M876" s="3"/>
      <c r="N876" s="3"/>
      <c r="O876" s="3"/>
      <c r="P876" s="3"/>
    </row>
    <row r="877" spans="7:16" ht="15.75" customHeight="1" x14ac:dyDescent="0.25">
      <c r="G877" s="2"/>
      <c r="H877" s="3"/>
      <c r="I877" s="3"/>
      <c r="J877" s="3"/>
      <c r="K877" s="3"/>
      <c r="L877" s="3"/>
      <c r="M877" s="3"/>
      <c r="N877" s="3"/>
      <c r="O877" s="3"/>
      <c r="P877" s="3"/>
    </row>
    <row r="878" spans="7:16" ht="15.75" customHeight="1" x14ac:dyDescent="0.25">
      <c r="G878" s="2"/>
      <c r="H878" s="3"/>
      <c r="I878" s="3"/>
      <c r="J878" s="3"/>
      <c r="K878" s="3"/>
      <c r="L878" s="3"/>
      <c r="M878" s="3"/>
      <c r="N878" s="3"/>
      <c r="O878" s="3"/>
      <c r="P878" s="3"/>
    </row>
    <row r="879" spans="7:16" ht="15.75" customHeight="1" x14ac:dyDescent="0.25">
      <c r="G879" s="2"/>
      <c r="H879" s="3"/>
      <c r="I879" s="3"/>
      <c r="J879" s="3"/>
      <c r="K879" s="3"/>
      <c r="L879" s="3"/>
      <c r="M879" s="3"/>
      <c r="N879" s="3"/>
      <c r="O879" s="3"/>
      <c r="P879" s="3"/>
    </row>
    <row r="880" spans="7:16" ht="15.75" customHeight="1" x14ac:dyDescent="0.25">
      <c r="G880" s="2"/>
      <c r="H880" s="3"/>
      <c r="I880" s="3"/>
      <c r="J880" s="3"/>
      <c r="K880" s="3"/>
      <c r="L880" s="3"/>
      <c r="M880" s="3"/>
      <c r="N880" s="3"/>
      <c r="O880" s="3"/>
      <c r="P880" s="3"/>
    </row>
    <row r="881" spans="7:16" ht="15.75" customHeight="1" x14ac:dyDescent="0.25">
      <c r="G881" s="2"/>
      <c r="H881" s="3"/>
      <c r="I881" s="3"/>
      <c r="J881" s="3"/>
      <c r="K881" s="3"/>
      <c r="L881" s="3"/>
      <c r="M881" s="3"/>
      <c r="N881" s="3"/>
      <c r="O881" s="3"/>
      <c r="P881" s="3"/>
    </row>
    <row r="882" spans="7:16" ht="15.75" customHeight="1" x14ac:dyDescent="0.25">
      <c r="G882" s="2"/>
      <c r="H882" s="3"/>
      <c r="I882" s="3"/>
      <c r="J882" s="3"/>
      <c r="K882" s="3"/>
      <c r="L882" s="3"/>
      <c r="M882" s="3"/>
      <c r="N882" s="3"/>
      <c r="O882" s="3"/>
      <c r="P882" s="3"/>
    </row>
    <row r="883" spans="7:16" ht="15.75" customHeight="1" x14ac:dyDescent="0.25">
      <c r="G883" s="2"/>
      <c r="H883" s="3"/>
      <c r="I883" s="3"/>
      <c r="J883" s="3"/>
      <c r="K883" s="3"/>
      <c r="L883" s="3"/>
      <c r="M883" s="3"/>
      <c r="N883" s="3"/>
      <c r="O883" s="3"/>
      <c r="P883" s="3"/>
    </row>
    <row r="884" spans="7:16" ht="15.75" customHeight="1" x14ac:dyDescent="0.25">
      <c r="G884" s="2"/>
      <c r="H884" s="3"/>
      <c r="I884" s="3"/>
      <c r="J884" s="3"/>
      <c r="K884" s="3"/>
      <c r="L884" s="3"/>
      <c r="M884" s="3"/>
      <c r="N884" s="3"/>
      <c r="O884" s="3"/>
      <c r="P884" s="3"/>
    </row>
    <row r="885" spans="7:16" ht="15.75" customHeight="1" x14ac:dyDescent="0.25">
      <c r="G885" s="2"/>
      <c r="H885" s="3"/>
      <c r="I885" s="3"/>
      <c r="J885" s="3"/>
      <c r="K885" s="3"/>
      <c r="L885" s="3"/>
      <c r="M885" s="3"/>
      <c r="N885" s="3"/>
      <c r="O885" s="3"/>
      <c r="P885" s="3"/>
    </row>
    <row r="886" spans="7:16" ht="15.75" customHeight="1" x14ac:dyDescent="0.25">
      <c r="G886" s="2"/>
      <c r="H886" s="3"/>
      <c r="I886" s="3"/>
      <c r="J886" s="3"/>
      <c r="K886" s="3"/>
      <c r="L886" s="3"/>
      <c r="M886" s="3"/>
      <c r="N886" s="3"/>
      <c r="O886" s="3"/>
      <c r="P886" s="3"/>
    </row>
    <row r="887" spans="7:16" ht="15.75" customHeight="1" x14ac:dyDescent="0.25">
      <c r="G887" s="2"/>
      <c r="H887" s="3"/>
      <c r="I887" s="3"/>
      <c r="J887" s="3"/>
      <c r="K887" s="3"/>
      <c r="L887" s="3"/>
      <c r="M887" s="3"/>
      <c r="N887" s="3"/>
      <c r="O887" s="3"/>
      <c r="P887" s="3"/>
    </row>
    <row r="888" spans="7:16" ht="15.75" customHeight="1" x14ac:dyDescent="0.25">
      <c r="G888" s="2"/>
      <c r="H888" s="3"/>
      <c r="I888" s="3"/>
      <c r="J888" s="3"/>
      <c r="K888" s="3"/>
      <c r="L888" s="3"/>
      <c r="M888" s="3"/>
      <c r="N888" s="3"/>
      <c r="O888" s="3"/>
      <c r="P888" s="3"/>
    </row>
    <row r="889" spans="7:16" ht="15.75" customHeight="1" x14ac:dyDescent="0.25">
      <c r="G889" s="2"/>
      <c r="H889" s="3"/>
      <c r="I889" s="3"/>
      <c r="J889" s="3"/>
      <c r="K889" s="3"/>
      <c r="L889" s="3"/>
      <c r="M889" s="3"/>
      <c r="N889" s="3"/>
      <c r="O889" s="3"/>
      <c r="P889" s="3"/>
    </row>
    <row r="890" spans="7:16" ht="15.75" customHeight="1" x14ac:dyDescent="0.25">
      <c r="G890" s="2"/>
      <c r="H890" s="3"/>
      <c r="I890" s="3"/>
      <c r="J890" s="3"/>
      <c r="K890" s="3"/>
      <c r="L890" s="3"/>
      <c r="M890" s="3"/>
      <c r="N890" s="3"/>
      <c r="O890" s="3"/>
      <c r="P890" s="3"/>
    </row>
    <row r="891" spans="7:16" ht="15.75" customHeight="1" x14ac:dyDescent="0.25">
      <c r="G891" s="2"/>
      <c r="H891" s="3"/>
      <c r="I891" s="3"/>
      <c r="J891" s="3"/>
      <c r="K891" s="3"/>
      <c r="L891" s="3"/>
      <c r="M891" s="3"/>
      <c r="N891" s="3"/>
      <c r="O891" s="3"/>
      <c r="P891" s="3"/>
    </row>
    <row r="892" spans="7:16" ht="15.75" customHeight="1" x14ac:dyDescent="0.25">
      <c r="G892" s="2"/>
      <c r="H892" s="3"/>
      <c r="I892" s="3"/>
      <c r="J892" s="3"/>
      <c r="K892" s="3"/>
      <c r="L892" s="3"/>
      <c r="M892" s="3"/>
      <c r="N892" s="3"/>
      <c r="O892" s="3"/>
      <c r="P892" s="3"/>
    </row>
    <row r="893" spans="7:16" ht="15.75" customHeight="1" x14ac:dyDescent="0.25">
      <c r="G893" s="2"/>
      <c r="H893" s="3"/>
      <c r="I893" s="3"/>
      <c r="J893" s="3"/>
      <c r="K893" s="3"/>
      <c r="L893" s="3"/>
      <c r="M893" s="3"/>
      <c r="N893" s="3"/>
      <c r="O893" s="3"/>
      <c r="P893" s="3"/>
    </row>
    <row r="894" spans="7:16" ht="15.75" customHeight="1" x14ac:dyDescent="0.25">
      <c r="G894" s="2"/>
      <c r="H894" s="3"/>
      <c r="I894" s="3"/>
      <c r="J894" s="3"/>
      <c r="K894" s="3"/>
      <c r="L894" s="3"/>
      <c r="M894" s="3"/>
      <c r="N894" s="3"/>
      <c r="O894" s="3"/>
      <c r="P894" s="3"/>
    </row>
    <row r="895" spans="7:16" ht="15.75" customHeight="1" x14ac:dyDescent="0.25">
      <c r="G895" s="2"/>
      <c r="H895" s="3"/>
      <c r="I895" s="3"/>
      <c r="J895" s="3"/>
      <c r="K895" s="3"/>
      <c r="L895" s="3"/>
      <c r="M895" s="3"/>
      <c r="N895" s="3"/>
      <c r="O895" s="3"/>
      <c r="P895" s="3"/>
    </row>
    <row r="896" spans="7:16" ht="15.75" customHeight="1" x14ac:dyDescent="0.25">
      <c r="G896" s="2"/>
      <c r="H896" s="3"/>
      <c r="I896" s="3"/>
      <c r="J896" s="3"/>
      <c r="K896" s="3"/>
      <c r="L896" s="3"/>
      <c r="M896" s="3"/>
      <c r="N896" s="3"/>
      <c r="O896" s="3"/>
      <c r="P896" s="3"/>
    </row>
    <row r="897" spans="7:16" ht="15.75" customHeight="1" x14ac:dyDescent="0.25">
      <c r="G897" s="2"/>
      <c r="H897" s="3"/>
      <c r="I897" s="3"/>
      <c r="J897" s="3"/>
      <c r="K897" s="3"/>
      <c r="L897" s="3"/>
      <c r="M897" s="3"/>
      <c r="N897" s="3"/>
      <c r="O897" s="3"/>
      <c r="P897" s="3"/>
    </row>
    <row r="898" spans="7:16" ht="15.75" customHeight="1" x14ac:dyDescent="0.25">
      <c r="G898" s="2"/>
      <c r="H898" s="3"/>
      <c r="I898" s="3"/>
      <c r="J898" s="3"/>
      <c r="K898" s="3"/>
      <c r="L898" s="3"/>
      <c r="M898" s="3"/>
      <c r="N898" s="3"/>
      <c r="O898" s="3"/>
      <c r="P898" s="3"/>
    </row>
    <row r="899" spans="7:16" ht="15.75" customHeight="1" x14ac:dyDescent="0.25">
      <c r="G899" s="2"/>
      <c r="H899" s="3"/>
      <c r="I899" s="3"/>
      <c r="J899" s="3"/>
      <c r="K899" s="3"/>
      <c r="L899" s="3"/>
      <c r="M899" s="3"/>
      <c r="N899" s="3"/>
      <c r="O899" s="3"/>
      <c r="P899" s="3"/>
    </row>
    <row r="900" spans="7:16" ht="15.75" customHeight="1" x14ac:dyDescent="0.25">
      <c r="G900" s="2"/>
      <c r="H900" s="3"/>
      <c r="I900" s="3"/>
      <c r="J900" s="3"/>
      <c r="K900" s="3"/>
      <c r="L900" s="3"/>
      <c r="M900" s="3"/>
      <c r="N900" s="3"/>
      <c r="O900" s="3"/>
      <c r="P900" s="3"/>
    </row>
    <row r="901" spans="7:16" ht="15.75" customHeight="1" x14ac:dyDescent="0.25">
      <c r="G901" s="2"/>
      <c r="H901" s="3"/>
      <c r="I901" s="3"/>
      <c r="J901" s="3"/>
      <c r="K901" s="3"/>
      <c r="L901" s="3"/>
      <c r="M901" s="3"/>
      <c r="N901" s="3"/>
      <c r="O901" s="3"/>
      <c r="P901" s="3"/>
    </row>
    <row r="902" spans="7:16" ht="15.75" customHeight="1" x14ac:dyDescent="0.25">
      <c r="G902" s="2"/>
      <c r="H902" s="3"/>
      <c r="I902" s="3"/>
      <c r="J902" s="3"/>
      <c r="K902" s="3"/>
      <c r="L902" s="3"/>
      <c r="M902" s="3"/>
      <c r="N902" s="3"/>
      <c r="O902" s="3"/>
      <c r="P902" s="3"/>
    </row>
    <row r="903" spans="7:16" ht="15.75" customHeight="1" x14ac:dyDescent="0.25">
      <c r="G903" s="2"/>
      <c r="H903" s="3"/>
      <c r="I903" s="3"/>
      <c r="J903" s="3"/>
      <c r="K903" s="3"/>
      <c r="L903" s="3"/>
      <c r="M903" s="3"/>
      <c r="N903" s="3"/>
      <c r="O903" s="3"/>
      <c r="P903" s="3"/>
    </row>
    <row r="904" spans="7:16" ht="15.75" customHeight="1" x14ac:dyDescent="0.25">
      <c r="G904" s="2"/>
      <c r="H904" s="3"/>
      <c r="I904" s="3"/>
      <c r="J904" s="3"/>
      <c r="K904" s="3"/>
      <c r="L904" s="3"/>
      <c r="M904" s="3"/>
      <c r="N904" s="3"/>
      <c r="O904" s="3"/>
      <c r="P904" s="3"/>
    </row>
    <row r="905" spans="7:16" ht="15.75" customHeight="1" x14ac:dyDescent="0.25">
      <c r="G905" s="2"/>
      <c r="H905" s="3"/>
      <c r="I905" s="3"/>
      <c r="J905" s="3"/>
      <c r="K905" s="3"/>
      <c r="L905" s="3"/>
      <c r="M905" s="3"/>
      <c r="N905" s="3"/>
      <c r="O905" s="3"/>
      <c r="P905" s="3"/>
    </row>
    <row r="906" spans="7:16" ht="15.75" customHeight="1" x14ac:dyDescent="0.25">
      <c r="G906" s="2"/>
      <c r="H906" s="3"/>
      <c r="I906" s="3"/>
      <c r="J906" s="3"/>
      <c r="K906" s="3"/>
      <c r="L906" s="3"/>
      <c r="M906" s="3"/>
      <c r="N906" s="3"/>
      <c r="O906" s="3"/>
      <c r="P906" s="3"/>
    </row>
    <row r="907" spans="7:16" ht="15.75" customHeight="1" x14ac:dyDescent="0.25">
      <c r="G907" s="2"/>
      <c r="H907" s="3"/>
      <c r="I907" s="3"/>
      <c r="J907" s="3"/>
      <c r="K907" s="3"/>
      <c r="L907" s="3"/>
      <c r="M907" s="3"/>
      <c r="N907" s="3"/>
      <c r="O907" s="3"/>
      <c r="P907" s="3"/>
    </row>
    <row r="908" spans="7:16" ht="15.75" customHeight="1" x14ac:dyDescent="0.25">
      <c r="G908" s="2"/>
      <c r="H908" s="3"/>
      <c r="I908" s="3"/>
      <c r="J908" s="3"/>
      <c r="K908" s="3"/>
      <c r="L908" s="3"/>
      <c r="M908" s="3"/>
      <c r="N908" s="3"/>
      <c r="O908" s="3"/>
      <c r="P908" s="3"/>
    </row>
    <row r="909" spans="7:16" ht="15.75" customHeight="1" x14ac:dyDescent="0.25">
      <c r="G909" s="2"/>
      <c r="H909" s="3"/>
      <c r="I909" s="3"/>
      <c r="J909" s="3"/>
      <c r="K909" s="3"/>
      <c r="L909" s="3"/>
      <c r="M909" s="3"/>
      <c r="N909" s="3"/>
      <c r="O909" s="3"/>
      <c r="P909" s="3"/>
    </row>
    <row r="910" spans="7:16" ht="15.75" customHeight="1" x14ac:dyDescent="0.25">
      <c r="G910" s="2"/>
      <c r="H910" s="3"/>
      <c r="I910" s="3"/>
      <c r="J910" s="3"/>
      <c r="K910" s="3"/>
      <c r="L910" s="3"/>
      <c r="M910" s="3"/>
      <c r="N910" s="3"/>
      <c r="O910" s="3"/>
      <c r="P910" s="3"/>
    </row>
    <row r="911" spans="7:16" ht="15.75" customHeight="1" x14ac:dyDescent="0.25">
      <c r="G911" s="2"/>
      <c r="H911" s="3"/>
      <c r="I911" s="3"/>
      <c r="J911" s="3"/>
      <c r="K911" s="3"/>
      <c r="L911" s="3"/>
      <c r="M911" s="3"/>
      <c r="N911" s="3"/>
      <c r="O911" s="3"/>
      <c r="P911" s="3"/>
    </row>
    <row r="912" spans="7:16" ht="15.75" customHeight="1" x14ac:dyDescent="0.25">
      <c r="G912" s="2"/>
      <c r="H912" s="3"/>
      <c r="I912" s="3"/>
      <c r="J912" s="3"/>
      <c r="K912" s="3"/>
      <c r="L912" s="3"/>
      <c r="M912" s="3"/>
      <c r="N912" s="3"/>
      <c r="O912" s="3"/>
      <c r="P912" s="3"/>
    </row>
    <row r="913" spans="7:16" ht="15.75" customHeight="1" x14ac:dyDescent="0.25">
      <c r="G913" s="2"/>
      <c r="H913" s="3"/>
      <c r="I913" s="3"/>
      <c r="J913" s="3"/>
      <c r="K913" s="3"/>
      <c r="L913" s="3"/>
      <c r="M913" s="3"/>
      <c r="N913" s="3"/>
      <c r="O913" s="3"/>
      <c r="P913" s="3"/>
    </row>
    <row r="914" spans="7:16" ht="15.75" customHeight="1" x14ac:dyDescent="0.25">
      <c r="G914" s="2"/>
      <c r="H914" s="3"/>
      <c r="I914" s="3"/>
      <c r="J914" s="3"/>
      <c r="K914" s="3"/>
      <c r="L914" s="3"/>
      <c r="M914" s="3"/>
      <c r="N914" s="3"/>
      <c r="O914" s="3"/>
      <c r="P914" s="3"/>
    </row>
    <row r="915" spans="7:16" ht="15.75" customHeight="1" x14ac:dyDescent="0.25">
      <c r="G915" s="2"/>
      <c r="H915" s="3"/>
      <c r="I915" s="3"/>
      <c r="J915" s="3"/>
      <c r="K915" s="3"/>
      <c r="L915" s="3"/>
      <c r="M915" s="3"/>
      <c r="N915" s="3"/>
      <c r="O915" s="3"/>
      <c r="P915" s="3"/>
    </row>
    <row r="916" spans="7:16" ht="15.75" customHeight="1" x14ac:dyDescent="0.25">
      <c r="G916" s="2"/>
      <c r="H916" s="3"/>
      <c r="I916" s="3"/>
      <c r="J916" s="3"/>
      <c r="K916" s="3"/>
      <c r="L916" s="3"/>
      <c r="M916" s="3"/>
      <c r="N916" s="3"/>
      <c r="O916" s="3"/>
      <c r="P916" s="3"/>
    </row>
    <row r="917" spans="7:16" ht="15.75" customHeight="1" x14ac:dyDescent="0.25">
      <c r="G917" s="2"/>
      <c r="H917" s="3"/>
      <c r="I917" s="3"/>
      <c r="J917" s="3"/>
      <c r="K917" s="3"/>
      <c r="L917" s="3"/>
      <c r="M917" s="3"/>
      <c r="N917" s="3"/>
      <c r="O917" s="3"/>
      <c r="P917" s="3"/>
    </row>
    <row r="918" spans="7:16" ht="15.75" customHeight="1" x14ac:dyDescent="0.25">
      <c r="G918" s="2"/>
      <c r="H918" s="3"/>
      <c r="I918" s="3"/>
      <c r="J918" s="3"/>
      <c r="K918" s="3"/>
      <c r="L918" s="3"/>
      <c r="M918" s="3"/>
      <c r="N918" s="3"/>
      <c r="O918" s="3"/>
      <c r="P918" s="3"/>
    </row>
    <row r="919" spans="7:16" ht="15.75" customHeight="1" x14ac:dyDescent="0.25">
      <c r="G919" s="2"/>
      <c r="H919" s="3"/>
      <c r="I919" s="3"/>
      <c r="J919" s="3"/>
      <c r="K919" s="3"/>
      <c r="L919" s="3"/>
      <c r="M919" s="3"/>
      <c r="N919" s="3"/>
      <c r="O919" s="3"/>
      <c r="P919" s="3"/>
    </row>
    <row r="920" spans="7:16" ht="15.75" customHeight="1" x14ac:dyDescent="0.25">
      <c r="G920" s="2"/>
      <c r="H920" s="3"/>
      <c r="I920" s="3"/>
      <c r="J920" s="3"/>
      <c r="K920" s="3"/>
      <c r="L920" s="3"/>
      <c r="M920" s="3"/>
      <c r="N920" s="3"/>
      <c r="O920" s="3"/>
      <c r="P920" s="3"/>
    </row>
    <row r="921" spans="7:16" ht="15.75" customHeight="1" x14ac:dyDescent="0.25">
      <c r="G921" s="2"/>
      <c r="H921" s="3"/>
      <c r="I921" s="3"/>
      <c r="J921" s="3"/>
      <c r="K921" s="3"/>
      <c r="L921" s="3"/>
      <c r="M921" s="3"/>
      <c r="N921" s="3"/>
      <c r="O921" s="3"/>
      <c r="P921" s="3"/>
    </row>
    <row r="922" spans="7:16" ht="15.75" customHeight="1" x14ac:dyDescent="0.25">
      <c r="G922" s="2"/>
      <c r="H922" s="3"/>
      <c r="I922" s="3"/>
      <c r="J922" s="3"/>
      <c r="K922" s="3"/>
      <c r="L922" s="3"/>
      <c r="M922" s="3"/>
      <c r="N922" s="3"/>
      <c r="O922" s="3"/>
      <c r="P922" s="3"/>
    </row>
    <row r="923" spans="7:16" ht="15.75" customHeight="1" x14ac:dyDescent="0.25">
      <c r="G923" s="2"/>
      <c r="H923" s="3"/>
      <c r="I923" s="3"/>
      <c r="J923" s="3"/>
      <c r="K923" s="3"/>
      <c r="L923" s="3"/>
      <c r="M923" s="3"/>
      <c r="N923" s="3"/>
      <c r="O923" s="3"/>
      <c r="P923" s="3"/>
    </row>
    <row r="924" spans="7:16" ht="15.75" customHeight="1" x14ac:dyDescent="0.25">
      <c r="G924" s="2"/>
      <c r="H924" s="3"/>
      <c r="I924" s="3"/>
      <c r="J924" s="3"/>
      <c r="K924" s="3"/>
      <c r="L924" s="3"/>
      <c r="M924" s="3"/>
      <c r="N924" s="3"/>
      <c r="O924" s="3"/>
      <c r="P924" s="3"/>
    </row>
    <row r="925" spans="7:16" ht="15.75" customHeight="1" x14ac:dyDescent="0.25">
      <c r="G925" s="2"/>
      <c r="H925" s="3"/>
      <c r="I925" s="3"/>
      <c r="J925" s="3"/>
      <c r="K925" s="3"/>
      <c r="L925" s="3"/>
      <c r="M925" s="3"/>
      <c r="N925" s="3"/>
      <c r="O925" s="3"/>
      <c r="P925" s="3"/>
    </row>
    <row r="926" spans="7:16" ht="15.75" customHeight="1" x14ac:dyDescent="0.25">
      <c r="G926" s="2"/>
      <c r="H926" s="3"/>
      <c r="I926" s="3"/>
      <c r="J926" s="3"/>
      <c r="K926" s="3"/>
      <c r="L926" s="3"/>
      <c r="M926" s="3"/>
      <c r="N926" s="3"/>
      <c r="O926" s="3"/>
      <c r="P926" s="3"/>
    </row>
    <row r="927" spans="7:16" ht="15.75" customHeight="1" x14ac:dyDescent="0.25">
      <c r="G927" s="2"/>
      <c r="H927" s="3"/>
      <c r="I927" s="3"/>
      <c r="J927" s="3"/>
      <c r="K927" s="3"/>
      <c r="L927" s="3"/>
      <c r="M927" s="3"/>
      <c r="N927" s="3"/>
      <c r="O927" s="3"/>
      <c r="P927" s="3"/>
    </row>
    <row r="928" spans="7:16" ht="15.75" customHeight="1" x14ac:dyDescent="0.25">
      <c r="G928" s="2"/>
      <c r="H928" s="3"/>
      <c r="I928" s="3"/>
      <c r="J928" s="3"/>
      <c r="K928" s="3"/>
      <c r="L928" s="3"/>
      <c r="M928" s="3"/>
      <c r="N928" s="3"/>
      <c r="O928" s="3"/>
      <c r="P928" s="3"/>
    </row>
    <row r="929" spans="7:16" ht="15.75" customHeight="1" x14ac:dyDescent="0.25">
      <c r="G929" s="2"/>
      <c r="H929" s="3"/>
      <c r="I929" s="3"/>
      <c r="J929" s="3"/>
      <c r="K929" s="3"/>
      <c r="L929" s="3"/>
      <c r="M929" s="3"/>
      <c r="N929" s="3"/>
      <c r="O929" s="3"/>
      <c r="P929" s="3"/>
    </row>
    <row r="930" spans="7:16" ht="15.75" customHeight="1" x14ac:dyDescent="0.25">
      <c r="G930" s="2"/>
      <c r="H930" s="3"/>
      <c r="I930" s="3"/>
      <c r="J930" s="3"/>
      <c r="K930" s="3"/>
      <c r="L930" s="3"/>
      <c r="M930" s="3"/>
      <c r="N930" s="3"/>
      <c r="O930" s="3"/>
      <c r="P930" s="3"/>
    </row>
    <row r="931" spans="7:16" ht="15.75" customHeight="1" x14ac:dyDescent="0.25">
      <c r="G931" s="2"/>
      <c r="H931" s="3"/>
      <c r="I931" s="3"/>
      <c r="J931" s="3"/>
      <c r="K931" s="3"/>
      <c r="L931" s="3"/>
      <c r="M931" s="3"/>
      <c r="N931" s="3"/>
      <c r="O931" s="3"/>
      <c r="P931" s="3"/>
    </row>
    <row r="932" spans="7:16" ht="15.75" customHeight="1" x14ac:dyDescent="0.25">
      <c r="G932" s="2"/>
      <c r="H932" s="3"/>
      <c r="I932" s="3"/>
      <c r="J932" s="3"/>
      <c r="K932" s="3"/>
      <c r="L932" s="3"/>
      <c r="M932" s="3"/>
      <c r="N932" s="3"/>
      <c r="O932" s="3"/>
      <c r="P932" s="3"/>
    </row>
    <row r="933" spans="7:16" ht="15.75" customHeight="1" x14ac:dyDescent="0.25">
      <c r="G933" s="2"/>
      <c r="H933" s="3"/>
      <c r="I933" s="3"/>
      <c r="J933" s="3"/>
      <c r="K933" s="3"/>
      <c r="L933" s="3"/>
      <c r="M933" s="3"/>
      <c r="N933" s="3"/>
      <c r="O933" s="3"/>
      <c r="P933" s="3"/>
    </row>
    <row r="934" spans="7:16" ht="15.75" customHeight="1" x14ac:dyDescent="0.25">
      <c r="G934" s="2"/>
      <c r="H934" s="3"/>
      <c r="I934" s="3"/>
      <c r="J934" s="3"/>
      <c r="K934" s="3"/>
      <c r="L934" s="3"/>
      <c r="M934" s="3"/>
      <c r="N934" s="3"/>
      <c r="O934" s="3"/>
      <c r="P934" s="3"/>
    </row>
    <row r="935" spans="7:16" ht="15.75" customHeight="1" x14ac:dyDescent="0.25">
      <c r="G935" s="2"/>
      <c r="H935" s="3"/>
      <c r="I935" s="3"/>
      <c r="J935" s="3"/>
      <c r="K935" s="3"/>
      <c r="L935" s="3"/>
      <c r="M935" s="3"/>
      <c r="N935" s="3"/>
      <c r="O935" s="3"/>
      <c r="P935" s="3"/>
    </row>
    <row r="936" spans="7:16" ht="15.75" customHeight="1" x14ac:dyDescent="0.25">
      <c r="G936" s="2"/>
      <c r="H936" s="3"/>
      <c r="I936" s="3"/>
      <c r="J936" s="3"/>
      <c r="K936" s="3"/>
      <c r="L936" s="3"/>
      <c r="M936" s="3"/>
      <c r="N936" s="3"/>
      <c r="O936" s="3"/>
      <c r="P936" s="3"/>
    </row>
    <row r="937" spans="7:16" ht="15.75" customHeight="1" x14ac:dyDescent="0.25">
      <c r="G937" s="2"/>
      <c r="H937" s="3"/>
      <c r="I937" s="3"/>
      <c r="J937" s="3"/>
      <c r="K937" s="3"/>
      <c r="L937" s="3"/>
      <c r="M937" s="3"/>
      <c r="N937" s="3"/>
      <c r="O937" s="3"/>
      <c r="P937" s="3"/>
    </row>
    <row r="938" spans="7:16" ht="15.75" customHeight="1" x14ac:dyDescent="0.25">
      <c r="G938" s="2"/>
      <c r="H938" s="3"/>
      <c r="I938" s="3"/>
      <c r="J938" s="3"/>
      <c r="K938" s="3"/>
      <c r="L938" s="3"/>
      <c r="M938" s="3"/>
      <c r="N938" s="3"/>
      <c r="O938" s="3"/>
      <c r="P938" s="3"/>
    </row>
    <row r="939" spans="7:16" ht="15.75" customHeight="1" x14ac:dyDescent="0.25">
      <c r="G939" s="2"/>
      <c r="H939" s="3"/>
      <c r="I939" s="3"/>
      <c r="J939" s="3"/>
      <c r="K939" s="3"/>
      <c r="L939" s="3"/>
      <c r="M939" s="3"/>
      <c r="N939" s="3"/>
      <c r="O939" s="3"/>
      <c r="P939" s="3"/>
    </row>
    <row r="940" spans="7:16" ht="15.75" customHeight="1" x14ac:dyDescent="0.25">
      <c r="G940" s="2"/>
      <c r="H940" s="3"/>
      <c r="I940" s="3"/>
      <c r="J940" s="3"/>
      <c r="K940" s="3"/>
      <c r="L940" s="3"/>
      <c r="M940" s="3"/>
      <c r="N940" s="3"/>
      <c r="O940" s="3"/>
      <c r="P940" s="3"/>
    </row>
    <row r="941" spans="7:16" ht="15.75" customHeight="1" x14ac:dyDescent="0.25">
      <c r="G941" s="2"/>
      <c r="H941" s="3"/>
      <c r="I941" s="3"/>
      <c r="J941" s="3"/>
      <c r="K941" s="3"/>
      <c r="L941" s="3"/>
      <c r="M941" s="3"/>
      <c r="N941" s="3"/>
      <c r="O941" s="3"/>
      <c r="P941" s="3"/>
    </row>
    <row r="942" spans="7:16" ht="15.75" customHeight="1" x14ac:dyDescent="0.25">
      <c r="G942" s="2"/>
      <c r="H942" s="3"/>
      <c r="I942" s="3"/>
      <c r="J942" s="3"/>
      <c r="K942" s="3"/>
      <c r="L942" s="3"/>
      <c r="M942" s="3"/>
      <c r="N942" s="3"/>
      <c r="O942" s="3"/>
      <c r="P942" s="3"/>
    </row>
    <row r="943" spans="7:16" ht="15.75" customHeight="1" x14ac:dyDescent="0.25">
      <c r="G943" s="2"/>
      <c r="H943" s="3"/>
      <c r="I943" s="3"/>
      <c r="J943" s="3"/>
      <c r="K943" s="3"/>
      <c r="L943" s="3"/>
      <c r="M943" s="3"/>
      <c r="N943" s="3"/>
      <c r="O943" s="3"/>
      <c r="P943" s="3"/>
    </row>
    <row r="944" spans="7:16" ht="15.75" customHeight="1" x14ac:dyDescent="0.25">
      <c r="G944" s="2"/>
      <c r="H944" s="3"/>
      <c r="I944" s="3"/>
      <c r="J944" s="3"/>
      <c r="K944" s="3"/>
      <c r="L944" s="3"/>
      <c r="M944" s="3"/>
      <c r="N944" s="3"/>
      <c r="O944" s="3"/>
      <c r="P944" s="3"/>
    </row>
    <row r="945" spans="7:16" ht="15.75" customHeight="1" x14ac:dyDescent="0.25">
      <c r="G945" s="2"/>
      <c r="H945" s="3"/>
      <c r="I945" s="3"/>
      <c r="J945" s="3"/>
      <c r="K945" s="3"/>
      <c r="L945" s="3"/>
      <c r="M945" s="3"/>
      <c r="N945" s="3"/>
      <c r="O945" s="3"/>
      <c r="P945" s="3"/>
    </row>
    <row r="946" spans="7:16" ht="15.75" customHeight="1" x14ac:dyDescent="0.25">
      <c r="G946" s="2"/>
      <c r="H946" s="3"/>
      <c r="I946" s="3"/>
      <c r="J946" s="3"/>
      <c r="K946" s="3"/>
      <c r="L946" s="3"/>
      <c r="M946" s="3"/>
      <c r="N946" s="3"/>
      <c r="O946" s="3"/>
      <c r="P946" s="3"/>
    </row>
    <row r="947" spans="7:16" ht="15.75" customHeight="1" x14ac:dyDescent="0.25">
      <c r="G947" s="2"/>
      <c r="H947" s="3"/>
      <c r="I947" s="3"/>
      <c r="J947" s="3"/>
      <c r="K947" s="3"/>
      <c r="L947" s="3"/>
      <c r="M947" s="3"/>
      <c r="N947" s="3"/>
      <c r="O947" s="3"/>
      <c r="P947" s="3"/>
    </row>
    <row r="948" spans="7:16" ht="15.75" customHeight="1" x14ac:dyDescent="0.25">
      <c r="G948" s="2"/>
      <c r="H948" s="3"/>
      <c r="I948" s="3"/>
      <c r="J948" s="3"/>
      <c r="K948" s="3"/>
      <c r="L948" s="3"/>
      <c r="M948" s="3"/>
      <c r="N948" s="3"/>
      <c r="O948" s="3"/>
      <c r="P948" s="3"/>
    </row>
    <row r="949" spans="7:16" ht="15.75" customHeight="1" x14ac:dyDescent="0.25">
      <c r="G949" s="2"/>
      <c r="H949" s="3"/>
      <c r="I949" s="3"/>
      <c r="J949" s="3"/>
      <c r="K949" s="3"/>
      <c r="L949" s="3"/>
      <c r="M949" s="3"/>
      <c r="N949" s="3"/>
      <c r="O949" s="3"/>
      <c r="P949" s="3"/>
    </row>
    <row r="950" spans="7:16" ht="15.75" customHeight="1" x14ac:dyDescent="0.25">
      <c r="G950" s="2"/>
      <c r="H950" s="3"/>
      <c r="I950" s="3"/>
      <c r="J950" s="3"/>
      <c r="K950" s="3"/>
      <c r="L950" s="3"/>
      <c r="M950" s="3"/>
      <c r="N950" s="3"/>
      <c r="O950" s="3"/>
      <c r="P950" s="3"/>
    </row>
    <row r="951" spans="7:16" ht="15.75" customHeight="1" x14ac:dyDescent="0.25">
      <c r="G951" s="2"/>
      <c r="H951" s="3"/>
      <c r="I951" s="3"/>
      <c r="J951" s="3"/>
      <c r="K951" s="3"/>
      <c r="L951" s="3"/>
      <c r="M951" s="3"/>
      <c r="N951" s="3"/>
      <c r="O951" s="3"/>
      <c r="P951" s="3"/>
    </row>
    <row r="952" spans="7:16" ht="15.75" customHeight="1" x14ac:dyDescent="0.25">
      <c r="G952" s="2"/>
      <c r="H952" s="3"/>
      <c r="I952" s="3"/>
      <c r="J952" s="3"/>
      <c r="K952" s="3"/>
      <c r="L952" s="3"/>
      <c r="M952" s="3"/>
      <c r="N952" s="3"/>
      <c r="O952" s="3"/>
      <c r="P952" s="3"/>
    </row>
    <row r="953" spans="7:16" ht="15.75" customHeight="1" x14ac:dyDescent="0.25">
      <c r="G953" s="2"/>
      <c r="H953" s="3"/>
      <c r="I953" s="3"/>
      <c r="J953" s="3"/>
      <c r="K953" s="3"/>
      <c r="L953" s="3"/>
      <c r="M953" s="3"/>
      <c r="N953" s="3"/>
      <c r="O953" s="3"/>
      <c r="P953" s="3"/>
    </row>
    <row r="954" spans="7:16" ht="15.75" customHeight="1" x14ac:dyDescent="0.25">
      <c r="G954" s="2"/>
      <c r="H954" s="3"/>
      <c r="I954" s="3"/>
      <c r="J954" s="3"/>
      <c r="K954" s="3"/>
      <c r="L954" s="3"/>
      <c r="M954" s="3"/>
      <c r="N954" s="3"/>
      <c r="O954" s="3"/>
      <c r="P954" s="3"/>
    </row>
    <row r="955" spans="7:16" ht="15.75" customHeight="1" x14ac:dyDescent="0.25">
      <c r="G955" s="2"/>
      <c r="H955" s="3"/>
      <c r="I955" s="3"/>
      <c r="J955" s="3"/>
      <c r="K955" s="3"/>
      <c r="L955" s="3"/>
      <c r="M955" s="3"/>
      <c r="N955" s="3"/>
      <c r="O955" s="3"/>
      <c r="P955" s="3"/>
    </row>
    <row r="956" spans="7:16" ht="15.75" customHeight="1" x14ac:dyDescent="0.25">
      <c r="G956" s="2"/>
      <c r="H956" s="3"/>
      <c r="I956" s="3"/>
      <c r="J956" s="3"/>
      <c r="K956" s="3"/>
      <c r="L956" s="3"/>
      <c r="M956" s="3"/>
      <c r="N956" s="3"/>
      <c r="O956" s="3"/>
      <c r="P956" s="3"/>
    </row>
    <row r="957" spans="7:16" ht="15.75" customHeight="1" x14ac:dyDescent="0.25">
      <c r="G957" s="2"/>
      <c r="H957" s="3"/>
      <c r="I957" s="3"/>
      <c r="J957" s="3"/>
      <c r="K957" s="3"/>
      <c r="L957" s="3"/>
      <c r="M957" s="3"/>
      <c r="N957" s="3"/>
      <c r="O957" s="3"/>
      <c r="P957" s="3"/>
    </row>
    <row r="958" spans="7:16" ht="15.75" customHeight="1" x14ac:dyDescent="0.25">
      <c r="G958" s="2"/>
      <c r="H958" s="3"/>
      <c r="I958" s="3"/>
      <c r="J958" s="3"/>
      <c r="K958" s="3"/>
      <c r="L958" s="3"/>
      <c r="M958" s="3"/>
      <c r="N958" s="3"/>
      <c r="O958" s="3"/>
      <c r="P958" s="3"/>
    </row>
    <row r="959" spans="7:16" ht="15.75" customHeight="1" x14ac:dyDescent="0.25">
      <c r="G959" s="2"/>
      <c r="H959" s="3"/>
      <c r="I959" s="3"/>
      <c r="J959" s="3"/>
      <c r="K959" s="3"/>
      <c r="L959" s="3"/>
      <c r="M959" s="3"/>
      <c r="N959" s="3"/>
      <c r="O959" s="3"/>
      <c r="P959" s="3"/>
    </row>
    <row r="960" spans="7:16" ht="15.75" customHeight="1" x14ac:dyDescent="0.25">
      <c r="G960" s="2"/>
      <c r="H960" s="3"/>
      <c r="I960" s="3"/>
      <c r="J960" s="3"/>
      <c r="K960" s="3"/>
      <c r="L960" s="3"/>
      <c r="M960" s="3"/>
      <c r="N960" s="3"/>
      <c r="O960" s="3"/>
      <c r="P960" s="3"/>
    </row>
    <row r="961" spans="7:16" ht="15.75" customHeight="1" x14ac:dyDescent="0.25">
      <c r="G961" s="2"/>
      <c r="H961" s="3"/>
      <c r="I961" s="3"/>
      <c r="J961" s="3"/>
      <c r="K961" s="3"/>
      <c r="L961" s="3"/>
      <c r="M961" s="3"/>
      <c r="N961" s="3"/>
      <c r="O961" s="3"/>
      <c r="P961" s="3"/>
    </row>
    <row r="962" spans="7:16" ht="15.75" customHeight="1" x14ac:dyDescent="0.25">
      <c r="G962" s="2"/>
      <c r="H962" s="3"/>
      <c r="I962" s="3"/>
      <c r="J962" s="3"/>
      <c r="K962" s="3"/>
      <c r="L962" s="3"/>
      <c r="M962" s="3"/>
      <c r="N962" s="3"/>
      <c r="O962" s="3"/>
      <c r="P962" s="3"/>
    </row>
    <row r="963" spans="7:16" ht="15.75" customHeight="1" x14ac:dyDescent="0.25">
      <c r="G963" s="2"/>
      <c r="H963" s="3"/>
      <c r="I963" s="3"/>
      <c r="J963" s="3"/>
      <c r="K963" s="3"/>
      <c r="L963" s="3"/>
      <c r="M963" s="3"/>
      <c r="N963" s="3"/>
      <c r="O963" s="3"/>
      <c r="P963" s="3"/>
    </row>
    <row r="964" spans="7:16" ht="15.75" customHeight="1" x14ac:dyDescent="0.25">
      <c r="G964" s="2"/>
      <c r="H964" s="3"/>
      <c r="I964" s="3"/>
      <c r="J964" s="3"/>
      <c r="K964" s="3"/>
      <c r="L964" s="3"/>
      <c r="M964" s="3"/>
      <c r="N964" s="3"/>
      <c r="O964" s="3"/>
      <c r="P964" s="3"/>
    </row>
    <row r="965" spans="7:16" ht="15.75" customHeight="1" x14ac:dyDescent="0.25">
      <c r="G965" s="2"/>
      <c r="H965" s="3"/>
      <c r="I965" s="3"/>
      <c r="J965" s="3"/>
      <c r="K965" s="3"/>
      <c r="L965" s="3"/>
      <c r="M965" s="3"/>
      <c r="N965" s="3"/>
      <c r="O965" s="3"/>
      <c r="P965" s="3"/>
    </row>
    <row r="966" spans="7:16" ht="15.75" customHeight="1" x14ac:dyDescent="0.25">
      <c r="G966" s="2"/>
      <c r="H966" s="3"/>
      <c r="I966" s="3"/>
      <c r="J966" s="3"/>
      <c r="K966" s="3"/>
      <c r="L966" s="3"/>
      <c r="M966" s="3"/>
      <c r="N966" s="3"/>
      <c r="O966" s="3"/>
      <c r="P966" s="3"/>
    </row>
    <row r="967" spans="7:16" ht="15.75" customHeight="1" x14ac:dyDescent="0.25">
      <c r="G967" s="2"/>
      <c r="H967" s="3"/>
      <c r="I967" s="3"/>
      <c r="J967" s="3"/>
      <c r="K967" s="3"/>
      <c r="L967" s="3"/>
      <c r="M967" s="3"/>
      <c r="N967" s="3"/>
      <c r="O967" s="3"/>
      <c r="P967" s="3"/>
    </row>
    <row r="968" spans="7:16" ht="15.75" customHeight="1" x14ac:dyDescent="0.25">
      <c r="G968" s="2"/>
      <c r="H968" s="3"/>
      <c r="I968" s="3"/>
      <c r="J968" s="3"/>
      <c r="K968" s="3"/>
      <c r="L968" s="3"/>
      <c r="M968" s="3"/>
      <c r="N968" s="3"/>
      <c r="O968" s="3"/>
      <c r="P968" s="3"/>
    </row>
    <row r="969" spans="7:16" ht="15.75" customHeight="1" x14ac:dyDescent="0.25">
      <c r="G969" s="2"/>
      <c r="H969" s="3"/>
      <c r="I969" s="3"/>
      <c r="J969" s="3"/>
      <c r="K969" s="3"/>
      <c r="L969" s="3"/>
      <c r="M969" s="3"/>
      <c r="N969" s="3"/>
      <c r="O969" s="3"/>
      <c r="P969" s="3"/>
    </row>
    <row r="970" spans="7:16" ht="15.75" customHeight="1" x14ac:dyDescent="0.25">
      <c r="G970" s="2"/>
      <c r="H970" s="3"/>
      <c r="I970" s="3"/>
      <c r="J970" s="3"/>
      <c r="K970" s="3"/>
      <c r="L970" s="3"/>
      <c r="M970" s="3"/>
      <c r="N970" s="3"/>
      <c r="O970" s="3"/>
      <c r="P970" s="3"/>
    </row>
    <row r="971" spans="7:16" ht="15.75" customHeight="1" x14ac:dyDescent="0.25">
      <c r="G971" s="2"/>
      <c r="H971" s="3"/>
      <c r="I971" s="3"/>
      <c r="J971" s="3"/>
      <c r="K971" s="3"/>
      <c r="L971" s="3"/>
      <c r="M971" s="3"/>
      <c r="N971" s="3"/>
      <c r="O971" s="3"/>
      <c r="P971" s="3"/>
    </row>
    <row r="972" spans="7:16" ht="15.75" customHeight="1" x14ac:dyDescent="0.25">
      <c r="G972" s="2"/>
      <c r="H972" s="3"/>
      <c r="I972" s="3"/>
      <c r="J972" s="3"/>
      <c r="K972" s="3"/>
      <c r="L972" s="3"/>
      <c r="M972" s="3"/>
      <c r="N972" s="3"/>
      <c r="O972" s="3"/>
      <c r="P972" s="3"/>
    </row>
    <row r="973" spans="7:16" ht="15.75" customHeight="1" x14ac:dyDescent="0.25">
      <c r="G973" s="2"/>
      <c r="H973" s="3"/>
      <c r="I973" s="3"/>
      <c r="J973" s="3"/>
      <c r="K973" s="3"/>
      <c r="L973" s="3"/>
      <c r="M973" s="3"/>
      <c r="N973" s="3"/>
      <c r="O973" s="3"/>
      <c r="P973" s="3"/>
    </row>
    <row r="974" spans="7:16" ht="15.75" customHeight="1" x14ac:dyDescent="0.25">
      <c r="G974" s="2"/>
      <c r="H974" s="3"/>
      <c r="I974" s="3"/>
      <c r="J974" s="3"/>
      <c r="K974" s="3"/>
      <c r="L974" s="3"/>
      <c r="M974" s="3"/>
      <c r="N974" s="3"/>
      <c r="O974" s="3"/>
      <c r="P974" s="3"/>
    </row>
    <row r="975" spans="7:16" ht="15.75" customHeight="1" x14ac:dyDescent="0.25">
      <c r="G975" s="2"/>
      <c r="H975" s="3"/>
      <c r="I975" s="3"/>
      <c r="J975" s="3"/>
      <c r="K975" s="3"/>
      <c r="L975" s="3"/>
      <c r="M975" s="3"/>
      <c r="N975" s="3"/>
      <c r="O975" s="3"/>
      <c r="P975" s="3"/>
    </row>
    <row r="976" spans="7:16" ht="15.75" customHeight="1" x14ac:dyDescent="0.25">
      <c r="G976" s="2"/>
      <c r="H976" s="3"/>
      <c r="I976" s="3"/>
      <c r="J976" s="3"/>
      <c r="K976" s="3"/>
      <c r="L976" s="3"/>
      <c r="M976" s="3"/>
      <c r="N976" s="3"/>
      <c r="O976" s="3"/>
      <c r="P976" s="3"/>
    </row>
    <row r="977" spans="7:16" ht="15.75" customHeight="1" x14ac:dyDescent="0.25">
      <c r="G977" s="2"/>
      <c r="H977" s="3"/>
      <c r="I977" s="3"/>
      <c r="J977" s="3"/>
      <c r="K977" s="3"/>
      <c r="L977" s="3"/>
      <c r="M977" s="3"/>
      <c r="N977" s="3"/>
      <c r="O977" s="3"/>
      <c r="P977" s="3"/>
    </row>
    <row r="978" spans="7:16" ht="15.75" customHeight="1" x14ac:dyDescent="0.25">
      <c r="G978" s="2"/>
      <c r="H978" s="3"/>
      <c r="I978" s="3"/>
      <c r="J978" s="3"/>
      <c r="K978" s="3"/>
      <c r="L978" s="3"/>
      <c r="M978" s="3"/>
      <c r="N978" s="3"/>
      <c r="O978" s="3"/>
      <c r="P978" s="3"/>
    </row>
    <row r="979" spans="7:16" ht="15.75" customHeight="1" x14ac:dyDescent="0.25">
      <c r="G979" s="2"/>
      <c r="H979" s="3"/>
      <c r="I979" s="3"/>
      <c r="J979" s="3"/>
      <c r="K979" s="3"/>
      <c r="L979" s="3"/>
      <c r="M979" s="3"/>
      <c r="N979" s="3"/>
      <c r="O979" s="3"/>
      <c r="P979" s="3"/>
    </row>
    <row r="980" spans="7:16" ht="15.75" customHeight="1" x14ac:dyDescent="0.25">
      <c r="G980" s="2"/>
      <c r="H980" s="3"/>
      <c r="I980" s="3"/>
      <c r="J980" s="3"/>
      <c r="K980" s="3"/>
      <c r="L980" s="3"/>
      <c r="M980" s="3"/>
      <c r="N980" s="3"/>
      <c r="O980" s="3"/>
      <c r="P980" s="3"/>
    </row>
    <row r="981" spans="7:16" ht="15.75" customHeight="1" x14ac:dyDescent="0.25">
      <c r="G981" s="2"/>
      <c r="H981" s="3"/>
      <c r="I981" s="3"/>
      <c r="J981" s="3"/>
      <c r="K981" s="3"/>
      <c r="L981" s="3"/>
      <c r="M981" s="3"/>
      <c r="N981" s="3"/>
      <c r="O981" s="3"/>
      <c r="P981" s="3"/>
    </row>
    <row r="982" spans="7:16" ht="15.75" customHeight="1" x14ac:dyDescent="0.25">
      <c r="G982" s="2"/>
      <c r="H982" s="3"/>
      <c r="I982" s="3"/>
      <c r="J982" s="3"/>
      <c r="K982" s="3"/>
      <c r="L982" s="3"/>
      <c r="M982" s="3"/>
      <c r="N982" s="3"/>
      <c r="O982" s="3"/>
      <c r="P982" s="3"/>
    </row>
    <row r="983" spans="7:16" ht="15.75" customHeight="1" x14ac:dyDescent="0.25">
      <c r="G983" s="2"/>
      <c r="H983" s="3"/>
      <c r="I983" s="3"/>
      <c r="J983" s="3"/>
      <c r="K983" s="3"/>
      <c r="L983" s="3"/>
      <c r="M983" s="3"/>
      <c r="N983" s="3"/>
      <c r="O983" s="3"/>
      <c r="P983" s="3"/>
    </row>
    <row r="984" spans="7:16" ht="15.75" customHeight="1" x14ac:dyDescent="0.25">
      <c r="G984" s="2"/>
      <c r="H984" s="3"/>
      <c r="I984" s="3"/>
      <c r="J984" s="3"/>
      <c r="K984" s="3"/>
      <c r="L984" s="3"/>
      <c r="M984" s="3"/>
      <c r="N984" s="3"/>
      <c r="O984" s="3"/>
      <c r="P984" s="3"/>
    </row>
    <row r="985" spans="7:16" ht="15.75" customHeight="1" x14ac:dyDescent="0.25">
      <c r="G985" s="2"/>
      <c r="H985" s="3"/>
      <c r="I985" s="3"/>
      <c r="J985" s="3"/>
      <c r="K985" s="3"/>
      <c r="L985" s="3"/>
      <c r="M985" s="3"/>
      <c r="N985" s="3"/>
      <c r="O985" s="3"/>
      <c r="P985" s="3"/>
    </row>
    <row r="986" spans="7:16" ht="15.75" customHeight="1" x14ac:dyDescent="0.25">
      <c r="G986" s="2"/>
      <c r="H986" s="3"/>
      <c r="I986" s="3"/>
      <c r="J986" s="3"/>
      <c r="K986" s="3"/>
      <c r="L986" s="3"/>
      <c r="M986" s="3"/>
      <c r="N986" s="3"/>
      <c r="O986" s="3"/>
      <c r="P986" s="3"/>
    </row>
    <row r="987" spans="7:16" ht="15.75" customHeight="1" x14ac:dyDescent="0.25">
      <c r="G987" s="2"/>
      <c r="H987" s="3"/>
      <c r="I987" s="3"/>
      <c r="J987" s="3"/>
      <c r="K987" s="3"/>
      <c r="L987" s="3"/>
      <c r="M987" s="3"/>
      <c r="N987" s="3"/>
      <c r="O987" s="3"/>
      <c r="P987" s="3"/>
    </row>
    <row r="988" spans="7:16" ht="15.75" customHeight="1" x14ac:dyDescent="0.25">
      <c r="G988" s="2"/>
      <c r="H988" s="3"/>
      <c r="I988" s="3"/>
      <c r="J988" s="3"/>
      <c r="K988" s="3"/>
      <c r="L988" s="3"/>
      <c r="M988" s="3"/>
      <c r="N988" s="3"/>
      <c r="O988" s="3"/>
      <c r="P988" s="3"/>
    </row>
    <row r="989" spans="7:16" ht="15.75" customHeight="1" x14ac:dyDescent="0.25">
      <c r="G989" s="2"/>
      <c r="H989" s="3"/>
      <c r="I989" s="3"/>
      <c r="J989" s="3"/>
      <c r="K989" s="3"/>
      <c r="L989" s="3"/>
      <c r="M989" s="3"/>
      <c r="N989" s="3"/>
      <c r="O989" s="3"/>
      <c r="P989" s="3"/>
    </row>
    <row r="990" spans="7:16" ht="15.75" customHeight="1" x14ac:dyDescent="0.25">
      <c r="G990" s="2"/>
      <c r="H990" s="3"/>
      <c r="I990" s="3"/>
      <c r="J990" s="3"/>
      <c r="K990" s="3"/>
      <c r="L990" s="3"/>
      <c r="M990" s="3"/>
      <c r="N990" s="3"/>
      <c r="O990" s="3"/>
      <c r="P990" s="3"/>
    </row>
    <row r="991" spans="7:16" ht="15.75" customHeight="1" x14ac:dyDescent="0.25">
      <c r="G991" s="2"/>
      <c r="H991" s="3"/>
      <c r="I991" s="3"/>
      <c r="J991" s="3"/>
      <c r="K991" s="3"/>
      <c r="L991" s="3"/>
      <c r="M991" s="3"/>
      <c r="N991" s="3"/>
      <c r="O991" s="3"/>
      <c r="P991" s="3"/>
    </row>
    <row r="992" spans="7:16" ht="15.75" customHeight="1" x14ac:dyDescent="0.25">
      <c r="G992" s="2"/>
      <c r="H992" s="3"/>
      <c r="I992" s="3"/>
      <c r="J992" s="3"/>
      <c r="K992" s="3"/>
      <c r="L992" s="3"/>
      <c r="M992" s="3"/>
      <c r="N992" s="3"/>
      <c r="O992" s="3"/>
      <c r="P992" s="3"/>
    </row>
    <row r="993" spans="7:16" ht="15.75" customHeight="1" x14ac:dyDescent="0.25">
      <c r="G993" s="2"/>
      <c r="H993" s="3"/>
      <c r="I993" s="3"/>
      <c r="J993" s="3"/>
      <c r="K993" s="3"/>
      <c r="L993" s="3"/>
      <c r="M993" s="3"/>
      <c r="N993" s="3"/>
      <c r="O993" s="3"/>
      <c r="P993" s="3"/>
    </row>
    <row r="994" spans="7:16" ht="15.75" customHeight="1" x14ac:dyDescent="0.25">
      <c r="G994" s="2"/>
      <c r="H994" s="3"/>
      <c r="I994" s="3"/>
      <c r="J994" s="3"/>
      <c r="K994" s="3"/>
      <c r="L994" s="3"/>
      <c r="M994" s="3"/>
      <c r="N994" s="3"/>
      <c r="O994" s="3"/>
      <c r="P994" s="3"/>
    </row>
    <row r="995" spans="7:16" ht="15.75" customHeight="1" x14ac:dyDescent="0.25">
      <c r="G995" s="2"/>
      <c r="H995" s="3"/>
      <c r="I995" s="3"/>
      <c r="J995" s="3"/>
      <c r="K995" s="3"/>
      <c r="L995" s="3"/>
      <c r="M995" s="3"/>
      <c r="N995" s="3"/>
      <c r="O995" s="3"/>
      <c r="P995" s="3"/>
    </row>
    <row r="996" spans="7:16" ht="15.75" customHeight="1" x14ac:dyDescent="0.25">
      <c r="G996" s="2"/>
      <c r="H996" s="3"/>
      <c r="I996" s="3"/>
      <c r="J996" s="3"/>
      <c r="K996" s="3"/>
      <c r="L996" s="3"/>
      <c r="M996" s="3"/>
      <c r="N996" s="3"/>
      <c r="O996" s="3"/>
      <c r="P996" s="3"/>
    </row>
    <row r="997" spans="7:16" ht="15.75" customHeight="1" x14ac:dyDescent="0.25">
      <c r="G997" s="2"/>
      <c r="H997" s="3"/>
      <c r="I997" s="3"/>
      <c r="J997" s="3"/>
      <c r="K997" s="3"/>
      <c r="L997" s="3"/>
      <c r="M997" s="3"/>
      <c r="N997" s="3"/>
      <c r="O997" s="3"/>
      <c r="P997" s="3"/>
    </row>
    <row r="998" spans="7:16" ht="15.75" customHeight="1" x14ac:dyDescent="0.25">
      <c r="G998" s="2"/>
      <c r="H998" s="3"/>
      <c r="I998" s="3"/>
      <c r="J998" s="3"/>
      <c r="K998" s="3"/>
      <c r="L998" s="3"/>
      <c r="M998" s="3"/>
      <c r="N998" s="3"/>
      <c r="O998" s="3"/>
      <c r="P998" s="3"/>
    </row>
    <row r="999" spans="7:16" ht="15.75" customHeight="1" x14ac:dyDescent="0.25">
      <c r="G999" s="2"/>
      <c r="H999" s="3"/>
      <c r="I999" s="3"/>
      <c r="J999" s="3"/>
      <c r="K999" s="3"/>
      <c r="L999" s="3"/>
      <c r="M999" s="3"/>
      <c r="N999" s="3"/>
      <c r="O999" s="3"/>
      <c r="P999" s="3"/>
    </row>
    <row r="1000" spans="7:16" ht="15.75" customHeight="1" x14ac:dyDescent="0.25">
      <c r="G1000" s="2"/>
      <c r="H1000" s="3"/>
      <c r="I1000" s="3"/>
      <c r="J1000" s="3"/>
      <c r="K1000" s="3"/>
      <c r="L1000" s="3"/>
      <c r="M1000" s="3"/>
      <c r="N1000" s="3"/>
      <c r="O1000" s="3"/>
      <c r="P1000" s="3"/>
    </row>
  </sheetData>
  <pageMargins left="0.7" right="0.7" top="0.78740157499999996" bottom="0.78740157499999996" header="0" footer="0"/>
  <pageSetup orientation="landscape"/>
  <headerFooter>
    <oddHeader>&amp;L&amp;"Arial"&amp;8&amp;K000000 INTERNAL&amp;1#_x000D_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C00000"/>
  </sheetPr>
  <dimension ref="A1:L1000"/>
  <sheetViews>
    <sheetView workbookViewId="0"/>
  </sheetViews>
  <sheetFormatPr defaultColWidth="14.42578125" defaultRowHeight="15" customHeight="1" x14ac:dyDescent="0.25"/>
  <cols>
    <col min="1" max="1" width="23.42578125" customWidth="1"/>
    <col min="2" max="2" width="24.140625" customWidth="1"/>
    <col min="3" max="3" width="14" customWidth="1"/>
    <col min="4" max="4" width="18.140625" customWidth="1"/>
    <col min="5" max="5" width="17.85546875" customWidth="1"/>
    <col min="6" max="6" width="19.28515625" customWidth="1"/>
    <col min="7" max="7" width="10.5703125" customWidth="1"/>
    <col min="8" max="8" width="8.7109375" customWidth="1"/>
    <col min="9" max="9" width="22.85546875" customWidth="1"/>
    <col min="10" max="12" width="8.7109375" customWidth="1"/>
  </cols>
  <sheetData>
    <row r="1" spans="1:9" x14ac:dyDescent="0.25">
      <c r="D1" s="1"/>
      <c r="E1" s="1"/>
      <c r="F1" s="1"/>
    </row>
    <row r="2" spans="1:9" ht="60.75" customHeight="1" x14ac:dyDescent="0.25">
      <c r="A2" s="4" t="s">
        <v>0</v>
      </c>
      <c r="B2" s="5" t="s">
        <v>1</v>
      </c>
      <c r="C2" s="6" t="s">
        <v>2</v>
      </c>
      <c r="D2" s="1" t="s">
        <v>3</v>
      </c>
      <c r="E2" s="1" t="s">
        <v>4</v>
      </c>
      <c r="F2" s="1" t="s">
        <v>5</v>
      </c>
      <c r="I2" s="25"/>
    </row>
    <row r="3" spans="1:9" x14ac:dyDescent="0.25">
      <c r="A3" s="7">
        <v>1</v>
      </c>
      <c r="B3" s="8" t="s">
        <v>7</v>
      </c>
      <c r="C3" s="9">
        <f t="shared" ref="C3:C69" si="0">SUM(D3:F3)</f>
        <v>31224.537881209646</v>
      </c>
      <c r="D3" s="1">
        <v>10439.231306153131</v>
      </c>
      <c r="E3" s="1">
        <v>10244.751136091843</v>
      </c>
      <c r="F3" s="1">
        <v>10540.555438964673</v>
      </c>
      <c r="I3" s="25"/>
    </row>
    <row r="4" spans="1:9" x14ac:dyDescent="0.25">
      <c r="A4" s="7">
        <v>2</v>
      </c>
      <c r="B4" s="8" t="s">
        <v>6</v>
      </c>
      <c r="C4" s="9">
        <f t="shared" si="0"/>
        <v>30383.064880848844</v>
      </c>
      <c r="D4" s="1">
        <v>10900</v>
      </c>
      <c r="E4" s="1">
        <v>8583.064880848844</v>
      </c>
      <c r="F4" s="1">
        <v>10900</v>
      </c>
      <c r="I4" s="25"/>
    </row>
    <row r="5" spans="1:9" x14ac:dyDescent="0.25">
      <c r="A5" s="7">
        <v>3</v>
      </c>
      <c r="B5" s="8" t="s">
        <v>8</v>
      </c>
      <c r="C5" s="9">
        <f t="shared" si="0"/>
        <v>29171.48485538979</v>
      </c>
      <c r="D5" s="1">
        <v>9492.020962253413</v>
      </c>
      <c r="E5" s="1">
        <v>9150</v>
      </c>
      <c r="F5" s="1">
        <v>10529.463893136379</v>
      </c>
      <c r="I5" s="25"/>
    </row>
    <row r="6" spans="1:9" x14ac:dyDescent="0.25">
      <c r="A6" s="7">
        <v>4</v>
      </c>
      <c r="B6" s="8" t="s">
        <v>18</v>
      </c>
      <c r="C6" s="9">
        <f t="shared" si="0"/>
        <v>29138.744828074356</v>
      </c>
      <c r="D6" s="1">
        <v>8800.4239145016327</v>
      </c>
      <c r="E6" s="1">
        <v>10157.981578640551</v>
      </c>
      <c r="F6" s="1">
        <v>10180.339334932169</v>
      </c>
      <c r="I6" s="25"/>
    </row>
    <row r="7" spans="1:9" x14ac:dyDescent="0.25">
      <c r="A7" s="7">
        <v>5</v>
      </c>
      <c r="B7" s="8" t="s">
        <v>19</v>
      </c>
      <c r="C7" s="9">
        <f t="shared" si="0"/>
        <v>27904.662393832259</v>
      </c>
      <c r="D7" s="1">
        <v>10700</v>
      </c>
      <c r="E7" s="1">
        <v>8634.6121741210227</v>
      </c>
      <c r="F7" s="1">
        <v>8570.0502197112364</v>
      </c>
      <c r="I7" s="25"/>
    </row>
    <row r="8" spans="1:9" x14ac:dyDescent="0.25">
      <c r="A8" s="7">
        <v>6</v>
      </c>
      <c r="B8" s="8" t="s">
        <v>45</v>
      </c>
      <c r="C8" s="9">
        <f t="shared" si="0"/>
        <v>27714.241972336204</v>
      </c>
      <c r="D8" s="1">
        <v>9780.7452489215357</v>
      </c>
      <c r="E8" s="1">
        <v>9605.3153524000427</v>
      </c>
      <c r="F8" s="1">
        <v>8328.1813710146216</v>
      </c>
      <c r="I8" s="25"/>
    </row>
    <row r="9" spans="1:9" x14ac:dyDescent="0.25">
      <c r="A9" s="7">
        <v>7</v>
      </c>
      <c r="B9" s="8" t="s">
        <v>9</v>
      </c>
      <c r="C9" s="9">
        <f t="shared" si="0"/>
        <v>27566.240282154129</v>
      </c>
      <c r="D9" s="1">
        <v>10850</v>
      </c>
      <c r="E9" s="1">
        <v>8578.4845327488947</v>
      </c>
      <c r="F9" s="1">
        <v>8137.7557494052344</v>
      </c>
      <c r="I9" s="25"/>
    </row>
    <row r="10" spans="1:9" x14ac:dyDescent="0.25">
      <c r="A10" s="7">
        <v>8</v>
      </c>
      <c r="B10" s="8" t="s">
        <v>13</v>
      </c>
      <c r="C10" s="9">
        <f t="shared" si="0"/>
        <v>27464.253496596939</v>
      </c>
      <c r="D10" s="1">
        <v>8542.2986518242978</v>
      </c>
      <c r="E10" s="1">
        <v>10067.13224661496</v>
      </c>
      <c r="F10" s="1">
        <v>8854.8225981576834</v>
      </c>
      <c r="I10" s="25"/>
    </row>
    <row r="11" spans="1:9" x14ac:dyDescent="0.25">
      <c r="A11" s="7">
        <v>9</v>
      </c>
      <c r="B11" s="8" t="s">
        <v>10</v>
      </c>
      <c r="C11" s="9">
        <f t="shared" si="0"/>
        <v>26963.338365639276</v>
      </c>
      <c r="D11" s="1">
        <v>8792.0328368314149</v>
      </c>
      <c r="E11" s="1">
        <v>10278.809007241569</v>
      </c>
      <c r="F11" s="1">
        <v>7892.4965215662905</v>
      </c>
      <c r="I11" s="25"/>
    </row>
    <row r="12" spans="1:9" x14ac:dyDescent="0.25">
      <c r="A12" s="7">
        <v>10</v>
      </c>
      <c r="B12" s="8" t="s">
        <v>14</v>
      </c>
      <c r="C12" s="9">
        <f t="shared" si="0"/>
        <v>26718.614841815361</v>
      </c>
      <c r="D12" s="1">
        <v>8481.6372552528901</v>
      </c>
      <c r="E12" s="1">
        <v>9295.2158983264908</v>
      </c>
      <c r="F12" s="1">
        <v>8941.761688235978</v>
      </c>
      <c r="I12" s="25"/>
    </row>
    <row r="13" spans="1:9" x14ac:dyDescent="0.25">
      <c r="A13" s="7">
        <v>11</v>
      </c>
      <c r="B13" s="8" t="s">
        <v>16</v>
      </c>
      <c r="C13" s="9">
        <f t="shared" si="0"/>
        <v>26557.989261842358</v>
      </c>
      <c r="D13" s="1">
        <v>8704.6555555555551</v>
      </c>
      <c r="E13" s="1">
        <v>8978.2776847644091</v>
      </c>
      <c r="F13" s="1">
        <v>8875.0560215223923</v>
      </c>
      <c r="I13" s="25"/>
    </row>
    <row r="14" spans="1:9" x14ac:dyDescent="0.25">
      <c r="A14" s="7">
        <v>12</v>
      </c>
      <c r="B14" s="8" t="s">
        <v>24</v>
      </c>
      <c r="C14" s="9">
        <f t="shared" si="0"/>
        <v>26061.137215175149</v>
      </c>
      <c r="D14" s="1">
        <v>7643.4817197020993</v>
      </c>
      <c r="E14" s="1">
        <v>8686.9360457473376</v>
      </c>
      <c r="F14" s="1">
        <v>9730.7194497257115</v>
      </c>
      <c r="I14" s="25"/>
    </row>
    <row r="15" spans="1:9" x14ac:dyDescent="0.25">
      <c r="A15" s="7">
        <v>13</v>
      </c>
      <c r="B15" s="8" t="s">
        <v>11</v>
      </c>
      <c r="C15" s="9">
        <f t="shared" si="0"/>
        <v>25682.442861166779</v>
      </c>
      <c r="D15" s="1">
        <v>10271.784417429742</v>
      </c>
      <c r="E15" s="1">
        <v>8966.1232220651455</v>
      </c>
      <c r="F15" s="1">
        <v>6444.5352216718939</v>
      </c>
      <c r="I15" s="25"/>
    </row>
    <row r="16" spans="1:9" x14ac:dyDescent="0.25">
      <c r="A16" s="7">
        <v>14</v>
      </c>
      <c r="B16" s="8" t="s">
        <v>15</v>
      </c>
      <c r="C16" s="9">
        <f t="shared" si="0"/>
        <v>25661.400269311867</v>
      </c>
      <c r="D16" s="1">
        <v>10850</v>
      </c>
      <c r="E16" s="1">
        <v>7516.8333196769809</v>
      </c>
      <c r="F16" s="1">
        <v>7294.5669496348864</v>
      </c>
      <c r="I16" s="25"/>
    </row>
    <row r="17" spans="1:12" x14ac:dyDescent="0.25">
      <c r="A17" s="7">
        <v>15</v>
      </c>
      <c r="B17" s="8" t="s">
        <v>21</v>
      </c>
      <c r="C17" s="9">
        <f t="shared" si="0"/>
        <v>25654.372418762643</v>
      </c>
      <c r="D17" s="1">
        <v>7156.1157246662124</v>
      </c>
      <c r="E17" s="1">
        <v>8892.066624565834</v>
      </c>
      <c r="F17" s="1">
        <v>9606.1900695305976</v>
      </c>
      <c r="I17" s="25"/>
    </row>
    <row r="18" spans="1:12" x14ac:dyDescent="0.25">
      <c r="A18" s="7">
        <v>16</v>
      </c>
      <c r="B18" s="8" t="s">
        <v>12</v>
      </c>
      <c r="C18" s="9">
        <f t="shared" si="0"/>
        <v>25454.157348556753</v>
      </c>
      <c r="D18" s="1">
        <v>10037.835433429482</v>
      </c>
      <c r="E18" s="1">
        <v>7673.9456686487119</v>
      </c>
      <c r="F18" s="1">
        <v>7742.3762464785586</v>
      </c>
      <c r="I18" s="25"/>
    </row>
    <row r="19" spans="1:12" x14ac:dyDescent="0.25">
      <c r="A19" s="7">
        <v>17</v>
      </c>
      <c r="B19" s="8" t="s">
        <v>20</v>
      </c>
      <c r="C19" s="9">
        <f t="shared" si="0"/>
        <v>24904.470513349013</v>
      </c>
      <c r="D19" s="1">
        <v>7907.4162297007642</v>
      </c>
      <c r="E19" s="1">
        <v>8876.4829787234048</v>
      </c>
      <c r="F19" s="1">
        <v>8120.5713049248425</v>
      </c>
      <c r="I19" s="25"/>
    </row>
    <row r="20" spans="1:12" x14ac:dyDescent="0.25">
      <c r="A20" s="7">
        <v>18</v>
      </c>
      <c r="B20" s="8" t="s">
        <v>22</v>
      </c>
      <c r="C20" s="9">
        <f t="shared" si="0"/>
        <v>24414.369444211439</v>
      </c>
      <c r="D20" s="1">
        <v>8152.8887825878965</v>
      </c>
      <c r="E20" s="1">
        <v>7502.2704541857884</v>
      </c>
      <c r="F20" s="1">
        <v>8759.2102074377544</v>
      </c>
      <c r="I20" s="25"/>
    </row>
    <row r="21" spans="1:12" ht="15.75" customHeight="1" x14ac:dyDescent="0.25">
      <c r="A21" s="7">
        <v>19</v>
      </c>
      <c r="B21" s="8" t="s">
        <v>23</v>
      </c>
      <c r="C21" s="9">
        <f t="shared" si="0"/>
        <v>24381.644697842195</v>
      </c>
      <c r="D21" s="1">
        <v>8341.7087000677056</v>
      </c>
      <c r="E21" s="1">
        <v>6849.0387143420539</v>
      </c>
      <c r="F21" s="1">
        <v>9190.8972834324359</v>
      </c>
      <c r="I21" s="25"/>
    </row>
    <row r="22" spans="1:12" ht="15.75" customHeight="1" x14ac:dyDescent="0.25">
      <c r="A22" s="11">
        <v>20</v>
      </c>
      <c r="B22" s="12" t="s">
        <v>17</v>
      </c>
      <c r="C22" s="13">
        <f t="shared" si="0"/>
        <v>24354.595533119071</v>
      </c>
      <c r="D22" s="26">
        <v>7071.6434650810306</v>
      </c>
      <c r="E22" s="26">
        <v>8419.59326072158</v>
      </c>
      <c r="F22" s="26">
        <v>8863.3588073164628</v>
      </c>
      <c r="I22" s="25"/>
    </row>
    <row r="23" spans="1:12" ht="15.75" customHeight="1" x14ac:dyDescent="0.25">
      <c r="A23" s="7">
        <v>21</v>
      </c>
      <c r="B23" s="14" t="s">
        <v>27</v>
      </c>
      <c r="C23" s="9">
        <f t="shared" si="0"/>
        <v>24263.320955514213</v>
      </c>
      <c r="D23" s="1">
        <v>9779.5337410922948</v>
      </c>
      <c r="E23" s="1">
        <v>8511.6999526365635</v>
      </c>
      <c r="F23" s="1">
        <v>5972.0872617853556</v>
      </c>
      <c r="I23" s="25"/>
    </row>
    <row r="24" spans="1:12" ht="15.75" customHeight="1" x14ac:dyDescent="0.25">
      <c r="A24" s="7">
        <v>22</v>
      </c>
      <c r="B24" s="8" t="s">
        <v>25</v>
      </c>
      <c r="C24" s="9">
        <f t="shared" si="0"/>
        <v>23014.482781339459</v>
      </c>
      <c r="D24" s="1">
        <v>6036.2217082238394</v>
      </c>
      <c r="E24" s="1">
        <v>7004.106510438005</v>
      </c>
      <c r="F24" s="1">
        <v>9974.1545626776115</v>
      </c>
      <c r="I24" s="25"/>
      <c r="L24" s="3"/>
    </row>
    <row r="25" spans="1:12" ht="15.75" customHeight="1" x14ac:dyDescent="0.25">
      <c r="A25" s="7">
        <v>23</v>
      </c>
      <c r="B25" s="8" t="s">
        <v>26</v>
      </c>
      <c r="C25" s="9">
        <f t="shared" si="0"/>
        <v>20913.064476896296</v>
      </c>
      <c r="D25" s="1">
        <v>5896.0576417125085</v>
      </c>
      <c r="E25" s="1">
        <v>6755.7887373207413</v>
      </c>
      <c r="F25" s="1">
        <v>8261.2180978630477</v>
      </c>
      <c r="I25" s="25"/>
    </row>
    <row r="26" spans="1:12" ht="15.75" customHeight="1" x14ac:dyDescent="0.25">
      <c r="A26" s="7">
        <v>24</v>
      </c>
      <c r="B26" s="8" t="s">
        <v>29</v>
      </c>
      <c r="C26" s="9">
        <f t="shared" si="0"/>
        <v>20582.866780876335</v>
      </c>
      <c r="D26" s="1">
        <v>9127.2598597847718</v>
      </c>
      <c r="E26" s="1">
        <v>4707.5204078978168</v>
      </c>
      <c r="F26" s="1">
        <v>6748.0865131937471</v>
      </c>
      <c r="I26" s="25"/>
    </row>
    <row r="27" spans="1:12" ht="15.75" customHeight="1" x14ac:dyDescent="0.25">
      <c r="A27" s="7">
        <v>25</v>
      </c>
      <c r="B27" s="8" t="s">
        <v>44</v>
      </c>
      <c r="C27" s="9">
        <f t="shared" si="0"/>
        <v>20445.879948789887</v>
      </c>
      <c r="D27" s="1">
        <v>8142.1250394695298</v>
      </c>
      <c r="E27" s="1">
        <v>7039.0842527582754</v>
      </c>
      <c r="F27" s="1">
        <v>5264.6706565620789</v>
      </c>
      <c r="I27" s="25"/>
    </row>
    <row r="28" spans="1:12" ht="15.75" customHeight="1" x14ac:dyDescent="0.25">
      <c r="A28" s="7">
        <v>26</v>
      </c>
      <c r="B28" s="8" t="s">
        <v>38</v>
      </c>
      <c r="C28" s="9">
        <f t="shared" si="0"/>
        <v>18587.835099524309</v>
      </c>
      <c r="D28" s="1">
        <v>5548.6769813703813</v>
      </c>
      <c r="E28" s="1">
        <v>6101.8666666666659</v>
      </c>
      <c r="F28" s="1">
        <v>6937.2914514872618</v>
      </c>
    </row>
    <row r="29" spans="1:12" ht="15.75" customHeight="1" x14ac:dyDescent="0.25">
      <c r="A29" s="7">
        <v>27</v>
      </c>
      <c r="B29" s="15" t="s">
        <v>31</v>
      </c>
      <c r="C29" s="9">
        <f t="shared" si="0"/>
        <v>18334.379849053024</v>
      </c>
      <c r="D29" s="1">
        <v>5636.1501354096135</v>
      </c>
      <c r="E29" s="1">
        <v>5733.8624102016674</v>
      </c>
      <c r="F29" s="1">
        <v>6964.3673034417425</v>
      </c>
    </row>
    <row r="30" spans="1:12" ht="15.75" customHeight="1" x14ac:dyDescent="0.25">
      <c r="A30" s="7">
        <v>28</v>
      </c>
      <c r="B30" s="15" t="s">
        <v>33</v>
      </c>
      <c r="C30" s="9">
        <f t="shared" si="0"/>
        <v>17607.305418381737</v>
      </c>
      <c r="D30" s="1">
        <v>6572.1614759647928</v>
      </c>
      <c r="E30" s="1">
        <v>8617.9006645680311</v>
      </c>
      <c r="F30" s="1">
        <v>2417.2432778489115</v>
      </c>
    </row>
    <row r="31" spans="1:12" ht="15.75" customHeight="1" x14ac:dyDescent="0.25">
      <c r="A31" s="7">
        <v>29</v>
      </c>
      <c r="B31" s="15" t="s">
        <v>32</v>
      </c>
      <c r="C31" s="9">
        <f t="shared" si="0"/>
        <v>17015.379217069818</v>
      </c>
      <c r="D31" s="1">
        <v>5768.58889279097</v>
      </c>
      <c r="E31" s="1">
        <v>6114.1190963907566</v>
      </c>
      <c r="F31" s="1">
        <v>5132.6712278880905</v>
      </c>
    </row>
    <row r="32" spans="1:12" ht="15.75" customHeight="1" x14ac:dyDescent="0.25">
      <c r="A32" s="7">
        <v>30</v>
      </c>
      <c r="B32" s="15" t="s">
        <v>42</v>
      </c>
      <c r="C32" s="9">
        <f t="shared" si="0"/>
        <v>15379.473750303081</v>
      </c>
      <c r="D32" s="1">
        <v>5239.3308157640404</v>
      </c>
      <c r="E32" s="1">
        <v>5623.1901597295091</v>
      </c>
      <c r="F32" s="1">
        <v>4516.9527748095306</v>
      </c>
    </row>
    <row r="33" spans="1:9" ht="15.75" customHeight="1" x14ac:dyDescent="0.25">
      <c r="A33" s="7">
        <v>31</v>
      </c>
      <c r="B33" s="15" t="s">
        <v>34</v>
      </c>
      <c r="C33" s="9">
        <f t="shared" si="0"/>
        <v>14875.319463600044</v>
      </c>
      <c r="D33" s="1">
        <v>4362.4085985104948</v>
      </c>
      <c r="E33" s="1">
        <v>5126.3423586990839</v>
      </c>
      <c r="F33" s="1">
        <v>5386.5685063904666</v>
      </c>
    </row>
    <row r="34" spans="1:9" ht="15.75" customHeight="1" x14ac:dyDescent="0.25">
      <c r="A34" s="7">
        <v>32</v>
      </c>
      <c r="B34" s="15" t="s">
        <v>35</v>
      </c>
      <c r="C34" s="9">
        <f t="shared" si="0"/>
        <v>14594.874792977802</v>
      </c>
      <c r="D34" s="1">
        <v>4329.374947019146</v>
      </c>
      <c r="E34" s="1">
        <v>4347.1039831733933</v>
      </c>
      <c r="F34" s="1">
        <v>5918.3958627852626</v>
      </c>
    </row>
    <row r="35" spans="1:9" ht="15.75" customHeight="1" x14ac:dyDescent="0.25">
      <c r="A35" s="7">
        <v>33</v>
      </c>
      <c r="B35" s="15" t="s">
        <v>53</v>
      </c>
      <c r="C35" s="9">
        <f t="shared" si="0"/>
        <v>14294.394339712831</v>
      </c>
      <c r="D35" s="1">
        <v>7501.2602059952096</v>
      </c>
      <c r="E35" s="1">
        <v>3485.68</v>
      </c>
      <c r="F35" s="1">
        <v>3307.4541337176215</v>
      </c>
    </row>
    <row r="36" spans="1:9" ht="15.75" customHeight="1" x14ac:dyDescent="0.25">
      <c r="A36" s="7">
        <v>34</v>
      </c>
      <c r="B36" s="15" t="s">
        <v>36</v>
      </c>
      <c r="C36" s="9">
        <f t="shared" si="0"/>
        <v>13707.866050154855</v>
      </c>
      <c r="D36" s="1">
        <v>5201.0352307085577</v>
      </c>
      <c r="E36" s="1">
        <v>3938.951670171798</v>
      </c>
      <c r="F36" s="1">
        <v>4567.8791492744986</v>
      </c>
    </row>
    <row r="37" spans="1:9" ht="15.75" customHeight="1" x14ac:dyDescent="0.25">
      <c r="A37" s="7">
        <v>35</v>
      </c>
      <c r="B37" s="15" t="s">
        <v>57</v>
      </c>
      <c r="C37" s="9">
        <f t="shared" si="0"/>
        <v>11967.17572777679</v>
      </c>
      <c r="D37" s="1">
        <v>6684.7237132933378</v>
      </c>
      <c r="E37" s="1">
        <v>5282.4520144834514</v>
      </c>
      <c r="F37" s="1"/>
      <c r="G37" s="27"/>
    </row>
    <row r="38" spans="1:9" ht="15.75" customHeight="1" x14ac:dyDescent="0.25">
      <c r="A38" s="7">
        <v>36</v>
      </c>
      <c r="B38" s="15" t="s">
        <v>28</v>
      </c>
      <c r="C38" s="9">
        <f t="shared" si="0"/>
        <v>10733.23134127694</v>
      </c>
      <c r="D38" s="1">
        <v>6313.9113412769402</v>
      </c>
      <c r="E38" s="1">
        <v>4419.32</v>
      </c>
      <c r="F38" s="1"/>
      <c r="G38" s="3"/>
      <c r="I38" s="4"/>
    </row>
    <row r="39" spans="1:9" ht="15.75" customHeight="1" x14ac:dyDescent="0.25">
      <c r="A39" s="7">
        <v>37</v>
      </c>
      <c r="B39" s="15" t="s">
        <v>50</v>
      </c>
      <c r="C39" s="9">
        <f t="shared" si="0"/>
        <v>10185.926529178827</v>
      </c>
      <c r="D39" s="1">
        <v>10185.926529178827</v>
      </c>
      <c r="E39" s="1"/>
      <c r="F39" s="1"/>
    </row>
    <row r="40" spans="1:9" ht="15.75" customHeight="1" x14ac:dyDescent="0.25">
      <c r="A40" s="7">
        <v>38</v>
      </c>
      <c r="B40" s="15" t="s">
        <v>30</v>
      </c>
      <c r="C40" s="9">
        <f t="shared" si="0"/>
        <v>9513.1719210888223</v>
      </c>
      <c r="D40" s="1">
        <v>5585.7148148148144</v>
      </c>
      <c r="E40" s="1">
        <v>3927.4571062740074</v>
      </c>
      <c r="F40" s="1"/>
    </row>
    <row r="41" spans="1:9" ht="15.75" customHeight="1" x14ac:dyDescent="0.25">
      <c r="A41" s="7">
        <v>39</v>
      </c>
      <c r="B41" s="15" t="s">
        <v>65</v>
      </c>
      <c r="C41" s="9">
        <f t="shared" si="0"/>
        <v>9438.382789848587</v>
      </c>
      <c r="D41" s="1">
        <v>9438.382789848587</v>
      </c>
      <c r="E41" s="1"/>
      <c r="F41" s="1"/>
    </row>
    <row r="42" spans="1:9" ht="15.75" customHeight="1" x14ac:dyDescent="0.25">
      <c r="A42" s="7">
        <v>40</v>
      </c>
      <c r="B42" s="15" t="s">
        <v>58</v>
      </c>
      <c r="C42" s="9">
        <f t="shared" si="0"/>
        <v>9197.3196835737563</v>
      </c>
      <c r="D42" s="1">
        <v>9197.3196835737563</v>
      </c>
      <c r="E42" s="1"/>
      <c r="F42" s="1"/>
    </row>
    <row r="43" spans="1:9" ht="15.75" customHeight="1" x14ac:dyDescent="0.25">
      <c r="A43" s="7">
        <v>41</v>
      </c>
      <c r="B43" s="15" t="s">
        <v>70</v>
      </c>
      <c r="C43" s="9">
        <f t="shared" si="0"/>
        <v>8693.6111608261454</v>
      </c>
      <c r="D43" s="1">
        <v>8693.6111608261454</v>
      </c>
      <c r="E43" s="1"/>
      <c r="F43" s="1"/>
    </row>
    <row r="44" spans="1:9" ht="15.75" customHeight="1" x14ac:dyDescent="0.25">
      <c r="A44" s="7">
        <v>42</v>
      </c>
      <c r="B44" s="15" t="s">
        <v>43</v>
      </c>
      <c r="C44" s="9">
        <f t="shared" si="0"/>
        <v>8630.7601928616605</v>
      </c>
      <c r="D44" s="1">
        <v>4688.87476082797</v>
      </c>
      <c r="E44" s="1">
        <v>1167.4382830914278</v>
      </c>
      <c r="F44" s="1">
        <v>2774.4471489422631</v>
      </c>
    </row>
    <row r="45" spans="1:9" ht="15.75" customHeight="1" x14ac:dyDescent="0.25">
      <c r="A45" s="7">
        <v>43</v>
      </c>
      <c r="B45" s="15" t="s">
        <v>40</v>
      </c>
      <c r="C45" s="9">
        <f t="shared" si="0"/>
        <v>8489.4748707734616</v>
      </c>
      <c r="D45" s="1">
        <v>5195.7629629629628</v>
      </c>
      <c r="E45" s="1">
        <v>3293.7119078104988</v>
      </c>
      <c r="F45" s="1"/>
    </row>
    <row r="46" spans="1:9" ht="15.75" customHeight="1" x14ac:dyDescent="0.25">
      <c r="A46" s="7">
        <v>44</v>
      </c>
      <c r="B46" s="15" t="s">
        <v>47</v>
      </c>
      <c r="C46" s="9">
        <f t="shared" si="0"/>
        <v>8268.5340683833638</v>
      </c>
      <c r="D46" s="1">
        <v>4124.9962962962964</v>
      </c>
      <c r="E46" s="1">
        <v>4143.5377720870674</v>
      </c>
      <c r="F46" s="1"/>
    </row>
    <row r="47" spans="1:9" ht="15.75" customHeight="1" x14ac:dyDescent="0.25">
      <c r="A47" s="7">
        <v>45</v>
      </c>
      <c r="B47" s="15" t="s">
        <v>71</v>
      </c>
      <c r="C47" s="9">
        <f t="shared" si="0"/>
        <v>7692.8194583751256</v>
      </c>
      <c r="D47" s="1">
        <v>7692.8194583751256</v>
      </c>
      <c r="E47" s="1"/>
      <c r="F47" s="1"/>
    </row>
    <row r="48" spans="1:9" ht="15.75" customHeight="1" x14ac:dyDescent="0.25">
      <c r="A48" s="7">
        <v>46</v>
      </c>
      <c r="B48" s="15" t="s">
        <v>72</v>
      </c>
      <c r="C48" s="9">
        <f t="shared" si="0"/>
        <v>6300.5697091273823</v>
      </c>
      <c r="D48" s="1">
        <v>6300.5697091273823</v>
      </c>
      <c r="E48" s="1"/>
      <c r="F48" s="1"/>
    </row>
    <row r="49" spans="1:7" ht="15.75" customHeight="1" x14ac:dyDescent="0.25">
      <c r="A49" s="7">
        <v>47</v>
      </c>
      <c r="B49" s="15" t="s">
        <v>46</v>
      </c>
      <c r="C49" s="9">
        <f t="shared" si="0"/>
        <v>6231.4899623762067</v>
      </c>
      <c r="D49" s="1">
        <v>1372.345125253893</v>
      </c>
      <c r="E49" s="1">
        <v>3594.1500837120307</v>
      </c>
      <c r="F49" s="1">
        <v>1264.994753410283</v>
      </c>
    </row>
    <row r="50" spans="1:7" ht="15.75" customHeight="1" x14ac:dyDescent="0.25">
      <c r="A50" s="7">
        <v>48</v>
      </c>
      <c r="B50" s="15" t="s">
        <v>49</v>
      </c>
      <c r="C50" s="9">
        <f t="shared" si="0"/>
        <v>6156.2954166832515</v>
      </c>
      <c r="D50" s="1">
        <v>1834.598989580044</v>
      </c>
      <c r="E50" s="1">
        <v>1695.7015950618631</v>
      </c>
      <c r="F50" s="1">
        <v>2625.9948320413437</v>
      </c>
    </row>
    <row r="51" spans="1:7" ht="15.75" customHeight="1" x14ac:dyDescent="0.25">
      <c r="A51" s="7">
        <v>49</v>
      </c>
      <c r="B51" s="15" t="s">
        <v>37</v>
      </c>
      <c r="C51" s="9">
        <f t="shared" si="0"/>
        <v>5834.1111111111113</v>
      </c>
      <c r="D51" s="1">
        <v>5834.1111111111113</v>
      </c>
      <c r="E51" s="1"/>
      <c r="F51" s="1"/>
    </row>
    <row r="52" spans="1:7" ht="15.75" customHeight="1" x14ac:dyDescent="0.25">
      <c r="A52" s="7">
        <v>50</v>
      </c>
      <c r="B52" s="15" t="s">
        <v>41</v>
      </c>
      <c r="C52" s="9">
        <f t="shared" si="0"/>
        <v>5743.3013847394132</v>
      </c>
      <c r="D52" s="1">
        <v>2623.1592592592592</v>
      </c>
      <c r="E52" s="1">
        <v>3120.1421254801539</v>
      </c>
      <c r="F52" s="1"/>
      <c r="G52" s="3"/>
    </row>
    <row r="53" spans="1:7" ht="15.75" customHeight="1" x14ac:dyDescent="0.25">
      <c r="A53" s="7">
        <v>51</v>
      </c>
      <c r="B53" s="15" t="s">
        <v>61</v>
      </c>
      <c r="C53" s="9">
        <f t="shared" si="0"/>
        <v>5281.5373673778713</v>
      </c>
      <c r="D53" s="1">
        <v>5281.5373673778713</v>
      </c>
      <c r="E53" s="1"/>
      <c r="F53" s="1"/>
      <c r="G53" s="28"/>
    </row>
    <row r="54" spans="1:7" ht="15.75" customHeight="1" x14ac:dyDescent="0.25">
      <c r="A54" s="7">
        <v>52</v>
      </c>
      <c r="B54" s="15" t="s">
        <v>56</v>
      </c>
      <c r="C54" s="9">
        <f t="shared" si="0"/>
        <v>3725.0896286811785</v>
      </c>
      <c r="D54" s="1">
        <v>3725.0896286811785</v>
      </c>
      <c r="E54" s="1"/>
      <c r="F54" s="1"/>
    </row>
    <row r="55" spans="1:7" ht="15.75" customHeight="1" x14ac:dyDescent="0.25">
      <c r="A55" s="7">
        <v>53</v>
      </c>
      <c r="B55" s="15" t="s">
        <v>60</v>
      </c>
      <c r="C55" s="9">
        <f t="shared" si="0"/>
        <v>3409.0549864845634</v>
      </c>
      <c r="D55" s="1">
        <v>2018.7772087067858</v>
      </c>
      <c r="E55" s="1">
        <v>1390.2777777777778</v>
      </c>
      <c r="F55" s="1"/>
    </row>
    <row r="56" spans="1:7" ht="15.75" customHeight="1" x14ac:dyDescent="0.25">
      <c r="A56" s="7">
        <v>54</v>
      </c>
      <c r="B56" s="15" t="s">
        <v>73</v>
      </c>
      <c r="C56" s="9">
        <f t="shared" si="0"/>
        <v>3101.6809159935574</v>
      </c>
      <c r="D56" s="1">
        <v>3101.6809159935574</v>
      </c>
      <c r="E56" s="1"/>
      <c r="F56" s="1"/>
    </row>
    <row r="57" spans="1:7" ht="15.75" customHeight="1" x14ac:dyDescent="0.25">
      <c r="A57" s="7">
        <v>55</v>
      </c>
      <c r="B57" s="15" t="s">
        <v>69</v>
      </c>
      <c r="C57" s="9">
        <f t="shared" si="0"/>
        <v>2438.6095500590613</v>
      </c>
      <c r="D57" s="1">
        <v>2438.6095500590613</v>
      </c>
      <c r="E57" s="1"/>
      <c r="F57" s="1"/>
    </row>
    <row r="58" spans="1:7" ht="15.75" customHeight="1" x14ac:dyDescent="0.25">
      <c r="A58" s="7">
        <v>56</v>
      </c>
      <c r="B58" s="15" t="s">
        <v>63</v>
      </c>
      <c r="C58" s="9">
        <f t="shared" si="0"/>
        <v>1942.6579739217655</v>
      </c>
      <c r="D58" s="1">
        <v>1942.6579739217655</v>
      </c>
      <c r="E58" s="1"/>
      <c r="F58" s="1"/>
    </row>
    <row r="59" spans="1:7" ht="15.75" customHeight="1" x14ac:dyDescent="0.25">
      <c r="A59" s="7">
        <v>57</v>
      </c>
      <c r="B59" s="15" t="s">
        <v>67</v>
      </c>
      <c r="C59" s="9">
        <f t="shared" si="0"/>
        <v>1264.815298707807</v>
      </c>
      <c r="D59" s="1">
        <v>1264.815298707807</v>
      </c>
      <c r="E59" s="1"/>
      <c r="F59" s="1"/>
    </row>
    <row r="60" spans="1:7" ht="15.75" customHeight="1" x14ac:dyDescent="0.25">
      <c r="A60" s="7">
        <v>58</v>
      </c>
      <c r="B60" s="15" t="s">
        <v>74</v>
      </c>
      <c r="C60" s="9">
        <f t="shared" si="0"/>
        <v>825.75795539964929</v>
      </c>
      <c r="D60" s="1">
        <v>825.75795539964929</v>
      </c>
      <c r="E60" s="1"/>
      <c r="F60" s="1"/>
    </row>
    <row r="61" spans="1:7" ht="15.75" customHeight="1" x14ac:dyDescent="0.25">
      <c r="A61" s="7">
        <v>59</v>
      </c>
      <c r="B61" s="15" t="s">
        <v>75</v>
      </c>
      <c r="C61" s="9">
        <f t="shared" si="0"/>
        <v>0</v>
      </c>
      <c r="D61" s="1"/>
      <c r="E61" s="1"/>
      <c r="F61" s="1"/>
    </row>
    <row r="62" spans="1:7" ht="15.75" customHeight="1" x14ac:dyDescent="0.25">
      <c r="A62" s="7">
        <v>60</v>
      </c>
      <c r="B62" s="15" t="s">
        <v>76</v>
      </c>
      <c r="C62" s="9">
        <f t="shared" si="0"/>
        <v>0</v>
      </c>
      <c r="D62" s="1"/>
      <c r="E62" s="1"/>
      <c r="F62" s="1"/>
    </row>
    <row r="63" spans="1:7" ht="15.75" customHeight="1" x14ac:dyDescent="0.25">
      <c r="A63" s="7">
        <v>61</v>
      </c>
      <c r="B63" s="15" t="s">
        <v>54</v>
      </c>
      <c r="C63" s="9">
        <f t="shared" si="0"/>
        <v>0</v>
      </c>
      <c r="D63" s="1"/>
      <c r="E63" s="1"/>
      <c r="F63" s="1"/>
      <c r="G63" s="3"/>
    </row>
    <row r="64" spans="1:7" ht="15.75" customHeight="1" x14ac:dyDescent="0.25">
      <c r="A64" s="7">
        <v>62</v>
      </c>
      <c r="B64" s="15" t="s">
        <v>62</v>
      </c>
      <c r="C64" s="9">
        <f t="shared" si="0"/>
        <v>0</v>
      </c>
      <c r="D64" s="1"/>
      <c r="E64" s="1"/>
      <c r="F64" s="1"/>
    </row>
    <row r="65" spans="1:6" ht="15.75" customHeight="1" x14ac:dyDescent="0.25">
      <c r="A65" s="7">
        <v>63</v>
      </c>
      <c r="B65" s="15" t="s">
        <v>77</v>
      </c>
      <c r="C65" s="9">
        <f t="shared" si="0"/>
        <v>0</v>
      </c>
      <c r="D65" s="1"/>
      <c r="E65" s="1"/>
      <c r="F65" s="1"/>
    </row>
    <row r="66" spans="1:6" ht="15.75" customHeight="1" x14ac:dyDescent="0.25">
      <c r="A66" s="7">
        <v>64</v>
      </c>
      <c r="B66" s="15" t="s">
        <v>78</v>
      </c>
      <c r="C66" s="9">
        <f t="shared" si="0"/>
        <v>0</v>
      </c>
      <c r="D66" s="1"/>
      <c r="E66" s="1"/>
      <c r="F66" s="1"/>
    </row>
    <row r="67" spans="1:6" ht="15.75" customHeight="1" x14ac:dyDescent="0.25">
      <c r="A67" s="7">
        <v>65</v>
      </c>
      <c r="B67" s="15" t="s">
        <v>59</v>
      </c>
      <c r="C67" s="9">
        <f t="shared" si="0"/>
        <v>0</v>
      </c>
      <c r="D67" s="29"/>
      <c r="E67" s="1"/>
      <c r="F67" s="1"/>
    </row>
    <row r="68" spans="1:6" ht="15.75" customHeight="1" x14ac:dyDescent="0.25">
      <c r="A68" s="7">
        <v>66</v>
      </c>
      <c r="B68" s="15" t="s">
        <v>66</v>
      </c>
      <c r="C68" s="9">
        <f t="shared" si="0"/>
        <v>0</v>
      </c>
      <c r="D68" s="1"/>
      <c r="E68" s="1"/>
      <c r="F68" s="1"/>
    </row>
    <row r="69" spans="1:6" ht="15.75" customHeight="1" x14ac:dyDescent="0.25">
      <c r="A69" s="7">
        <v>67</v>
      </c>
      <c r="B69" s="30" t="s">
        <v>51</v>
      </c>
      <c r="C69" s="24">
        <f t="shared" si="0"/>
        <v>0</v>
      </c>
      <c r="D69" s="1"/>
      <c r="E69" s="1"/>
      <c r="F69" s="1"/>
    </row>
    <row r="70" spans="1:6" ht="15.75" customHeight="1" x14ac:dyDescent="0.25">
      <c r="A70" s="7">
        <v>68</v>
      </c>
      <c r="B70" s="31"/>
      <c r="C70" s="3"/>
      <c r="D70" s="1"/>
      <c r="E70" s="1"/>
      <c r="F70" s="22"/>
    </row>
    <row r="71" spans="1:6" ht="15.75" customHeight="1" x14ac:dyDescent="0.25">
      <c r="A71" s="7"/>
      <c r="D71" s="1"/>
      <c r="E71" s="1"/>
      <c r="F71" s="22"/>
    </row>
    <row r="72" spans="1:6" ht="15.75" customHeight="1" x14ac:dyDescent="0.25">
      <c r="A72" s="7"/>
      <c r="D72" s="1"/>
      <c r="E72" s="1"/>
      <c r="F72" s="22"/>
    </row>
    <row r="73" spans="1:6" ht="15.75" customHeight="1" x14ac:dyDescent="0.25">
      <c r="A73" s="7"/>
      <c r="D73" s="1"/>
      <c r="E73" s="1"/>
      <c r="F73" s="22"/>
    </row>
    <row r="74" spans="1:6" ht="15.75" customHeight="1" x14ac:dyDescent="0.25">
      <c r="A74" s="7"/>
      <c r="D74" s="1"/>
      <c r="E74" s="1"/>
      <c r="F74" s="22"/>
    </row>
    <row r="75" spans="1:6" ht="15.75" customHeight="1" x14ac:dyDescent="0.25">
      <c r="D75" s="1"/>
      <c r="E75" s="1"/>
      <c r="F75" s="22"/>
    </row>
    <row r="76" spans="1:6" ht="15.75" customHeight="1" x14ac:dyDescent="0.25">
      <c r="D76" s="1"/>
      <c r="E76" s="1"/>
      <c r="F76" s="22"/>
    </row>
    <row r="77" spans="1:6" ht="15.75" customHeight="1" x14ac:dyDescent="0.25">
      <c r="D77" s="1"/>
      <c r="E77" s="1"/>
      <c r="F77" s="22"/>
    </row>
    <row r="78" spans="1:6" ht="15.75" customHeight="1" x14ac:dyDescent="0.25">
      <c r="D78" s="1"/>
      <c r="E78" s="1"/>
      <c r="F78" s="22"/>
    </row>
    <row r="79" spans="1:6" ht="15.75" customHeight="1" x14ac:dyDescent="0.25">
      <c r="D79" s="1"/>
      <c r="E79" s="1"/>
      <c r="F79" s="22"/>
    </row>
    <row r="80" spans="1:6" ht="15.75" customHeight="1" x14ac:dyDescent="0.25">
      <c r="D80" s="1"/>
      <c r="E80" s="1"/>
      <c r="F80" s="22"/>
    </row>
    <row r="81" spans="4:6" ht="15.75" customHeight="1" x14ac:dyDescent="0.25">
      <c r="D81" s="1"/>
      <c r="E81" s="1"/>
      <c r="F81" s="22"/>
    </row>
    <row r="82" spans="4:6" ht="15.75" customHeight="1" x14ac:dyDescent="0.25">
      <c r="D82" s="1"/>
      <c r="E82" s="1"/>
      <c r="F82" s="22"/>
    </row>
    <row r="83" spans="4:6" ht="15.75" customHeight="1" x14ac:dyDescent="0.25">
      <c r="D83" s="1"/>
      <c r="E83" s="1"/>
      <c r="F83" s="22"/>
    </row>
    <row r="84" spans="4:6" ht="15.75" customHeight="1" x14ac:dyDescent="0.25">
      <c r="D84" s="1"/>
      <c r="E84" s="1"/>
      <c r="F84" s="22"/>
    </row>
    <row r="85" spans="4:6" ht="15.75" customHeight="1" x14ac:dyDescent="0.25">
      <c r="D85" s="1"/>
      <c r="E85" s="1"/>
      <c r="F85" s="22"/>
    </row>
    <row r="86" spans="4:6" ht="15.75" customHeight="1" x14ac:dyDescent="0.25">
      <c r="D86" s="1"/>
      <c r="E86" s="1"/>
      <c r="F86" s="22"/>
    </row>
    <row r="87" spans="4:6" ht="15.75" customHeight="1" x14ac:dyDescent="0.25">
      <c r="D87" s="1"/>
      <c r="E87" s="1"/>
      <c r="F87" s="22"/>
    </row>
    <row r="88" spans="4:6" ht="15.75" customHeight="1" x14ac:dyDescent="0.25">
      <c r="D88" s="1"/>
      <c r="E88" s="1"/>
      <c r="F88" s="22"/>
    </row>
    <row r="89" spans="4:6" ht="15.75" customHeight="1" x14ac:dyDescent="0.25">
      <c r="D89" s="1"/>
      <c r="E89" s="1"/>
      <c r="F89" s="22"/>
    </row>
    <row r="90" spans="4:6" ht="15.75" customHeight="1" x14ac:dyDescent="0.25">
      <c r="D90" s="1"/>
      <c r="E90" s="1"/>
      <c r="F90" s="22"/>
    </row>
    <row r="91" spans="4:6" ht="15.75" customHeight="1" x14ac:dyDescent="0.25">
      <c r="D91" s="1"/>
      <c r="E91" s="1"/>
      <c r="F91" s="22"/>
    </row>
    <row r="92" spans="4:6" ht="15.75" customHeight="1" x14ac:dyDescent="0.25">
      <c r="D92" s="1"/>
      <c r="E92" s="1"/>
      <c r="F92" s="22"/>
    </row>
    <row r="93" spans="4:6" ht="15.75" customHeight="1" x14ac:dyDescent="0.25">
      <c r="D93" s="1"/>
      <c r="E93" s="1"/>
      <c r="F93" s="22"/>
    </row>
    <row r="94" spans="4:6" ht="15.75" customHeight="1" x14ac:dyDescent="0.25">
      <c r="D94" s="1"/>
      <c r="E94" s="1"/>
      <c r="F94" s="22"/>
    </row>
    <row r="95" spans="4:6" ht="15.75" customHeight="1" x14ac:dyDescent="0.25">
      <c r="D95" s="1"/>
      <c r="E95" s="1"/>
      <c r="F95" s="22"/>
    </row>
    <row r="96" spans="4:6" ht="15.75" customHeight="1" x14ac:dyDescent="0.25">
      <c r="D96" s="1"/>
      <c r="E96" s="1"/>
      <c r="F96" s="22"/>
    </row>
    <row r="97" spans="4:6" ht="15.75" customHeight="1" x14ac:dyDescent="0.25">
      <c r="D97" s="1"/>
      <c r="E97" s="1"/>
      <c r="F97" s="22"/>
    </row>
    <row r="98" spans="4:6" ht="15.75" customHeight="1" x14ac:dyDescent="0.25">
      <c r="D98" s="1"/>
      <c r="E98" s="1"/>
      <c r="F98" s="22"/>
    </row>
    <row r="99" spans="4:6" ht="15.75" customHeight="1" x14ac:dyDescent="0.25">
      <c r="D99" s="1"/>
      <c r="E99" s="1"/>
      <c r="F99" s="22"/>
    </row>
    <row r="100" spans="4:6" ht="15.75" customHeight="1" x14ac:dyDescent="0.25">
      <c r="D100" s="1"/>
      <c r="E100" s="1"/>
      <c r="F100" s="22"/>
    </row>
    <row r="101" spans="4:6" ht="15.75" customHeight="1" x14ac:dyDescent="0.25">
      <c r="D101" s="1"/>
      <c r="E101" s="1"/>
      <c r="F101" s="22"/>
    </row>
    <row r="102" spans="4:6" ht="15.75" customHeight="1" x14ac:dyDescent="0.25">
      <c r="D102" s="1"/>
      <c r="E102" s="1"/>
      <c r="F102" s="22"/>
    </row>
    <row r="103" spans="4:6" ht="15.75" customHeight="1" x14ac:dyDescent="0.25">
      <c r="D103" s="1"/>
      <c r="E103" s="1"/>
      <c r="F103" s="22"/>
    </row>
    <row r="104" spans="4:6" ht="15.75" customHeight="1" x14ac:dyDescent="0.25">
      <c r="D104" s="1"/>
      <c r="E104" s="1"/>
      <c r="F104" s="22"/>
    </row>
    <row r="105" spans="4:6" ht="15.75" customHeight="1" x14ac:dyDescent="0.25">
      <c r="D105" s="1"/>
      <c r="E105" s="1"/>
      <c r="F105" s="22"/>
    </row>
    <row r="106" spans="4:6" ht="15.75" customHeight="1" x14ac:dyDescent="0.25">
      <c r="D106" s="1"/>
      <c r="E106" s="1"/>
      <c r="F106" s="22"/>
    </row>
    <row r="107" spans="4:6" ht="15.75" customHeight="1" x14ac:dyDescent="0.25">
      <c r="D107" s="1"/>
      <c r="E107" s="1"/>
      <c r="F107" s="22"/>
    </row>
    <row r="108" spans="4:6" ht="15.75" customHeight="1" x14ac:dyDescent="0.25">
      <c r="D108" s="1"/>
      <c r="E108" s="1"/>
      <c r="F108" s="22"/>
    </row>
    <row r="109" spans="4:6" ht="15.75" customHeight="1" x14ac:dyDescent="0.25">
      <c r="D109" s="1"/>
      <c r="E109" s="1"/>
      <c r="F109" s="22"/>
    </row>
    <row r="110" spans="4:6" ht="15.75" customHeight="1" x14ac:dyDescent="0.25">
      <c r="D110" s="1"/>
      <c r="E110" s="1"/>
      <c r="F110" s="22"/>
    </row>
    <row r="111" spans="4:6" ht="15.75" customHeight="1" x14ac:dyDescent="0.25">
      <c r="D111" s="1"/>
      <c r="E111" s="1"/>
      <c r="F111" s="22"/>
    </row>
    <row r="112" spans="4:6" ht="15.75" customHeight="1" x14ac:dyDescent="0.25">
      <c r="D112" s="1"/>
      <c r="E112" s="1"/>
      <c r="F112" s="22"/>
    </row>
    <row r="113" spans="4:6" ht="15.75" customHeight="1" x14ac:dyDescent="0.25">
      <c r="D113" s="1"/>
      <c r="E113" s="1"/>
      <c r="F113" s="22"/>
    </row>
    <row r="114" spans="4:6" ht="15.75" customHeight="1" x14ac:dyDescent="0.25">
      <c r="D114" s="1"/>
      <c r="E114" s="1"/>
      <c r="F114" s="22"/>
    </row>
    <row r="115" spans="4:6" ht="15.75" customHeight="1" x14ac:dyDescent="0.25">
      <c r="D115" s="1"/>
      <c r="E115" s="1"/>
      <c r="F115" s="22"/>
    </row>
    <row r="116" spans="4:6" ht="15.75" customHeight="1" x14ac:dyDescent="0.25">
      <c r="D116" s="1"/>
      <c r="E116" s="1"/>
      <c r="F116" s="22"/>
    </row>
    <row r="117" spans="4:6" ht="15.75" customHeight="1" x14ac:dyDescent="0.25">
      <c r="D117" s="1"/>
      <c r="E117" s="1"/>
      <c r="F117" s="22"/>
    </row>
    <row r="118" spans="4:6" ht="15.75" customHeight="1" x14ac:dyDescent="0.25">
      <c r="D118" s="1"/>
      <c r="E118" s="1"/>
      <c r="F118" s="22"/>
    </row>
    <row r="119" spans="4:6" ht="15.75" customHeight="1" x14ac:dyDescent="0.25">
      <c r="D119" s="1"/>
      <c r="E119" s="1"/>
      <c r="F119" s="22"/>
    </row>
    <row r="120" spans="4:6" ht="15.75" customHeight="1" x14ac:dyDescent="0.25">
      <c r="D120" s="1"/>
      <c r="E120" s="1"/>
      <c r="F120" s="22"/>
    </row>
    <row r="121" spans="4:6" ht="15.75" customHeight="1" x14ac:dyDescent="0.25">
      <c r="D121" s="1"/>
      <c r="E121" s="1"/>
      <c r="F121" s="22"/>
    </row>
    <row r="122" spans="4:6" ht="15.75" customHeight="1" x14ac:dyDescent="0.25">
      <c r="D122" s="1"/>
      <c r="E122" s="1"/>
      <c r="F122" s="22"/>
    </row>
    <row r="123" spans="4:6" ht="15.75" customHeight="1" x14ac:dyDescent="0.25">
      <c r="D123" s="1"/>
      <c r="E123" s="1"/>
      <c r="F123" s="22"/>
    </row>
    <row r="124" spans="4:6" ht="15.75" customHeight="1" x14ac:dyDescent="0.25">
      <c r="D124" s="1"/>
      <c r="E124" s="1"/>
      <c r="F124" s="22"/>
    </row>
    <row r="125" spans="4:6" ht="15.75" customHeight="1" x14ac:dyDescent="0.25">
      <c r="D125" s="1"/>
      <c r="E125" s="1"/>
      <c r="F125" s="22"/>
    </row>
    <row r="126" spans="4:6" ht="15.75" customHeight="1" x14ac:dyDescent="0.25">
      <c r="D126" s="1"/>
      <c r="E126" s="1"/>
      <c r="F126" s="22"/>
    </row>
    <row r="127" spans="4:6" ht="15.75" customHeight="1" x14ac:dyDescent="0.25">
      <c r="D127" s="1"/>
      <c r="E127" s="1"/>
      <c r="F127" s="22"/>
    </row>
    <row r="128" spans="4:6" ht="15.75" customHeight="1" x14ac:dyDescent="0.25">
      <c r="D128" s="1"/>
      <c r="E128" s="1"/>
      <c r="F128" s="22"/>
    </row>
    <row r="129" spans="4:6" ht="15.75" customHeight="1" x14ac:dyDescent="0.25">
      <c r="D129" s="1"/>
      <c r="E129" s="1"/>
      <c r="F129" s="22"/>
    </row>
    <row r="130" spans="4:6" ht="15.75" customHeight="1" x14ac:dyDescent="0.25">
      <c r="D130" s="1"/>
      <c r="E130" s="1"/>
      <c r="F130" s="22"/>
    </row>
    <row r="131" spans="4:6" ht="15.75" customHeight="1" x14ac:dyDescent="0.25">
      <c r="D131" s="1"/>
      <c r="E131" s="1"/>
      <c r="F131" s="22"/>
    </row>
    <row r="132" spans="4:6" ht="15.75" customHeight="1" x14ac:dyDescent="0.25">
      <c r="D132" s="1"/>
      <c r="E132" s="1"/>
      <c r="F132" s="22"/>
    </row>
    <row r="133" spans="4:6" ht="15.75" customHeight="1" x14ac:dyDescent="0.25">
      <c r="D133" s="1"/>
      <c r="E133" s="1"/>
      <c r="F133" s="22"/>
    </row>
    <row r="134" spans="4:6" ht="15.75" customHeight="1" x14ac:dyDescent="0.25">
      <c r="D134" s="1"/>
      <c r="E134" s="1"/>
      <c r="F134" s="22"/>
    </row>
    <row r="135" spans="4:6" ht="15.75" customHeight="1" x14ac:dyDescent="0.25">
      <c r="D135" s="1"/>
      <c r="E135" s="1"/>
      <c r="F135" s="22"/>
    </row>
    <row r="136" spans="4:6" ht="15.75" customHeight="1" x14ac:dyDescent="0.25">
      <c r="D136" s="1"/>
      <c r="E136" s="1"/>
      <c r="F136" s="22"/>
    </row>
    <row r="137" spans="4:6" ht="15.75" customHeight="1" x14ac:dyDescent="0.25">
      <c r="D137" s="1"/>
      <c r="E137" s="1"/>
      <c r="F137" s="22"/>
    </row>
    <row r="138" spans="4:6" ht="15.75" customHeight="1" x14ac:dyDescent="0.25">
      <c r="D138" s="1"/>
      <c r="E138" s="1"/>
      <c r="F138" s="22"/>
    </row>
    <row r="139" spans="4:6" ht="15.75" customHeight="1" x14ac:dyDescent="0.25">
      <c r="D139" s="1"/>
      <c r="E139" s="1"/>
      <c r="F139" s="22"/>
    </row>
    <row r="140" spans="4:6" ht="15.75" customHeight="1" x14ac:dyDescent="0.25">
      <c r="D140" s="1"/>
      <c r="E140" s="1"/>
      <c r="F140" s="22"/>
    </row>
    <row r="141" spans="4:6" ht="15.75" customHeight="1" x14ac:dyDescent="0.25">
      <c r="D141" s="1"/>
      <c r="E141" s="1"/>
      <c r="F141" s="22"/>
    </row>
    <row r="142" spans="4:6" ht="15.75" customHeight="1" x14ac:dyDescent="0.25">
      <c r="D142" s="1"/>
      <c r="E142" s="1"/>
      <c r="F142" s="22"/>
    </row>
    <row r="143" spans="4:6" ht="15.75" customHeight="1" x14ac:dyDescent="0.25">
      <c r="D143" s="1"/>
      <c r="E143" s="1"/>
      <c r="F143" s="22"/>
    </row>
    <row r="144" spans="4:6" ht="15.75" customHeight="1" x14ac:dyDescent="0.25">
      <c r="D144" s="1"/>
      <c r="E144" s="1"/>
      <c r="F144" s="22"/>
    </row>
    <row r="145" spans="4:6" ht="15.75" customHeight="1" x14ac:dyDescent="0.25">
      <c r="D145" s="1"/>
      <c r="E145" s="1"/>
      <c r="F145" s="22"/>
    </row>
    <row r="146" spans="4:6" ht="15.75" customHeight="1" x14ac:dyDescent="0.25">
      <c r="D146" s="1"/>
      <c r="E146" s="1"/>
      <c r="F146" s="22"/>
    </row>
    <row r="147" spans="4:6" ht="15.75" customHeight="1" x14ac:dyDescent="0.25">
      <c r="D147" s="1"/>
      <c r="E147" s="1"/>
      <c r="F147" s="22"/>
    </row>
    <row r="148" spans="4:6" ht="15.75" customHeight="1" x14ac:dyDescent="0.25">
      <c r="D148" s="1"/>
      <c r="E148" s="1"/>
      <c r="F148" s="22"/>
    </row>
    <row r="149" spans="4:6" ht="15.75" customHeight="1" x14ac:dyDescent="0.25">
      <c r="D149" s="1"/>
      <c r="E149" s="1"/>
      <c r="F149" s="22"/>
    </row>
    <row r="150" spans="4:6" ht="15.75" customHeight="1" x14ac:dyDescent="0.25">
      <c r="D150" s="1"/>
      <c r="E150" s="1"/>
      <c r="F150" s="22"/>
    </row>
    <row r="151" spans="4:6" ht="15.75" customHeight="1" x14ac:dyDescent="0.25">
      <c r="D151" s="1"/>
      <c r="E151" s="1"/>
      <c r="F151" s="22"/>
    </row>
    <row r="152" spans="4:6" ht="15.75" customHeight="1" x14ac:dyDescent="0.25">
      <c r="D152" s="1"/>
      <c r="E152" s="1"/>
      <c r="F152" s="22"/>
    </row>
    <row r="153" spans="4:6" ht="15.75" customHeight="1" x14ac:dyDescent="0.25">
      <c r="D153" s="1"/>
      <c r="E153" s="1"/>
      <c r="F153" s="22"/>
    </row>
    <row r="154" spans="4:6" ht="15.75" customHeight="1" x14ac:dyDescent="0.25">
      <c r="D154" s="1"/>
      <c r="E154" s="1"/>
      <c r="F154" s="22"/>
    </row>
    <row r="155" spans="4:6" ht="15.75" customHeight="1" x14ac:dyDescent="0.25">
      <c r="D155" s="1"/>
      <c r="E155" s="1"/>
      <c r="F155" s="22"/>
    </row>
    <row r="156" spans="4:6" ht="15.75" customHeight="1" x14ac:dyDescent="0.25">
      <c r="D156" s="1"/>
      <c r="E156" s="1"/>
      <c r="F156" s="22"/>
    </row>
    <row r="157" spans="4:6" ht="15.75" customHeight="1" x14ac:dyDescent="0.25">
      <c r="D157" s="1"/>
      <c r="E157" s="1"/>
      <c r="F157" s="22"/>
    </row>
    <row r="158" spans="4:6" ht="15.75" customHeight="1" x14ac:dyDescent="0.25">
      <c r="D158" s="1"/>
      <c r="E158" s="1"/>
      <c r="F158" s="22"/>
    </row>
    <row r="159" spans="4:6" ht="15.75" customHeight="1" x14ac:dyDescent="0.25">
      <c r="D159" s="1"/>
      <c r="E159" s="1"/>
      <c r="F159" s="22"/>
    </row>
    <row r="160" spans="4:6" ht="15.75" customHeight="1" x14ac:dyDescent="0.25">
      <c r="D160" s="1"/>
      <c r="E160" s="1"/>
      <c r="F160" s="22"/>
    </row>
    <row r="161" spans="4:6" ht="15.75" customHeight="1" x14ac:dyDescent="0.25">
      <c r="D161" s="1"/>
      <c r="E161" s="1"/>
      <c r="F161" s="22"/>
    </row>
    <row r="162" spans="4:6" ht="15.75" customHeight="1" x14ac:dyDescent="0.25">
      <c r="D162" s="1"/>
      <c r="E162" s="1"/>
      <c r="F162" s="22"/>
    </row>
    <row r="163" spans="4:6" ht="15.75" customHeight="1" x14ac:dyDescent="0.25">
      <c r="D163" s="1"/>
      <c r="E163" s="1"/>
      <c r="F163" s="22"/>
    </row>
    <row r="164" spans="4:6" ht="15.75" customHeight="1" x14ac:dyDescent="0.25">
      <c r="D164" s="1"/>
      <c r="E164" s="1"/>
      <c r="F164" s="22"/>
    </row>
    <row r="165" spans="4:6" ht="15.75" customHeight="1" x14ac:dyDescent="0.25">
      <c r="D165" s="1"/>
      <c r="E165" s="1"/>
      <c r="F165" s="22"/>
    </row>
    <row r="166" spans="4:6" ht="15.75" customHeight="1" x14ac:dyDescent="0.25">
      <c r="D166" s="1"/>
      <c r="E166" s="1"/>
      <c r="F166" s="22"/>
    </row>
    <row r="167" spans="4:6" ht="15.75" customHeight="1" x14ac:dyDescent="0.25">
      <c r="D167" s="1"/>
      <c r="E167" s="1"/>
      <c r="F167" s="22"/>
    </row>
    <row r="168" spans="4:6" ht="15.75" customHeight="1" x14ac:dyDescent="0.25">
      <c r="D168" s="1"/>
      <c r="E168" s="1"/>
      <c r="F168" s="22"/>
    </row>
    <row r="169" spans="4:6" ht="15.75" customHeight="1" x14ac:dyDescent="0.25">
      <c r="D169" s="1"/>
      <c r="E169" s="1"/>
      <c r="F169" s="22"/>
    </row>
    <row r="170" spans="4:6" ht="15.75" customHeight="1" x14ac:dyDescent="0.25">
      <c r="D170" s="1"/>
      <c r="E170" s="1"/>
      <c r="F170" s="22"/>
    </row>
    <row r="171" spans="4:6" ht="15.75" customHeight="1" x14ac:dyDescent="0.25">
      <c r="D171" s="1"/>
      <c r="E171" s="1"/>
      <c r="F171" s="22"/>
    </row>
    <row r="172" spans="4:6" ht="15.75" customHeight="1" x14ac:dyDescent="0.25">
      <c r="D172" s="1"/>
      <c r="E172" s="1"/>
      <c r="F172" s="22"/>
    </row>
    <row r="173" spans="4:6" ht="15.75" customHeight="1" x14ac:dyDescent="0.25">
      <c r="D173" s="1"/>
      <c r="E173" s="1"/>
      <c r="F173" s="22"/>
    </row>
    <row r="174" spans="4:6" ht="15.75" customHeight="1" x14ac:dyDescent="0.25">
      <c r="D174" s="1"/>
      <c r="E174" s="1"/>
      <c r="F174" s="22"/>
    </row>
    <row r="175" spans="4:6" ht="15.75" customHeight="1" x14ac:dyDescent="0.25">
      <c r="D175" s="1"/>
      <c r="E175" s="1"/>
      <c r="F175" s="22"/>
    </row>
    <row r="176" spans="4:6" ht="15.75" customHeight="1" x14ac:dyDescent="0.25">
      <c r="D176" s="1"/>
      <c r="E176" s="1"/>
      <c r="F176" s="22"/>
    </row>
    <row r="177" spans="4:6" ht="15.75" customHeight="1" x14ac:dyDescent="0.25">
      <c r="D177" s="1"/>
      <c r="E177" s="1"/>
      <c r="F177" s="22"/>
    </row>
    <row r="178" spans="4:6" ht="15.75" customHeight="1" x14ac:dyDescent="0.25">
      <c r="D178" s="1"/>
      <c r="E178" s="1"/>
      <c r="F178" s="22"/>
    </row>
    <row r="179" spans="4:6" ht="15.75" customHeight="1" x14ac:dyDescent="0.25">
      <c r="D179" s="1"/>
      <c r="E179" s="1"/>
      <c r="F179" s="22"/>
    </row>
    <row r="180" spans="4:6" ht="15.75" customHeight="1" x14ac:dyDescent="0.25">
      <c r="D180" s="1"/>
      <c r="E180" s="1"/>
      <c r="F180" s="22"/>
    </row>
    <row r="181" spans="4:6" ht="15.75" customHeight="1" x14ac:dyDescent="0.25">
      <c r="D181" s="1"/>
      <c r="E181" s="1"/>
      <c r="F181" s="22"/>
    </row>
    <row r="182" spans="4:6" ht="15.75" customHeight="1" x14ac:dyDescent="0.25">
      <c r="D182" s="1"/>
      <c r="E182" s="1"/>
      <c r="F182" s="22"/>
    </row>
    <row r="183" spans="4:6" ht="15.75" customHeight="1" x14ac:dyDescent="0.25">
      <c r="D183" s="1"/>
      <c r="E183" s="1"/>
      <c r="F183" s="22"/>
    </row>
    <row r="184" spans="4:6" ht="15.75" customHeight="1" x14ac:dyDescent="0.25">
      <c r="D184" s="1"/>
      <c r="E184" s="1"/>
      <c r="F184" s="22"/>
    </row>
    <row r="185" spans="4:6" ht="15.75" customHeight="1" x14ac:dyDescent="0.25">
      <c r="D185" s="1"/>
      <c r="E185" s="1"/>
      <c r="F185" s="22"/>
    </row>
    <row r="186" spans="4:6" ht="15.75" customHeight="1" x14ac:dyDescent="0.25">
      <c r="D186" s="1"/>
      <c r="E186" s="1"/>
      <c r="F186" s="22"/>
    </row>
    <row r="187" spans="4:6" ht="15.75" customHeight="1" x14ac:dyDescent="0.25">
      <c r="D187" s="1"/>
      <c r="E187" s="1"/>
      <c r="F187" s="22"/>
    </row>
    <row r="188" spans="4:6" ht="15.75" customHeight="1" x14ac:dyDescent="0.25">
      <c r="D188" s="1"/>
      <c r="E188" s="1"/>
      <c r="F188" s="22"/>
    </row>
    <row r="189" spans="4:6" ht="15.75" customHeight="1" x14ac:dyDescent="0.25">
      <c r="D189" s="1"/>
      <c r="E189" s="1"/>
      <c r="F189" s="22"/>
    </row>
    <row r="190" spans="4:6" ht="15.75" customHeight="1" x14ac:dyDescent="0.25">
      <c r="D190" s="1"/>
      <c r="E190" s="1"/>
      <c r="F190" s="22"/>
    </row>
    <row r="191" spans="4:6" ht="15.75" customHeight="1" x14ac:dyDescent="0.25">
      <c r="D191" s="1"/>
      <c r="E191" s="1"/>
      <c r="F191" s="22"/>
    </row>
    <row r="192" spans="4:6" ht="15.75" customHeight="1" x14ac:dyDescent="0.25">
      <c r="D192" s="1"/>
      <c r="E192" s="1"/>
      <c r="F192" s="22"/>
    </row>
    <row r="193" spans="4:6" ht="15.75" customHeight="1" x14ac:dyDescent="0.25">
      <c r="D193" s="1"/>
      <c r="E193" s="1"/>
      <c r="F193" s="22"/>
    </row>
    <row r="194" spans="4:6" ht="15.75" customHeight="1" x14ac:dyDescent="0.25">
      <c r="D194" s="1"/>
      <c r="E194" s="1"/>
      <c r="F194" s="22"/>
    </row>
    <row r="195" spans="4:6" ht="15.75" customHeight="1" x14ac:dyDescent="0.25">
      <c r="D195" s="1"/>
      <c r="E195" s="1"/>
      <c r="F195" s="22"/>
    </row>
    <row r="196" spans="4:6" ht="15.75" customHeight="1" x14ac:dyDescent="0.25">
      <c r="D196" s="1"/>
      <c r="E196" s="1"/>
      <c r="F196" s="22"/>
    </row>
    <row r="197" spans="4:6" ht="15.75" customHeight="1" x14ac:dyDescent="0.25">
      <c r="D197" s="1"/>
      <c r="E197" s="1"/>
      <c r="F197" s="22"/>
    </row>
    <row r="198" spans="4:6" ht="15.75" customHeight="1" x14ac:dyDescent="0.25">
      <c r="D198" s="1"/>
      <c r="E198" s="1"/>
      <c r="F198" s="22"/>
    </row>
    <row r="199" spans="4:6" ht="15.75" customHeight="1" x14ac:dyDescent="0.25">
      <c r="D199" s="1"/>
      <c r="E199" s="1"/>
      <c r="F199" s="22"/>
    </row>
    <row r="200" spans="4:6" ht="15.75" customHeight="1" x14ac:dyDescent="0.25">
      <c r="D200" s="1"/>
      <c r="E200" s="1"/>
      <c r="F200" s="22"/>
    </row>
    <row r="201" spans="4:6" ht="15.75" customHeight="1" x14ac:dyDescent="0.25">
      <c r="D201" s="1"/>
      <c r="E201" s="1"/>
      <c r="F201" s="22"/>
    </row>
    <row r="202" spans="4:6" ht="15.75" customHeight="1" x14ac:dyDescent="0.25">
      <c r="D202" s="1"/>
      <c r="E202" s="1"/>
      <c r="F202" s="22"/>
    </row>
    <row r="203" spans="4:6" ht="15.75" customHeight="1" x14ac:dyDescent="0.25">
      <c r="D203" s="1"/>
      <c r="E203" s="1"/>
      <c r="F203" s="22"/>
    </row>
    <row r="204" spans="4:6" ht="15.75" customHeight="1" x14ac:dyDescent="0.25">
      <c r="D204" s="1"/>
      <c r="E204" s="1"/>
      <c r="F204" s="22"/>
    </row>
    <row r="205" spans="4:6" ht="15.75" customHeight="1" x14ac:dyDescent="0.25">
      <c r="D205" s="1"/>
      <c r="E205" s="1"/>
      <c r="F205" s="22"/>
    </row>
    <row r="206" spans="4:6" ht="15.75" customHeight="1" x14ac:dyDescent="0.25">
      <c r="D206" s="1"/>
      <c r="E206" s="1"/>
      <c r="F206" s="22"/>
    </row>
    <row r="207" spans="4:6" ht="15.75" customHeight="1" x14ac:dyDescent="0.25">
      <c r="D207" s="1"/>
      <c r="E207" s="1"/>
      <c r="F207" s="22"/>
    </row>
    <row r="208" spans="4:6" ht="15.75" customHeight="1" x14ac:dyDescent="0.25">
      <c r="D208" s="1"/>
      <c r="E208" s="1"/>
      <c r="F208" s="22"/>
    </row>
    <row r="209" spans="4:6" ht="15.75" customHeight="1" x14ac:dyDescent="0.25">
      <c r="D209" s="1"/>
      <c r="E209" s="1"/>
      <c r="F209" s="22"/>
    </row>
    <row r="210" spans="4:6" ht="15.75" customHeight="1" x14ac:dyDescent="0.25">
      <c r="D210" s="1"/>
      <c r="E210" s="1"/>
      <c r="F210" s="22"/>
    </row>
    <row r="211" spans="4:6" ht="15.75" customHeight="1" x14ac:dyDescent="0.25">
      <c r="D211" s="1"/>
      <c r="E211" s="1"/>
      <c r="F211" s="22"/>
    </row>
    <row r="212" spans="4:6" ht="15.75" customHeight="1" x14ac:dyDescent="0.25">
      <c r="D212" s="1"/>
      <c r="E212" s="1"/>
      <c r="F212" s="22"/>
    </row>
    <row r="213" spans="4:6" ht="15.75" customHeight="1" x14ac:dyDescent="0.25">
      <c r="D213" s="1"/>
      <c r="E213" s="1"/>
      <c r="F213" s="22"/>
    </row>
    <row r="214" spans="4:6" ht="15.75" customHeight="1" x14ac:dyDescent="0.25">
      <c r="D214" s="1"/>
      <c r="E214" s="1"/>
      <c r="F214" s="22"/>
    </row>
    <row r="215" spans="4:6" ht="15.75" customHeight="1" x14ac:dyDescent="0.25">
      <c r="D215" s="1"/>
      <c r="E215" s="1"/>
      <c r="F215" s="22"/>
    </row>
    <row r="216" spans="4:6" ht="15.75" customHeight="1" x14ac:dyDescent="0.25">
      <c r="D216" s="1"/>
      <c r="E216" s="1"/>
      <c r="F216" s="22"/>
    </row>
    <row r="217" spans="4:6" ht="15.75" customHeight="1" x14ac:dyDescent="0.25">
      <c r="D217" s="1"/>
      <c r="E217" s="1"/>
      <c r="F217" s="22"/>
    </row>
    <row r="218" spans="4:6" ht="15.75" customHeight="1" x14ac:dyDescent="0.25">
      <c r="D218" s="1"/>
      <c r="E218" s="1"/>
      <c r="F218" s="22"/>
    </row>
    <row r="219" spans="4:6" ht="15.75" customHeight="1" x14ac:dyDescent="0.25">
      <c r="D219" s="1"/>
      <c r="E219" s="1"/>
      <c r="F219" s="22"/>
    </row>
    <row r="220" spans="4:6" ht="15.75" customHeight="1" x14ac:dyDescent="0.25">
      <c r="D220" s="1"/>
      <c r="E220" s="1"/>
      <c r="F220" s="22"/>
    </row>
    <row r="221" spans="4:6" ht="15.75" customHeight="1" x14ac:dyDescent="0.25">
      <c r="D221" s="1"/>
      <c r="E221" s="1"/>
      <c r="F221" s="22"/>
    </row>
    <row r="222" spans="4:6" ht="15.75" customHeight="1" x14ac:dyDescent="0.25">
      <c r="D222" s="1"/>
      <c r="E222" s="1"/>
      <c r="F222" s="22"/>
    </row>
    <row r="223" spans="4:6" ht="15.75" customHeight="1" x14ac:dyDescent="0.25">
      <c r="D223" s="1"/>
      <c r="E223" s="1"/>
      <c r="F223" s="22"/>
    </row>
    <row r="224" spans="4:6" ht="15.75" customHeight="1" x14ac:dyDescent="0.25">
      <c r="D224" s="1"/>
      <c r="E224" s="1"/>
      <c r="F224" s="22"/>
    </row>
    <row r="225" spans="4:6" ht="15.75" customHeight="1" x14ac:dyDescent="0.25">
      <c r="D225" s="1"/>
      <c r="E225" s="1"/>
      <c r="F225" s="22"/>
    </row>
    <row r="226" spans="4:6" ht="15.75" customHeight="1" x14ac:dyDescent="0.25">
      <c r="D226" s="1"/>
      <c r="E226" s="1"/>
      <c r="F226" s="22"/>
    </row>
    <row r="227" spans="4:6" ht="15.75" customHeight="1" x14ac:dyDescent="0.25">
      <c r="D227" s="1"/>
      <c r="E227" s="1"/>
      <c r="F227" s="22"/>
    </row>
    <row r="228" spans="4:6" ht="15.75" customHeight="1" x14ac:dyDescent="0.25">
      <c r="D228" s="1"/>
      <c r="E228" s="1"/>
      <c r="F228" s="22"/>
    </row>
    <row r="229" spans="4:6" ht="15.75" customHeight="1" x14ac:dyDescent="0.25">
      <c r="D229" s="1"/>
      <c r="E229" s="1"/>
      <c r="F229" s="22"/>
    </row>
    <row r="230" spans="4:6" ht="15.75" customHeight="1" x14ac:dyDescent="0.25">
      <c r="D230" s="1"/>
      <c r="E230" s="1"/>
      <c r="F230" s="22"/>
    </row>
    <row r="231" spans="4:6" ht="15.75" customHeight="1" x14ac:dyDescent="0.25">
      <c r="D231" s="1"/>
      <c r="E231" s="1"/>
      <c r="F231" s="22"/>
    </row>
    <row r="232" spans="4:6" ht="15.75" customHeight="1" x14ac:dyDescent="0.25">
      <c r="D232" s="1"/>
      <c r="E232" s="1"/>
      <c r="F232" s="22"/>
    </row>
    <row r="233" spans="4:6" ht="15.75" customHeight="1" x14ac:dyDescent="0.25">
      <c r="D233" s="1"/>
      <c r="E233" s="1"/>
      <c r="F233" s="22"/>
    </row>
    <row r="234" spans="4:6" ht="15.75" customHeight="1" x14ac:dyDescent="0.25">
      <c r="D234" s="1"/>
      <c r="E234" s="1"/>
      <c r="F234" s="22"/>
    </row>
    <row r="235" spans="4:6" ht="15.75" customHeight="1" x14ac:dyDescent="0.25">
      <c r="D235" s="1"/>
      <c r="E235" s="1"/>
      <c r="F235" s="22"/>
    </row>
    <row r="236" spans="4:6" ht="15.75" customHeight="1" x14ac:dyDescent="0.25">
      <c r="D236" s="1"/>
      <c r="E236" s="1"/>
      <c r="F236" s="22"/>
    </row>
    <row r="237" spans="4:6" ht="15.75" customHeight="1" x14ac:dyDescent="0.25">
      <c r="D237" s="1"/>
      <c r="E237" s="1"/>
      <c r="F237" s="22"/>
    </row>
    <row r="238" spans="4:6" ht="15.75" customHeight="1" x14ac:dyDescent="0.25">
      <c r="D238" s="1"/>
      <c r="E238" s="1"/>
      <c r="F238" s="22"/>
    </row>
    <row r="239" spans="4:6" ht="15.75" customHeight="1" x14ac:dyDescent="0.25">
      <c r="D239" s="1"/>
      <c r="E239" s="1"/>
      <c r="F239" s="22"/>
    </row>
    <row r="240" spans="4:6" ht="15.75" customHeight="1" x14ac:dyDescent="0.25">
      <c r="D240" s="1"/>
      <c r="E240" s="1"/>
      <c r="F240" s="22"/>
    </row>
    <row r="241" spans="4:6" ht="15.75" customHeight="1" x14ac:dyDescent="0.25">
      <c r="D241" s="1"/>
      <c r="E241" s="1"/>
      <c r="F241" s="22"/>
    </row>
    <row r="242" spans="4:6" ht="15.75" customHeight="1" x14ac:dyDescent="0.25">
      <c r="D242" s="1"/>
      <c r="E242" s="1"/>
      <c r="F242" s="22"/>
    </row>
    <row r="243" spans="4:6" ht="15.75" customHeight="1" x14ac:dyDescent="0.25">
      <c r="D243" s="1"/>
      <c r="E243" s="1"/>
      <c r="F243" s="22"/>
    </row>
    <row r="244" spans="4:6" ht="15.75" customHeight="1" x14ac:dyDescent="0.25">
      <c r="D244" s="1"/>
      <c r="E244" s="1"/>
      <c r="F244" s="22"/>
    </row>
    <row r="245" spans="4:6" ht="15.75" customHeight="1" x14ac:dyDescent="0.25">
      <c r="D245" s="1"/>
      <c r="E245" s="1"/>
      <c r="F245" s="22"/>
    </row>
    <row r="246" spans="4:6" ht="15.75" customHeight="1" x14ac:dyDescent="0.25">
      <c r="D246" s="1"/>
      <c r="E246" s="1"/>
      <c r="F246" s="22"/>
    </row>
    <row r="247" spans="4:6" ht="15.75" customHeight="1" x14ac:dyDescent="0.25">
      <c r="D247" s="1"/>
      <c r="E247" s="1"/>
      <c r="F247" s="22"/>
    </row>
    <row r="248" spans="4:6" ht="15.75" customHeight="1" x14ac:dyDescent="0.25">
      <c r="D248" s="1"/>
      <c r="E248" s="1"/>
      <c r="F248" s="22"/>
    </row>
    <row r="249" spans="4:6" ht="15.75" customHeight="1" x14ac:dyDescent="0.25">
      <c r="D249" s="1"/>
      <c r="E249" s="1"/>
      <c r="F249" s="22"/>
    </row>
    <row r="250" spans="4:6" ht="15.75" customHeight="1" x14ac:dyDescent="0.25">
      <c r="D250" s="1"/>
      <c r="E250" s="1"/>
      <c r="F250" s="22"/>
    </row>
    <row r="251" spans="4:6" ht="15.75" customHeight="1" x14ac:dyDescent="0.25">
      <c r="D251" s="1"/>
      <c r="E251" s="1"/>
      <c r="F251" s="22"/>
    </row>
    <row r="252" spans="4:6" ht="15.75" customHeight="1" x14ac:dyDescent="0.25">
      <c r="D252" s="1"/>
      <c r="E252" s="1"/>
      <c r="F252" s="22"/>
    </row>
    <row r="253" spans="4:6" ht="15.75" customHeight="1" x14ac:dyDescent="0.25">
      <c r="D253" s="1"/>
      <c r="E253" s="1"/>
      <c r="F253" s="22"/>
    </row>
    <row r="254" spans="4:6" ht="15.75" customHeight="1" x14ac:dyDescent="0.25">
      <c r="D254" s="1"/>
      <c r="E254" s="1"/>
      <c r="F254" s="22"/>
    </row>
    <row r="255" spans="4:6" ht="15.75" customHeight="1" x14ac:dyDescent="0.25">
      <c r="D255" s="1"/>
      <c r="E255" s="1"/>
      <c r="F255" s="22"/>
    </row>
    <row r="256" spans="4:6" ht="15.75" customHeight="1" x14ac:dyDescent="0.25">
      <c r="D256" s="1"/>
      <c r="E256" s="1"/>
      <c r="F256" s="22"/>
    </row>
    <row r="257" spans="4:6" ht="15.75" customHeight="1" x14ac:dyDescent="0.25">
      <c r="D257" s="1"/>
      <c r="E257" s="1"/>
      <c r="F257" s="22"/>
    </row>
    <row r="258" spans="4:6" ht="15.75" customHeight="1" x14ac:dyDescent="0.25">
      <c r="D258" s="1"/>
      <c r="E258" s="1"/>
      <c r="F258" s="22"/>
    </row>
    <row r="259" spans="4:6" ht="15.75" customHeight="1" x14ac:dyDescent="0.25">
      <c r="D259" s="1"/>
      <c r="E259" s="1"/>
      <c r="F259" s="22"/>
    </row>
    <row r="260" spans="4:6" ht="15.75" customHeight="1" x14ac:dyDescent="0.25">
      <c r="D260" s="1"/>
      <c r="E260" s="1"/>
      <c r="F260" s="22"/>
    </row>
    <row r="261" spans="4:6" ht="15.75" customHeight="1" x14ac:dyDescent="0.25">
      <c r="D261" s="1"/>
      <c r="E261" s="1"/>
      <c r="F261" s="22"/>
    </row>
    <row r="262" spans="4:6" ht="15.75" customHeight="1" x14ac:dyDescent="0.25">
      <c r="D262" s="1"/>
      <c r="E262" s="1"/>
      <c r="F262" s="22"/>
    </row>
    <row r="263" spans="4:6" ht="15.75" customHeight="1" x14ac:dyDescent="0.25">
      <c r="D263" s="1"/>
      <c r="E263" s="1"/>
      <c r="F263" s="22"/>
    </row>
    <row r="264" spans="4:6" ht="15.75" customHeight="1" x14ac:dyDescent="0.25">
      <c r="D264" s="1"/>
      <c r="E264" s="1"/>
      <c r="F264" s="22"/>
    </row>
    <row r="265" spans="4:6" ht="15.75" customHeight="1" x14ac:dyDescent="0.25">
      <c r="D265" s="1"/>
      <c r="E265" s="1"/>
      <c r="F265" s="22"/>
    </row>
    <row r="266" spans="4:6" ht="15.75" customHeight="1" x14ac:dyDescent="0.25">
      <c r="D266" s="1"/>
      <c r="E266" s="1"/>
      <c r="F266" s="22"/>
    </row>
    <row r="267" spans="4:6" ht="15.75" customHeight="1" x14ac:dyDescent="0.25">
      <c r="D267" s="1"/>
      <c r="E267" s="1"/>
      <c r="F267" s="22"/>
    </row>
    <row r="268" spans="4:6" ht="15.75" customHeight="1" x14ac:dyDescent="0.25">
      <c r="D268" s="1"/>
      <c r="E268" s="1"/>
      <c r="F268" s="22"/>
    </row>
    <row r="269" spans="4:6" ht="15.75" customHeight="1" x14ac:dyDescent="0.25">
      <c r="D269" s="1"/>
      <c r="E269" s="1"/>
      <c r="F269" s="22"/>
    </row>
    <row r="270" spans="4:6" ht="15.75" customHeight="1" x14ac:dyDescent="0.25">
      <c r="D270" s="1"/>
      <c r="E270" s="1"/>
      <c r="F270" s="22"/>
    </row>
    <row r="271" spans="4:6" ht="15.75" customHeight="1" x14ac:dyDescent="0.25"/>
    <row r="272" spans="4:6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</sheetData>
  <pageMargins left="0.7" right="0.7" top="0.78740157499999996" bottom="0.78740157499999996" header="0" footer="0"/>
  <pageSetup orientation="landscape"/>
  <headerFooter>
    <oddHeader>&amp;L&amp;"Arial"&amp;8&amp;K000000 INTERNAL&amp;1#_x000D_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C00000"/>
  </sheetPr>
  <dimension ref="A1:I1000"/>
  <sheetViews>
    <sheetView workbookViewId="0"/>
  </sheetViews>
  <sheetFormatPr defaultColWidth="14.42578125" defaultRowHeight="15" customHeight="1" x14ac:dyDescent="0.25"/>
  <cols>
    <col min="1" max="1" width="23.42578125" customWidth="1"/>
    <col min="2" max="2" width="24.140625" customWidth="1"/>
    <col min="3" max="3" width="14" customWidth="1"/>
    <col min="4" max="4" width="18.140625" customWidth="1"/>
    <col min="5" max="5" width="17.85546875" customWidth="1"/>
    <col min="6" max="6" width="19.28515625" customWidth="1"/>
    <col min="7" max="7" width="10.5703125" customWidth="1"/>
    <col min="8" max="8" width="8.7109375" customWidth="1"/>
    <col min="9" max="9" width="16.42578125" customWidth="1"/>
  </cols>
  <sheetData>
    <row r="1" spans="1:6" x14ac:dyDescent="0.25">
      <c r="D1" s="3"/>
      <c r="E1" s="3"/>
      <c r="F1" s="3"/>
    </row>
    <row r="2" spans="1:6" ht="60.75" customHeight="1" x14ac:dyDescent="0.25">
      <c r="A2" s="4" t="s">
        <v>0</v>
      </c>
      <c r="B2" s="5" t="s">
        <v>1</v>
      </c>
      <c r="C2" s="6" t="s">
        <v>2</v>
      </c>
      <c r="D2" s="3" t="s">
        <v>3</v>
      </c>
      <c r="E2" s="3" t="s">
        <v>4</v>
      </c>
      <c r="F2" s="3" t="s">
        <v>5</v>
      </c>
    </row>
    <row r="3" spans="1:6" x14ac:dyDescent="0.25">
      <c r="A3" s="7">
        <v>1</v>
      </c>
      <c r="B3" s="32" t="s">
        <v>7</v>
      </c>
      <c r="C3" s="9">
        <f t="shared" ref="C3:C69" si="0">SUM(D3:F3)</f>
        <v>11429.623796661323</v>
      </c>
      <c r="D3" s="3">
        <v>3833.4165507209709</v>
      </c>
      <c r="E3" s="3">
        <v>3800.8555438964677</v>
      </c>
      <c r="F3" s="3">
        <v>3795.3517020438844</v>
      </c>
    </row>
    <row r="4" spans="1:6" x14ac:dyDescent="0.25">
      <c r="A4" s="7">
        <v>2</v>
      </c>
      <c r="B4" s="32" t="s">
        <v>18</v>
      </c>
      <c r="C4" s="9">
        <f t="shared" si="0"/>
        <v>10879.056056880745</v>
      </c>
      <c r="D4" s="3">
        <v>3680.7668226663291</v>
      </c>
      <c r="E4" s="3">
        <v>3631.89107635036</v>
      </c>
      <c r="F4" s="3">
        <v>3566.3981578640551</v>
      </c>
    </row>
    <row r="5" spans="1:6" x14ac:dyDescent="0.25">
      <c r="A5" s="7">
        <v>3</v>
      </c>
      <c r="B5" s="32" t="s">
        <v>6</v>
      </c>
      <c r="C5" s="9">
        <f t="shared" si="0"/>
        <v>10335.337387161484</v>
      </c>
      <c r="D5" s="3">
        <v>4033.0000000000005</v>
      </c>
      <c r="E5" s="3">
        <v>3422.5</v>
      </c>
      <c r="F5" s="3">
        <v>2879.8373871614845</v>
      </c>
    </row>
    <row r="6" spans="1:6" x14ac:dyDescent="0.25">
      <c r="A6" s="7">
        <v>4</v>
      </c>
      <c r="B6" s="33" t="s">
        <v>8</v>
      </c>
      <c r="C6" s="9">
        <f t="shared" si="0"/>
        <v>10155.650461823563</v>
      </c>
      <c r="D6" s="3">
        <v>3880.9029110527681</v>
      </c>
      <c r="E6" s="3">
        <v>3444.2475507707954</v>
      </c>
      <c r="F6" s="3">
        <v>2830.5</v>
      </c>
    </row>
    <row r="7" spans="1:6" x14ac:dyDescent="0.25">
      <c r="A7" s="7">
        <v>5</v>
      </c>
      <c r="B7" s="34" t="s">
        <v>45</v>
      </c>
      <c r="C7" s="9">
        <f t="shared" si="0"/>
        <v>10149.557905927395</v>
      </c>
      <c r="D7" s="3">
        <v>3517.8375600809513</v>
      </c>
      <c r="E7" s="3">
        <v>3332.4745248921536</v>
      </c>
      <c r="F7" s="3">
        <v>3299.2458209542901</v>
      </c>
    </row>
    <row r="8" spans="1:6" x14ac:dyDescent="0.25">
      <c r="A8" s="7">
        <v>6</v>
      </c>
      <c r="B8" s="33" t="s">
        <v>13</v>
      </c>
      <c r="C8" s="9">
        <f t="shared" si="0"/>
        <v>9131.8829724120769</v>
      </c>
      <c r="D8" s="3">
        <v>3757.0672043010745</v>
      </c>
      <c r="E8" s="3">
        <v>2970.9011225886147</v>
      </c>
      <c r="F8" s="3">
        <v>2403.9146455223881</v>
      </c>
    </row>
    <row r="9" spans="1:6" x14ac:dyDescent="0.25">
      <c r="A9" s="7">
        <v>7</v>
      </c>
      <c r="B9" s="32" t="s">
        <v>19</v>
      </c>
      <c r="C9" s="9">
        <f t="shared" si="0"/>
        <v>9112.6108276883006</v>
      </c>
      <c r="D9" s="3">
        <v>3959.0000000000005</v>
      </c>
      <c r="E9" s="3">
        <v>2925.0050219711234</v>
      </c>
      <c r="F9" s="3">
        <v>2228.6058057171767</v>
      </c>
    </row>
    <row r="10" spans="1:6" x14ac:dyDescent="0.25">
      <c r="A10" s="7">
        <v>8</v>
      </c>
      <c r="B10" s="32" t="s">
        <v>16</v>
      </c>
      <c r="C10" s="9">
        <f t="shared" si="0"/>
        <v>8522.9021319305011</v>
      </c>
      <c r="D10" s="3">
        <v>3104.433025550215</v>
      </c>
      <c r="E10" s="3">
        <v>3045.3521657250467</v>
      </c>
      <c r="F10" s="3">
        <v>2373.1169406552403</v>
      </c>
    </row>
    <row r="11" spans="1:6" x14ac:dyDescent="0.25">
      <c r="A11" s="7">
        <v>9</v>
      </c>
      <c r="B11" s="33" t="s">
        <v>20</v>
      </c>
      <c r="C11" s="9">
        <f t="shared" si="0"/>
        <v>8211.4233359198806</v>
      </c>
      <c r="D11" s="3">
        <v>3227.6482978723402</v>
      </c>
      <c r="E11" s="3">
        <v>2629.1961684246221</v>
      </c>
      <c r="F11" s="3">
        <v>2354.5788696229188</v>
      </c>
    </row>
    <row r="12" spans="1:6" x14ac:dyDescent="0.25">
      <c r="A12" s="7">
        <v>10</v>
      </c>
      <c r="B12" s="33" t="s">
        <v>22</v>
      </c>
      <c r="C12" s="9">
        <f t="shared" si="0"/>
        <v>8193.0513151341656</v>
      </c>
      <c r="D12" s="3">
        <v>3382.2252087022512</v>
      </c>
      <c r="E12" s="3">
        <v>2675.529716395949</v>
      </c>
      <c r="F12" s="3">
        <v>2135.2963900359664</v>
      </c>
    </row>
    <row r="13" spans="1:6" x14ac:dyDescent="0.25">
      <c r="A13" s="7">
        <v>11</v>
      </c>
      <c r="B13" s="33" t="s">
        <v>11</v>
      </c>
      <c r="C13" s="9">
        <f t="shared" si="0"/>
        <v>8172.0834826073724</v>
      </c>
      <c r="D13" s="3">
        <v>3521.0018279569886</v>
      </c>
      <c r="E13" s="3">
        <v>2824.7644961195579</v>
      </c>
      <c r="F13" s="3">
        <v>1826.3171585308257</v>
      </c>
    </row>
    <row r="14" spans="1:6" x14ac:dyDescent="0.25">
      <c r="A14" s="7">
        <v>12</v>
      </c>
      <c r="B14" s="32" t="s">
        <v>14</v>
      </c>
      <c r="C14" s="9">
        <f t="shared" si="0"/>
        <v>8170.2258128194862</v>
      </c>
      <c r="D14" s="3">
        <v>2856.1761688235979</v>
      </c>
      <c r="E14" s="3">
        <v>2815.0287756134576</v>
      </c>
      <c r="F14" s="3">
        <v>2499.0208683824317</v>
      </c>
    </row>
    <row r="15" spans="1:6" x14ac:dyDescent="0.25">
      <c r="A15" s="7">
        <v>13</v>
      </c>
      <c r="B15" s="15" t="s">
        <v>21</v>
      </c>
      <c r="C15" s="9">
        <f t="shared" si="0"/>
        <v>8047.3173196971338</v>
      </c>
      <c r="D15" s="3">
        <v>3274.4016156487119</v>
      </c>
      <c r="E15" s="3">
        <v>2956.7327030103716</v>
      </c>
      <c r="F15" s="3">
        <v>1816.1830010380497</v>
      </c>
    </row>
    <row r="16" spans="1:6" x14ac:dyDescent="0.25">
      <c r="A16" s="7">
        <v>14</v>
      </c>
      <c r="B16" s="15" t="s">
        <v>23</v>
      </c>
      <c r="C16" s="9">
        <f t="shared" si="0"/>
        <v>7262.020074612612</v>
      </c>
      <c r="D16" s="3">
        <v>3077.2897283432435</v>
      </c>
      <c r="E16" s="3">
        <v>2388.6796420440169</v>
      </c>
      <c r="F16" s="3">
        <v>1796.0507042253519</v>
      </c>
    </row>
    <row r="17" spans="1:6" x14ac:dyDescent="0.25">
      <c r="A17" s="7">
        <v>15</v>
      </c>
      <c r="B17" s="34" t="s">
        <v>12</v>
      </c>
      <c r="C17" s="9">
        <f t="shared" si="0"/>
        <v>7152.1381748573749</v>
      </c>
      <c r="D17" s="3">
        <v>2531.1450164432076</v>
      </c>
      <c r="E17" s="3">
        <v>2480.1985915492955</v>
      </c>
      <c r="F17" s="3">
        <v>2140.7945668648713</v>
      </c>
    </row>
    <row r="18" spans="1:6" x14ac:dyDescent="0.25">
      <c r="A18" s="7">
        <v>16</v>
      </c>
      <c r="B18" s="15" t="s">
        <v>27</v>
      </c>
      <c r="C18" s="9">
        <f t="shared" si="0"/>
        <v>7001.4821440038595</v>
      </c>
      <c r="D18" s="3">
        <v>3420.2794610657515</v>
      </c>
      <c r="E18" s="3">
        <v>2238.7939567595731</v>
      </c>
      <c r="F18" s="3">
        <v>1342.4087261785355</v>
      </c>
    </row>
    <row r="19" spans="1:6" x14ac:dyDescent="0.25">
      <c r="A19" s="7">
        <v>17</v>
      </c>
      <c r="B19" s="33" t="s">
        <v>15</v>
      </c>
      <c r="C19" s="9">
        <f t="shared" si="0"/>
        <v>7000.2423888532776</v>
      </c>
      <c r="D19" s="3">
        <v>2889.2208602150536</v>
      </c>
      <c r="E19" s="3">
        <v>2436.5930585998526</v>
      </c>
      <c r="F19" s="3">
        <v>1674.4284700383716</v>
      </c>
    </row>
    <row r="20" spans="1:6" x14ac:dyDescent="0.25">
      <c r="A20" s="7">
        <v>18</v>
      </c>
      <c r="B20" s="15" t="s">
        <v>17</v>
      </c>
      <c r="C20" s="9">
        <f t="shared" si="0"/>
        <v>6653.6702641060538</v>
      </c>
      <c r="D20" s="3">
        <v>2812.3358807316458</v>
      </c>
      <c r="E20" s="3">
        <v>2675.989912724513</v>
      </c>
      <c r="F20" s="3">
        <v>1165.3444706498949</v>
      </c>
    </row>
    <row r="21" spans="1:6" ht="15.75" customHeight="1" x14ac:dyDescent="0.25">
      <c r="A21" s="7">
        <v>19</v>
      </c>
      <c r="B21" s="33" t="s">
        <v>53</v>
      </c>
      <c r="C21" s="9">
        <f t="shared" si="0"/>
        <v>6542.6500845135542</v>
      </c>
      <c r="D21" s="3">
        <v>3240.5212813053372</v>
      </c>
      <c r="E21" s="3">
        <v>2035.5608032082166</v>
      </c>
      <c r="F21" s="3">
        <v>1266.568</v>
      </c>
    </row>
    <row r="22" spans="1:6" ht="15.75" customHeight="1" x14ac:dyDescent="0.25">
      <c r="A22" s="11">
        <v>20</v>
      </c>
      <c r="B22" s="35" t="s">
        <v>10</v>
      </c>
      <c r="C22" s="13">
        <f t="shared" si="0"/>
        <v>6212.6974425128919</v>
      </c>
      <c r="D22" s="36">
        <v>3727.2939442024172</v>
      </c>
      <c r="E22" s="36">
        <v>2485.4034983104752</v>
      </c>
      <c r="F22" s="36"/>
    </row>
    <row r="23" spans="1:6" ht="15.75" customHeight="1" x14ac:dyDescent="0.25">
      <c r="A23" s="7">
        <v>21</v>
      </c>
      <c r="B23" s="21" t="s">
        <v>29</v>
      </c>
      <c r="C23" s="9">
        <f t="shared" si="0"/>
        <v>5888.964148443365</v>
      </c>
      <c r="D23" s="3">
        <v>2969.4216381523906</v>
      </c>
      <c r="E23" s="3">
        <v>1987.9904695011928</v>
      </c>
      <c r="F23" s="3">
        <v>931.5520407897817</v>
      </c>
    </row>
    <row r="24" spans="1:6" ht="15.75" customHeight="1" x14ac:dyDescent="0.25">
      <c r="A24" s="7">
        <v>22</v>
      </c>
      <c r="B24" s="37" t="s">
        <v>44</v>
      </c>
      <c r="C24" s="9">
        <f t="shared" si="0"/>
        <v>5853.7695788641613</v>
      </c>
      <c r="D24" s="3">
        <v>2816.2262307892684</v>
      </c>
      <c r="E24" s="3">
        <v>2194.3084252758272</v>
      </c>
      <c r="F24" s="3">
        <v>843.23492279906486</v>
      </c>
    </row>
    <row r="25" spans="1:6" ht="15.75" customHeight="1" x14ac:dyDescent="0.25">
      <c r="A25" s="7">
        <v>23</v>
      </c>
      <c r="B25" s="37" t="s">
        <v>32</v>
      </c>
      <c r="C25" s="9">
        <f t="shared" si="0"/>
        <v>5395.9558229310924</v>
      </c>
      <c r="D25" s="3">
        <v>2517.1968817204297</v>
      </c>
      <c r="E25" s="3">
        <v>1496.0861620063699</v>
      </c>
      <c r="F25" s="3">
        <v>1382.6727792042927</v>
      </c>
    </row>
    <row r="26" spans="1:6" ht="15.75" customHeight="1" x14ac:dyDescent="0.25">
      <c r="A26" s="7">
        <v>24</v>
      </c>
      <c r="B26" s="15" t="s">
        <v>50</v>
      </c>
      <c r="C26" s="9">
        <f t="shared" si="0"/>
        <v>5305.7844710997006</v>
      </c>
      <c r="D26" s="3">
        <v>3776.2744710997008</v>
      </c>
      <c r="E26" s="3">
        <v>1529.5099999999995</v>
      </c>
      <c r="F26" s="3"/>
    </row>
    <row r="27" spans="1:6" ht="15.75" customHeight="1" x14ac:dyDescent="0.25">
      <c r="A27" s="7">
        <v>25</v>
      </c>
      <c r="B27" s="34" t="s">
        <v>38</v>
      </c>
      <c r="C27" s="9">
        <f t="shared" si="0"/>
        <v>5293.3703465619719</v>
      </c>
      <c r="D27" s="3">
        <v>2446.1866666666665</v>
      </c>
      <c r="E27" s="3">
        <v>1850.6204494965523</v>
      </c>
      <c r="F27" s="3">
        <v>996.56323039875326</v>
      </c>
    </row>
    <row r="28" spans="1:6" ht="15.75" customHeight="1" x14ac:dyDescent="0.25">
      <c r="A28" s="7">
        <v>26</v>
      </c>
      <c r="B28" s="15" t="s">
        <v>25</v>
      </c>
      <c r="C28" s="9">
        <f t="shared" si="0"/>
        <v>5080.0579226216396</v>
      </c>
      <c r="D28" s="3">
        <v>2336.8650537634408</v>
      </c>
      <c r="E28" s="3">
        <v>1654.1676253678388</v>
      </c>
      <c r="F28" s="3">
        <v>1089.0252434903598</v>
      </c>
    </row>
    <row r="29" spans="1:6" ht="15.75" customHeight="1" x14ac:dyDescent="0.25">
      <c r="A29" s="7">
        <v>27</v>
      </c>
      <c r="B29" s="15" t="s">
        <v>36</v>
      </c>
      <c r="C29" s="9">
        <f t="shared" si="0"/>
        <v>5075.7265981367136</v>
      </c>
      <c r="D29" s="3">
        <v>3320.1825806451611</v>
      </c>
      <c r="E29" s="3">
        <v>959.52533333333338</v>
      </c>
      <c r="F29" s="3">
        <v>796.01868415821912</v>
      </c>
    </row>
    <row r="30" spans="1:6" ht="15.75" customHeight="1" x14ac:dyDescent="0.25">
      <c r="A30" s="7">
        <v>28</v>
      </c>
      <c r="B30" s="15" t="s">
        <v>28</v>
      </c>
      <c r="C30" s="9">
        <f t="shared" si="0"/>
        <v>4981.4596979922317</v>
      </c>
      <c r="D30" s="3">
        <v>1818.932</v>
      </c>
      <c r="E30" s="3">
        <v>1631.3322160384514</v>
      </c>
      <c r="F30" s="3">
        <v>1531.1954819537807</v>
      </c>
    </row>
    <row r="31" spans="1:6" ht="15.75" customHeight="1" x14ac:dyDescent="0.25">
      <c r="A31" s="7">
        <v>29</v>
      </c>
      <c r="B31" s="15" t="s">
        <v>31</v>
      </c>
      <c r="C31" s="9">
        <f t="shared" si="0"/>
        <v>4754.1250196390138</v>
      </c>
      <c r="D31" s="3">
        <v>3081.2043010752691</v>
      </c>
      <c r="E31" s="3">
        <v>1087.5601540636449</v>
      </c>
      <c r="F31" s="3">
        <v>585.36056450009937</v>
      </c>
    </row>
    <row r="32" spans="1:6" ht="15.75" customHeight="1" x14ac:dyDescent="0.25">
      <c r="A32" s="7">
        <v>30</v>
      </c>
      <c r="B32" s="15" t="s">
        <v>71</v>
      </c>
      <c r="C32" s="9">
        <f t="shared" si="0"/>
        <v>4683.7253686038584</v>
      </c>
      <c r="D32" s="3">
        <v>2756.4819458375127</v>
      </c>
      <c r="E32" s="3">
        <v>1927.2434227663452</v>
      </c>
      <c r="F32" s="3"/>
    </row>
    <row r="33" spans="1:9" ht="15.75" customHeight="1" x14ac:dyDescent="0.25">
      <c r="A33" s="7">
        <v>31</v>
      </c>
      <c r="B33" s="15" t="s">
        <v>34</v>
      </c>
      <c r="C33" s="9">
        <f t="shared" si="0"/>
        <v>4164.1731994001493</v>
      </c>
      <c r="D33" s="3">
        <v>2110.2666666666669</v>
      </c>
      <c r="E33" s="3">
        <v>1129.6192473118278</v>
      </c>
      <c r="F33" s="3">
        <v>924.28728542165527</v>
      </c>
    </row>
    <row r="34" spans="1:9" ht="15.75" customHeight="1" x14ac:dyDescent="0.25">
      <c r="A34" s="7">
        <v>32</v>
      </c>
      <c r="B34" s="15" t="s">
        <v>26</v>
      </c>
      <c r="C34" s="9">
        <f t="shared" si="0"/>
        <v>3995.986397804093</v>
      </c>
      <c r="D34" s="3">
        <v>2339.407524072019</v>
      </c>
      <c r="E34" s="3">
        <v>1656.578873732074</v>
      </c>
      <c r="F34" s="3"/>
    </row>
    <row r="35" spans="1:9" ht="15.75" customHeight="1" x14ac:dyDescent="0.25">
      <c r="A35" s="7">
        <v>33</v>
      </c>
      <c r="B35" s="15" t="s">
        <v>35</v>
      </c>
      <c r="C35" s="9">
        <f t="shared" si="0"/>
        <v>3870.7227147090312</v>
      </c>
      <c r="D35" s="3">
        <v>1546.6373333333333</v>
      </c>
      <c r="E35" s="3">
        <v>1234.556977582874</v>
      </c>
      <c r="F35" s="3">
        <v>1089.5284037928236</v>
      </c>
    </row>
    <row r="36" spans="1:9" ht="15.75" customHeight="1" x14ac:dyDescent="0.25">
      <c r="A36" s="7">
        <v>34</v>
      </c>
      <c r="B36" s="15" t="s">
        <v>24</v>
      </c>
      <c r="C36" s="9">
        <f t="shared" si="0"/>
        <v>3599.4355813362076</v>
      </c>
      <c r="D36" s="3">
        <v>3599.4355813362076</v>
      </c>
      <c r="E36" s="3"/>
      <c r="F36" s="3"/>
    </row>
    <row r="37" spans="1:9" ht="15.75" customHeight="1" x14ac:dyDescent="0.25">
      <c r="A37" s="7">
        <v>35</v>
      </c>
      <c r="B37" s="15" t="s">
        <v>42</v>
      </c>
      <c r="C37" s="9">
        <f t="shared" si="0"/>
        <v>3341.6660563489895</v>
      </c>
      <c r="D37" s="3">
        <v>1211.7902244335469</v>
      </c>
      <c r="E37" s="3">
        <v>1175.1568159424917</v>
      </c>
      <c r="F37" s="3">
        <v>954.71901597295096</v>
      </c>
      <c r="G37" s="27"/>
    </row>
    <row r="38" spans="1:9" ht="15.75" customHeight="1" x14ac:dyDescent="0.25">
      <c r="A38" s="7">
        <v>36</v>
      </c>
      <c r="B38" s="15" t="s">
        <v>33</v>
      </c>
      <c r="C38" s="9">
        <f t="shared" si="0"/>
        <v>3239.6154185694795</v>
      </c>
      <c r="D38" s="3">
        <v>2627.5900664568035</v>
      </c>
      <c r="E38" s="3">
        <v>612.02535211267605</v>
      </c>
      <c r="F38" s="3"/>
      <c r="G38" s="3"/>
      <c r="I38" s="4"/>
    </row>
    <row r="39" spans="1:9" ht="15.75" customHeight="1" x14ac:dyDescent="0.25">
      <c r="A39" s="7">
        <v>37</v>
      </c>
      <c r="B39" s="15" t="s">
        <v>65</v>
      </c>
      <c r="C39" s="9">
        <f t="shared" si="0"/>
        <v>3144.9811361277161</v>
      </c>
      <c r="D39" s="3">
        <v>3144.9811361277161</v>
      </c>
      <c r="E39" s="3"/>
      <c r="F39" s="3"/>
    </row>
    <row r="40" spans="1:9" ht="15.75" customHeight="1" x14ac:dyDescent="0.25">
      <c r="A40" s="7">
        <v>38</v>
      </c>
      <c r="B40" s="15" t="s">
        <v>58</v>
      </c>
      <c r="C40" s="9">
        <f t="shared" si="0"/>
        <v>2983.303396928804</v>
      </c>
      <c r="D40" s="3">
        <v>2983.303396928804</v>
      </c>
      <c r="E40" s="3"/>
      <c r="F40" s="3"/>
    </row>
    <row r="41" spans="1:9" ht="15.75" customHeight="1" x14ac:dyDescent="0.25">
      <c r="A41" s="7">
        <v>39</v>
      </c>
      <c r="B41" s="15" t="s">
        <v>9</v>
      </c>
      <c r="C41" s="9">
        <f t="shared" si="0"/>
        <v>2694.7755749405237</v>
      </c>
      <c r="D41" s="3">
        <v>2694.7755749405237</v>
      </c>
      <c r="E41" s="3"/>
      <c r="F41" s="3"/>
    </row>
    <row r="42" spans="1:9" ht="15.75" customHeight="1" x14ac:dyDescent="0.25">
      <c r="A42" s="7">
        <v>40</v>
      </c>
      <c r="B42" s="15" t="s">
        <v>72</v>
      </c>
      <c r="C42" s="9">
        <f t="shared" si="0"/>
        <v>2669.7213757056529</v>
      </c>
      <c r="D42" s="3">
        <v>1623.6569709127382</v>
      </c>
      <c r="E42" s="3">
        <v>1046.0644047929147</v>
      </c>
      <c r="F42" s="3"/>
    </row>
    <row r="43" spans="1:9" ht="15.75" customHeight="1" x14ac:dyDescent="0.25">
      <c r="A43" s="7">
        <v>41</v>
      </c>
      <c r="B43" s="15" t="s">
        <v>70</v>
      </c>
      <c r="C43" s="9">
        <f t="shared" si="0"/>
        <v>2657.7896875111865</v>
      </c>
      <c r="D43" s="3">
        <v>2657.7896875111865</v>
      </c>
      <c r="E43" s="3"/>
      <c r="F43" s="3"/>
    </row>
    <row r="44" spans="1:9" ht="15.75" customHeight="1" x14ac:dyDescent="0.25">
      <c r="A44" s="7">
        <v>42</v>
      </c>
      <c r="B44" s="15" t="s">
        <v>30</v>
      </c>
      <c r="C44" s="9">
        <f t="shared" si="0"/>
        <v>2403.9530042257084</v>
      </c>
      <c r="D44" s="3">
        <v>1267.9760563380282</v>
      </c>
      <c r="E44" s="3">
        <v>1135.9769478876801</v>
      </c>
      <c r="F44" s="3"/>
    </row>
    <row r="45" spans="1:9" ht="15.75" customHeight="1" x14ac:dyDescent="0.25">
      <c r="A45" s="7">
        <v>43</v>
      </c>
      <c r="B45" s="15" t="s">
        <v>61</v>
      </c>
      <c r="C45" s="9">
        <f t="shared" si="0"/>
        <v>2216.0760046355858</v>
      </c>
      <c r="D45" s="3">
        <v>1491.7222678977989</v>
      </c>
      <c r="E45" s="3">
        <v>724.35373673778702</v>
      </c>
      <c r="F45" s="3"/>
    </row>
    <row r="46" spans="1:9" ht="15.75" customHeight="1" x14ac:dyDescent="0.25">
      <c r="A46" s="7">
        <v>44</v>
      </c>
      <c r="B46" s="15" t="s">
        <v>54</v>
      </c>
      <c r="C46" s="9">
        <f t="shared" si="0"/>
        <v>2087.1874209461166</v>
      </c>
      <c r="D46" s="3">
        <v>2087.1874209461166</v>
      </c>
      <c r="E46" s="3"/>
      <c r="F46" s="3"/>
    </row>
    <row r="47" spans="1:9" ht="15.75" customHeight="1" x14ac:dyDescent="0.25">
      <c r="A47" s="7">
        <v>45</v>
      </c>
      <c r="B47" s="15" t="s">
        <v>43</v>
      </c>
      <c r="C47" s="9">
        <f t="shared" si="0"/>
        <v>1937.7500332187301</v>
      </c>
      <c r="D47" s="3">
        <v>938.84720430107529</v>
      </c>
      <c r="E47" s="3">
        <v>690.15900060851197</v>
      </c>
      <c r="F47" s="3">
        <v>308.74382830914277</v>
      </c>
    </row>
    <row r="48" spans="1:9" ht="15.75" customHeight="1" x14ac:dyDescent="0.25">
      <c r="A48" s="7">
        <v>46</v>
      </c>
      <c r="B48" s="15" t="s">
        <v>73</v>
      </c>
      <c r="C48" s="9">
        <f t="shared" si="0"/>
        <v>1643.8945725377721</v>
      </c>
      <c r="D48" s="3">
        <v>939.77193548387083</v>
      </c>
      <c r="E48" s="3">
        <v>704.12263705390114</v>
      </c>
      <c r="F48" s="3"/>
    </row>
    <row r="49" spans="1:7" ht="15.75" customHeight="1" x14ac:dyDescent="0.25">
      <c r="A49" s="7">
        <v>47</v>
      </c>
      <c r="B49" s="15" t="s">
        <v>47</v>
      </c>
      <c r="C49" s="9">
        <f t="shared" si="0"/>
        <v>1416.8718309859153</v>
      </c>
      <c r="D49" s="3">
        <v>1416.8718309859153</v>
      </c>
      <c r="E49" s="3"/>
      <c r="F49" s="3"/>
    </row>
    <row r="50" spans="1:7" ht="15.75" customHeight="1" x14ac:dyDescent="0.25">
      <c r="A50" s="7">
        <v>48</v>
      </c>
      <c r="B50" s="15" t="s">
        <v>57</v>
      </c>
      <c r="C50" s="9">
        <f t="shared" si="0"/>
        <v>1316.1542923574361</v>
      </c>
      <c r="D50" s="3">
        <v>1316.1542923574361</v>
      </c>
      <c r="E50" s="3"/>
      <c r="F50" s="3"/>
    </row>
    <row r="51" spans="1:7" ht="15.75" customHeight="1" x14ac:dyDescent="0.25">
      <c r="A51" s="7">
        <v>49</v>
      </c>
      <c r="B51" s="15" t="s">
        <v>59</v>
      </c>
      <c r="C51" s="9">
        <f t="shared" si="0"/>
        <v>1278.823045788009</v>
      </c>
      <c r="D51" s="38">
        <v>1278.823045788009</v>
      </c>
      <c r="E51" s="3"/>
      <c r="F51" s="3"/>
    </row>
    <row r="52" spans="1:7" ht="15.75" customHeight="1" x14ac:dyDescent="0.25">
      <c r="A52" s="7">
        <v>50</v>
      </c>
      <c r="B52" s="15" t="s">
        <v>56</v>
      </c>
      <c r="C52" s="9">
        <f t="shared" si="0"/>
        <v>1120.3619718309858</v>
      </c>
      <c r="D52" s="3">
        <v>1120.3619718309858</v>
      </c>
      <c r="E52" s="3"/>
      <c r="F52" s="3"/>
      <c r="G52" s="3"/>
    </row>
    <row r="53" spans="1:7" ht="15.75" customHeight="1" x14ac:dyDescent="0.25">
      <c r="A53" s="7">
        <v>51</v>
      </c>
      <c r="B53" s="15" t="s">
        <v>76</v>
      </c>
      <c r="C53" s="9">
        <f t="shared" si="0"/>
        <v>974.28503668100166</v>
      </c>
      <c r="D53" s="3">
        <v>974.28503668100166</v>
      </c>
      <c r="E53" s="3"/>
      <c r="F53" s="3"/>
      <c r="G53" s="28"/>
    </row>
    <row r="54" spans="1:7" ht="15.75" customHeight="1" x14ac:dyDescent="0.25">
      <c r="A54" s="7">
        <v>52</v>
      </c>
      <c r="B54" s="15" t="s">
        <v>40</v>
      </c>
      <c r="C54" s="9">
        <f t="shared" si="0"/>
        <v>951.34366197183078</v>
      </c>
      <c r="D54" s="3">
        <v>951.34366197183078</v>
      </c>
      <c r="E54" s="3"/>
      <c r="F54" s="3"/>
    </row>
    <row r="55" spans="1:7" ht="15.75" customHeight="1" x14ac:dyDescent="0.25">
      <c r="A55" s="7">
        <v>53</v>
      </c>
      <c r="B55" s="15" t="s">
        <v>51</v>
      </c>
      <c r="C55" s="9">
        <f t="shared" si="0"/>
        <v>938.84720430107529</v>
      </c>
      <c r="D55" s="3">
        <v>938.84720430107529</v>
      </c>
      <c r="E55" s="3"/>
      <c r="F55" s="3"/>
    </row>
    <row r="56" spans="1:7" ht="15.75" customHeight="1" x14ac:dyDescent="0.25">
      <c r="A56" s="7">
        <v>54</v>
      </c>
      <c r="B56" s="15" t="s">
        <v>77</v>
      </c>
      <c r="C56" s="9">
        <f t="shared" si="0"/>
        <v>834.48472678977987</v>
      </c>
      <c r="D56" s="3">
        <v>834.48472678977987</v>
      </c>
      <c r="E56" s="3"/>
      <c r="F56" s="3"/>
    </row>
    <row r="57" spans="1:7" ht="15.75" customHeight="1" x14ac:dyDescent="0.25">
      <c r="A57" s="7">
        <v>55</v>
      </c>
      <c r="B57" s="15" t="s">
        <v>41</v>
      </c>
      <c r="C57" s="9">
        <f t="shared" si="0"/>
        <v>806.42112676056331</v>
      </c>
      <c r="D57" s="3">
        <v>806.42112676056331</v>
      </c>
      <c r="E57" s="3"/>
      <c r="F57" s="3"/>
    </row>
    <row r="58" spans="1:7" ht="15.75" customHeight="1" x14ac:dyDescent="0.25">
      <c r="A58" s="7">
        <v>56</v>
      </c>
      <c r="B58" s="15" t="s">
        <v>37</v>
      </c>
      <c r="C58" s="9">
        <f t="shared" si="0"/>
        <v>676.50486971920043</v>
      </c>
      <c r="D58" s="3">
        <v>676.50486971920043</v>
      </c>
      <c r="E58" s="3"/>
      <c r="F58" s="3"/>
    </row>
    <row r="59" spans="1:7" ht="15.75" customHeight="1" x14ac:dyDescent="0.25">
      <c r="A59" s="7">
        <v>57</v>
      </c>
      <c r="B59" s="15" t="s">
        <v>69</v>
      </c>
      <c r="C59" s="9">
        <f t="shared" si="0"/>
        <v>519.00381214876325</v>
      </c>
      <c r="D59" s="3">
        <v>519.00381214876325</v>
      </c>
      <c r="E59" s="3"/>
      <c r="F59" s="3"/>
    </row>
    <row r="60" spans="1:7" ht="15.75" customHeight="1" x14ac:dyDescent="0.25">
      <c r="A60" s="7">
        <v>58</v>
      </c>
      <c r="B60" s="15" t="s">
        <v>62</v>
      </c>
      <c r="C60" s="9">
        <f t="shared" si="0"/>
        <v>515.09850113837592</v>
      </c>
      <c r="D60" s="3">
        <v>515.09850113837592</v>
      </c>
      <c r="E60" s="3"/>
      <c r="F60" s="3"/>
    </row>
    <row r="61" spans="1:7" ht="15.75" customHeight="1" x14ac:dyDescent="0.25">
      <c r="A61" s="7">
        <v>59</v>
      </c>
      <c r="B61" s="15" t="s">
        <v>60</v>
      </c>
      <c r="C61" s="9">
        <f t="shared" si="0"/>
        <v>446.08309859154923</v>
      </c>
      <c r="D61" s="3">
        <v>446.08309859154923</v>
      </c>
      <c r="E61" s="3"/>
      <c r="F61" s="3"/>
    </row>
    <row r="62" spans="1:7" ht="15.75" customHeight="1" x14ac:dyDescent="0.25">
      <c r="A62" s="7">
        <v>60</v>
      </c>
      <c r="B62" s="15" t="s">
        <v>78</v>
      </c>
      <c r="C62" s="9">
        <f t="shared" si="0"/>
        <v>367.60256577233656</v>
      </c>
      <c r="D62" s="3">
        <v>367.60256577233656</v>
      </c>
      <c r="E62" s="3"/>
      <c r="F62" s="3"/>
    </row>
    <row r="63" spans="1:7" ht="15.75" customHeight="1" x14ac:dyDescent="0.25">
      <c r="A63" s="7">
        <v>61</v>
      </c>
      <c r="B63" s="15" t="s">
        <v>67</v>
      </c>
      <c r="C63" s="9">
        <f t="shared" si="0"/>
        <v>264.05295844220927</v>
      </c>
      <c r="D63" s="3">
        <v>264.05295844220927</v>
      </c>
      <c r="E63" s="3"/>
      <c r="F63" s="3"/>
      <c r="G63" s="3"/>
    </row>
    <row r="64" spans="1:7" ht="15.75" customHeight="1" x14ac:dyDescent="0.25">
      <c r="A64" s="7">
        <v>62</v>
      </c>
      <c r="B64" s="15" t="s">
        <v>49</v>
      </c>
      <c r="C64" s="9">
        <f t="shared" si="0"/>
        <v>262.59948320413434</v>
      </c>
      <c r="D64" s="3">
        <v>262.59948320413434</v>
      </c>
      <c r="E64" s="3"/>
      <c r="F64" s="3"/>
    </row>
    <row r="65" spans="1:6" ht="15.75" customHeight="1" x14ac:dyDescent="0.25">
      <c r="A65" s="7">
        <v>63</v>
      </c>
      <c r="B65" s="15" t="s">
        <v>75</v>
      </c>
      <c r="C65" s="9">
        <f t="shared" si="0"/>
        <v>198.92802934480139</v>
      </c>
      <c r="D65" s="3">
        <v>198.92802934480139</v>
      </c>
      <c r="E65" s="3"/>
      <c r="F65" s="3"/>
    </row>
    <row r="66" spans="1:6" ht="15.75" customHeight="1" x14ac:dyDescent="0.25">
      <c r="A66" s="7">
        <v>64</v>
      </c>
      <c r="B66" s="15" t="s">
        <v>63</v>
      </c>
      <c r="C66" s="9">
        <f t="shared" si="0"/>
        <v>194.26579739217658</v>
      </c>
      <c r="D66" s="3">
        <v>194.26579739217658</v>
      </c>
      <c r="E66" s="3"/>
      <c r="F66" s="3"/>
    </row>
    <row r="67" spans="1:6" ht="15.75" customHeight="1" x14ac:dyDescent="0.25">
      <c r="A67" s="7">
        <v>65</v>
      </c>
      <c r="B67" s="15" t="s">
        <v>66</v>
      </c>
      <c r="C67" s="9">
        <f t="shared" si="0"/>
        <v>149.52667922159446</v>
      </c>
      <c r="D67" s="3">
        <v>149.52667922159446</v>
      </c>
      <c r="E67" s="3"/>
      <c r="F67" s="3"/>
    </row>
    <row r="68" spans="1:6" ht="15.75" customHeight="1" x14ac:dyDescent="0.25">
      <c r="A68" s="7">
        <v>66</v>
      </c>
      <c r="B68" s="15" t="s">
        <v>46</v>
      </c>
      <c r="C68" s="9">
        <f t="shared" si="0"/>
        <v>126.49947534102832</v>
      </c>
      <c r="D68" s="3">
        <v>126.49947534102832</v>
      </c>
      <c r="E68" s="3"/>
      <c r="F68" s="3"/>
    </row>
    <row r="69" spans="1:6" ht="15.75" customHeight="1" x14ac:dyDescent="0.25">
      <c r="A69" s="7">
        <v>67</v>
      </c>
      <c r="B69" s="30" t="s">
        <v>74</v>
      </c>
      <c r="C69" s="24">
        <f t="shared" si="0"/>
        <v>82.575795539964929</v>
      </c>
      <c r="D69" s="3">
        <v>82.575795539964929</v>
      </c>
      <c r="E69" s="3"/>
      <c r="F69" s="3"/>
    </row>
    <row r="70" spans="1:6" ht="15.75" customHeight="1" x14ac:dyDescent="0.25">
      <c r="A70" s="7">
        <v>68</v>
      </c>
      <c r="B70" s="31"/>
      <c r="C70" s="3"/>
      <c r="D70" s="3"/>
      <c r="E70" s="3"/>
      <c r="F70" s="39"/>
    </row>
    <row r="71" spans="1:6" ht="15.75" customHeight="1" x14ac:dyDescent="0.25">
      <c r="A71" s="7"/>
      <c r="D71" s="3"/>
      <c r="E71" s="3"/>
      <c r="F71" s="39"/>
    </row>
    <row r="72" spans="1:6" ht="15.75" customHeight="1" x14ac:dyDescent="0.25">
      <c r="A72" s="7"/>
      <c r="D72" s="3"/>
      <c r="E72" s="3"/>
      <c r="F72" s="39"/>
    </row>
    <row r="73" spans="1:6" ht="15.75" customHeight="1" x14ac:dyDescent="0.25">
      <c r="A73" s="7"/>
      <c r="D73" s="3"/>
      <c r="E73" s="3"/>
      <c r="F73" s="39"/>
    </row>
    <row r="74" spans="1:6" ht="15.75" customHeight="1" x14ac:dyDescent="0.25">
      <c r="A74" s="7"/>
      <c r="D74" s="3"/>
      <c r="E74" s="3"/>
      <c r="F74" s="39"/>
    </row>
    <row r="75" spans="1:6" ht="15.75" customHeight="1" x14ac:dyDescent="0.25">
      <c r="D75" s="3"/>
      <c r="E75" s="3"/>
      <c r="F75" s="39"/>
    </row>
    <row r="76" spans="1:6" ht="15.75" customHeight="1" x14ac:dyDescent="0.25">
      <c r="D76" s="3"/>
      <c r="E76" s="3"/>
      <c r="F76" s="39"/>
    </row>
    <row r="77" spans="1:6" ht="15.75" customHeight="1" x14ac:dyDescent="0.25">
      <c r="D77" s="3"/>
      <c r="E77" s="3"/>
      <c r="F77" s="39"/>
    </row>
    <row r="78" spans="1:6" ht="15.75" customHeight="1" x14ac:dyDescent="0.25">
      <c r="D78" s="3"/>
      <c r="E78" s="3"/>
      <c r="F78" s="39"/>
    </row>
    <row r="79" spans="1:6" ht="15.75" customHeight="1" x14ac:dyDescent="0.25">
      <c r="D79" s="3"/>
      <c r="E79" s="3"/>
      <c r="F79" s="39"/>
    </row>
    <row r="80" spans="1:6" ht="15.75" customHeight="1" x14ac:dyDescent="0.25">
      <c r="D80" s="3"/>
      <c r="E80" s="3"/>
      <c r="F80" s="39"/>
    </row>
    <row r="81" spans="4:6" ht="15.75" customHeight="1" x14ac:dyDescent="0.25">
      <c r="D81" s="3"/>
      <c r="E81" s="3"/>
      <c r="F81" s="39"/>
    </row>
    <row r="82" spans="4:6" ht="15.75" customHeight="1" x14ac:dyDescent="0.25">
      <c r="D82" s="3"/>
      <c r="E82" s="3"/>
      <c r="F82" s="39"/>
    </row>
    <row r="83" spans="4:6" ht="15.75" customHeight="1" x14ac:dyDescent="0.25">
      <c r="D83" s="3"/>
      <c r="E83" s="3"/>
      <c r="F83" s="39"/>
    </row>
    <row r="84" spans="4:6" ht="15.75" customHeight="1" x14ac:dyDescent="0.25">
      <c r="D84" s="3"/>
      <c r="E84" s="3"/>
      <c r="F84" s="39"/>
    </row>
    <row r="85" spans="4:6" ht="15.75" customHeight="1" x14ac:dyDescent="0.25">
      <c r="D85" s="3"/>
      <c r="E85" s="3"/>
      <c r="F85" s="39"/>
    </row>
    <row r="86" spans="4:6" ht="15.75" customHeight="1" x14ac:dyDescent="0.25">
      <c r="D86" s="3"/>
      <c r="E86" s="3"/>
      <c r="F86" s="39"/>
    </row>
    <row r="87" spans="4:6" ht="15.75" customHeight="1" x14ac:dyDescent="0.25">
      <c r="D87" s="3"/>
      <c r="E87" s="3"/>
      <c r="F87" s="39"/>
    </row>
    <row r="88" spans="4:6" ht="15.75" customHeight="1" x14ac:dyDescent="0.25">
      <c r="D88" s="3"/>
      <c r="E88" s="3"/>
      <c r="F88" s="39"/>
    </row>
    <row r="89" spans="4:6" ht="15.75" customHeight="1" x14ac:dyDescent="0.25">
      <c r="D89" s="3"/>
      <c r="E89" s="3"/>
      <c r="F89" s="39"/>
    </row>
    <row r="90" spans="4:6" ht="15.75" customHeight="1" x14ac:dyDescent="0.25">
      <c r="D90" s="3"/>
      <c r="E90" s="3"/>
      <c r="F90" s="39"/>
    </row>
    <row r="91" spans="4:6" ht="15.75" customHeight="1" x14ac:dyDescent="0.25">
      <c r="D91" s="3"/>
      <c r="E91" s="3"/>
      <c r="F91" s="39"/>
    </row>
    <row r="92" spans="4:6" ht="15.75" customHeight="1" x14ac:dyDescent="0.25">
      <c r="D92" s="3"/>
      <c r="E92" s="3"/>
      <c r="F92" s="39"/>
    </row>
    <row r="93" spans="4:6" ht="15.75" customHeight="1" x14ac:dyDescent="0.25">
      <c r="D93" s="3"/>
      <c r="E93" s="3"/>
      <c r="F93" s="39"/>
    </row>
    <row r="94" spans="4:6" ht="15.75" customHeight="1" x14ac:dyDescent="0.25">
      <c r="D94" s="3"/>
      <c r="E94" s="3"/>
      <c r="F94" s="39"/>
    </row>
    <row r="95" spans="4:6" ht="15.75" customHeight="1" x14ac:dyDescent="0.25">
      <c r="D95" s="3"/>
      <c r="E95" s="3"/>
      <c r="F95" s="39"/>
    </row>
    <row r="96" spans="4:6" ht="15.75" customHeight="1" x14ac:dyDescent="0.25">
      <c r="D96" s="3"/>
      <c r="E96" s="3"/>
      <c r="F96" s="39"/>
    </row>
    <row r="97" spans="4:6" ht="15.75" customHeight="1" x14ac:dyDescent="0.25">
      <c r="D97" s="3"/>
      <c r="E97" s="3"/>
      <c r="F97" s="39"/>
    </row>
    <row r="98" spans="4:6" ht="15.75" customHeight="1" x14ac:dyDescent="0.25">
      <c r="D98" s="3"/>
      <c r="E98" s="3"/>
      <c r="F98" s="39"/>
    </row>
    <row r="99" spans="4:6" ht="15.75" customHeight="1" x14ac:dyDescent="0.25">
      <c r="D99" s="3"/>
      <c r="E99" s="3"/>
      <c r="F99" s="39"/>
    </row>
    <row r="100" spans="4:6" ht="15.75" customHeight="1" x14ac:dyDescent="0.25">
      <c r="D100" s="3"/>
      <c r="E100" s="3"/>
      <c r="F100" s="39"/>
    </row>
    <row r="101" spans="4:6" ht="15.75" customHeight="1" x14ac:dyDescent="0.25">
      <c r="D101" s="3"/>
      <c r="E101" s="3"/>
      <c r="F101" s="39"/>
    </row>
    <row r="102" spans="4:6" ht="15.75" customHeight="1" x14ac:dyDescent="0.25">
      <c r="D102" s="3"/>
      <c r="E102" s="3"/>
      <c r="F102" s="39"/>
    </row>
    <row r="103" spans="4:6" ht="15.75" customHeight="1" x14ac:dyDescent="0.25">
      <c r="D103" s="3"/>
      <c r="E103" s="3"/>
      <c r="F103" s="39"/>
    </row>
    <row r="104" spans="4:6" ht="15.75" customHeight="1" x14ac:dyDescent="0.25">
      <c r="D104" s="3"/>
      <c r="E104" s="3"/>
      <c r="F104" s="39"/>
    </row>
    <row r="105" spans="4:6" ht="15.75" customHeight="1" x14ac:dyDescent="0.25">
      <c r="D105" s="3"/>
      <c r="E105" s="3"/>
      <c r="F105" s="39"/>
    </row>
    <row r="106" spans="4:6" ht="15.75" customHeight="1" x14ac:dyDescent="0.25">
      <c r="D106" s="3"/>
      <c r="E106" s="3"/>
      <c r="F106" s="39"/>
    </row>
    <row r="107" spans="4:6" ht="15.75" customHeight="1" x14ac:dyDescent="0.25">
      <c r="D107" s="3"/>
      <c r="E107" s="3"/>
      <c r="F107" s="39"/>
    </row>
    <row r="108" spans="4:6" ht="15.75" customHeight="1" x14ac:dyDescent="0.25">
      <c r="D108" s="3"/>
      <c r="E108" s="3"/>
      <c r="F108" s="39"/>
    </row>
    <row r="109" spans="4:6" ht="15.75" customHeight="1" x14ac:dyDescent="0.25">
      <c r="D109" s="3"/>
      <c r="E109" s="3"/>
      <c r="F109" s="39"/>
    </row>
    <row r="110" spans="4:6" ht="15.75" customHeight="1" x14ac:dyDescent="0.25">
      <c r="D110" s="3"/>
      <c r="E110" s="3"/>
      <c r="F110" s="39"/>
    </row>
    <row r="111" spans="4:6" ht="15.75" customHeight="1" x14ac:dyDescent="0.25">
      <c r="D111" s="3"/>
      <c r="E111" s="3"/>
      <c r="F111" s="39"/>
    </row>
    <row r="112" spans="4:6" ht="15.75" customHeight="1" x14ac:dyDescent="0.25">
      <c r="D112" s="3"/>
      <c r="E112" s="3"/>
      <c r="F112" s="39"/>
    </row>
    <row r="113" spans="4:6" ht="15.75" customHeight="1" x14ac:dyDescent="0.25">
      <c r="D113" s="3"/>
      <c r="E113" s="3"/>
      <c r="F113" s="39"/>
    </row>
    <row r="114" spans="4:6" ht="15.75" customHeight="1" x14ac:dyDescent="0.25">
      <c r="D114" s="3"/>
      <c r="E114" s="3"/>
      <c r="F114" s="39"/>
    </row>
    <row r="115" spans="4:6" ht="15.75" customHeight="1" x14ac:dyDescent="0.25">
      <c r="D115" s="3"/>
      <c r="E115" s="3"/>
      <c r="F115" s="39"/>
    </row>
    <row r="116" spans="4:6" ht="15.75" customHeight="1" x14ac:dyDescent="0.25">
      <c r="D116" s="3"/>
      <c r="E116" s="3"/>
      <c r="F116" s="39"/>
    </row>
    <row r="117" spans="4:6" ht="15.75" customHeight="1" x14ac:dyDescent="0.25">
      <c r="D117" s="3"/>
      <c r="E117" s="3"/>
      <c r="F117" s="39"/>
    </row>
    <row r="118" spans="4:6" ht="15.75" customHeight="1" x14ac:dyDescent="0.25">
      <c r="D118" s="3"/>
      <c r="E118" s="3"/>
      <c r="F118" s="39"/>
    </row>
    <row r="119" spans="4:6" ht="15.75" customHeight="1" x14ac:dyDescent="0.25">
      <c r="D119" s="3"/>
      <c r="E119" s="3"/>
      <c r="F119" s="39"/>
    </row>
    <row r="120" spans="4:6" ht="15.75" customHeight="1" x14ac:dyDescent="0.25">
      <c r="D120" s="3"/>
      <c r="E120" s="3"/>
      <c r="F120" s="39"/>
    </row>
    <row r="121" spans="4:6" ht="15.75" customHeight="1" x14ac:dyDescent="0.25">
      <c r="D121" s="3"/>
      <c r="E121" s="3"/>
      <c r="F121" s="39"/>
    </row>
    <row r="122" spans="4:6" ht="15.75" customHeight="1" x14ac:dyDescent="0.25">
      <c r="D122" s="3"/>
      <c r="E122" s="3"/>
      <c r="F122" s="39"/>
    </row>
    <row r="123" spans="4:6" ht="15.75" customHeight="1" x14ac:dyDescent="0.25">
      <c r="D123" s="3"/>
      <c r="E123" s="3"/>
      <c r="F123" s="39"/>
    </row>
    <row r="124" spans="4:6" ht="15.75" customHeight="1" x14ac:dyDescent="0.25">
      <c r="D124" s="3"/>
      <c r="E124" s="3"/>
      <c r="F124" s="39"/>
    </row>
    <row r="125" spans="4:6" ht="15.75" customHeight="1" x14ac:dyDescent="0.25">
      <c r="D125" s="3"/>
      <c r="E125" s="3"/>
      <c r="F125" s="39"/>
    </row>
    <row r="126" spans="4:6" ht="15.75" customHeight="1" x14ac:dyDescent="0.25">
      <c r="D126" s="3"/>
      <c r="E126" s="3"/>
      <c r="F126" s="39"/>
    </row>
    <row r="127" spans="4:6" ht="15.75" customHeight="1" x14ac:dyDescent="0.25">
      <c r="D127" s="3"/>
      <c r="E127" s="3"/>
      <c r="F127" s="39"/>
    </row>
    <row r="128" spans="4:6" ht="15.75" customHeight="1" x14ac:dyDescent="0.25">
      <c r="D128" s="3"/>
      <c r="E128" s="3"/>
      <c r="F128" s="39"/>
    </row>
    <row r="129" spans="4:6" ht="15.75" customHeight="1" x14ac:dyDescent="0.25">
      <c r="D129" s="3"/>
      <c r="E129" s="3"/>
      <c r="F129" s="39"/>
    </row>
    <row r="130" spans="4:6" ht="15.75" customHeight="1" x14ac:dyDescent="0.25">
      <c r="D130" s="3"/>
      <c r="E130" s="3"/>
      <c r="F130" s="39"/>
    </row>
    <row r="131" spans="4:6" ht="15.75" customHeight="1" x14ac:dyDescent="0.25">
      <c r="D131" s="3"/>
      <c r="E131" s="3"/>
      <c r="F131" s="39"/>
    </row>
    <row r="132" spans="4:6" ht="15.75" customHeight="1" x14ac:dyDescent="0.25">
      <c r="D132" s="3"/>
      <c r="E132" s="3"/>
      <c r="F132" s="39"/>
    </row>
    <row r="133" spans="4:6" ht="15.75" customHeight="1" x14ac:dyDescent="0.25">
      <c r="D133" s="3"/>
      <c r="E133" s="3"/>
      <c r="F133" s="39"/>
    </row>
    <row r="134" spans="4:6" ht="15.75" customHeight="1" x14ac:dyDescent="0.25">
      <c r="D134" s="3"/>
      <c r="E134" s="3"/>
      <c r="F134" s="39"/>
    </row>
    <row r="135" spans="4:6" ht="15.75" customHeight="1" x14ac:dyDescent="0.25">
      <c r="D135" s="3"/>
      <c r="E135" s="3"/>
      <c r="F135" s="39"/>
    </row>
    <row r="136" spans="4:6" ht="15.75" customHeight="1" x14ac:dyDescent="0.25">
      <c r="D136" s="3"/>
      <c r="E136" s="3"/>
      <c r="F136" s="39"/>
    </row>
    <row r="137" spans="4:6" ht="15.75" customHeight="1" x14ac:dyDescent="0.25">
      <c r="D137" s="3"/>
      <c r="E137" s="3"/>
      <c r="F137" s="39"/>
    </row>
    <row r="138" spans="4:6" ht="15.75" customHeight="1" x14ac:dyDescent="0.25">
      <c r="D138" s="3"/>
      <c r="E138" s="3"/>
      <c r="F138" s="39"/>
    </row>
    <row r="139" spans="4:6" ht="15.75" customHeight="1" x14ac:dyDescent="0.25">
      <c r="D139" s="3"/>
      <c r="E139" s="3"/>
      <c r="F139" s="39"/>
    </row>
    <row r="140" spans="4:6" ht="15.75" customHeight="1" x14ac:dyDescent="0.25">
      <c r="D140" s="3"/>
      <c r="E140" s="3"/>
      <c r="F140" s="39"/>
    </row>
    <row r="141" spans="4:6" ht="15.75" customHeight="1" x14ac:dyDescent="0.25">
      <c r="D141" s="3"/>
      <c r="E141" s="3"/>
      <c r="F141" s="39"/>
    </row>
    <row r="142" spans="4:6" ht="15.75" customHeight="1" x14ac:dyDescent="0.25">
      <c r="D142" s="3"/>
      <c r="E142" s="3"/>
      <c r="F142" s="39"/>
    </row>
    <row r="143" spans="4:6" ht="15.75" customHeight="1" x14ac:dyDescent="0.25">
      <c r="D143" s="3"/>
      <c r="E143" s="3"/>
      <c r="F143" s="39"/>
    </row>
    <row r="144" spans="4:6" ht="15.75" customHeight="1" x14ac:dyDescent="0.25">
      <c r="D144" s="3"/>
      <c r="E144" s="3"/>
      <c r="F144" s="39"/>
    </row>
    <row r="145" spans="4:6" ht="15.75" customHeight="1" x14ac:dyDescent="0.25">
      <c r="D145" s="3"/>
      <c r="E145" s="3"/>
      <c r="F145" s="39"/>
    </row>
    <row r="146" spans="4:6" ht="15.75" customHeight="1" x14ac:dyDescent="0.25">
      <c r="D146" s="3"/>
      <c r="E146" s="3"/>
      <c r="F146" s="39"/>
    </row>
    <row r="147" spans="4:6" ht="15.75" customHeight="1" x14ac:dyDescent="0.25">
      <c r="D147" s="3"/>
      <c r="E147" s="3"/>
      <c r="F147" s="39"/>
    </row>
    <row r="148" spans="4:6" ht="15.75" customHeight="1" x14ac:dyDescent="0.25">
      <c r="D148" s="3"/>
      <c r="E148" s="3"/>
      <c r="F148" s="39"/>
    </row>
    <row r="149" spans="4:6" ht="15.75" customHeight="1" x14ac:dyDescent="0.25">
      <c r="D149" s="3"/>
      <c r="E149" s="3"/>
      <c r="F149" s="39"/>
    </row>
    <row r="150" spans="4:6" ht="15.75" customHeight="1" x14ac:dyDescent="0.25">
      <c r="D150" s="3"/>
      <c r="E150" s="3"/>
      <c r="F150" s="39"/>
    </row>
    <row r="151" spans="4:6" ht="15.75" customHeight="1" x14ac:dyDescent="0.25">
      <c r="D151" s="3"/>
      <c r="E151" s="3"/>
      <c r="F151" s="39"/>
    </row>
    <row r="152" spans="4:6" ht="15.75" customHeight="1" x14ac:dyDescent="0.25">
      <c r="D152" s="3"/>
      <c r="E152" s="3"/>
      <c r="F152" s="39"/>
    </row>
    <row r="153" spans="4:6" ht="15.75" customHeight="1" x14ac:dyDescent="0.25">
      <c r="D153" s="3"/>
      <c r="E153" s="3"/>
      <c r="F153" s="39"/>
    </row>
    <row r="154" spans="4:6" ht="15.75" customHeight="1" x14ac:dyDescent="0.25">
      <c r="D154" s="3"/>
      <c r="E154" s="3"/>
      <c r="F154" s="39"/>
    </row>
    <row r="155" spans="4:6" ht="15.75" customHeight="1" x14ac:dyDescent="0.25">
      <c r="D155" s="3"/>
      <c r="E155" s="3"/>
      <c r="F155" s="39"/>
    </row>
    <row r="156" spans="4:6" ht="15.75" customHeight="1" x14ac:dyDescent="0.25">
      <c r="D156" s="3"/>
      <c r="E156" s="3"/>
      <c r="F156" s="39"/>
    </row>
    <row r="157" spans="4:6" ht="15.75" customHeight="1" x14ac:dyDescent="0.25">
      <c r="D157" s="3"/>
      <c r="E157" s="3"/>
      <c r="F157" s="39"/>
    </row>
    <row r="158" spans="4:6" ht="15.75" customHeight="1" x14ac:dyDescent="0.25">
      <c r="D158" s="3"/>
      <c r="E158" s="3"/>
      <c r="F158" s="39"/>
    </row>
    <row r="159" spans="4:6" ht="15.75" customHeight="1" x14ac:dyDescent="0.25">
      <c r="D159" s="3"/>
      <c r="E159" s="3"/>
      <c r="F159" s="39"/>
    </row>
    <row r="160" spans="4:6" ht="15.75" customHeight="1" x14ac:dyDescent="0.25">
      <c r="D160" s="3"/>
      <c r="E160" s="3"/>
      <c r="F160" s="39"/>
    </row>
    <row r="161" spans="4:6" ht="15.75" customHeight="1" x14ac:dyDescent="0.25">
      <c r="D161" s="3"/>
      <c r="E161" s="3"/>
      <c r="F161" s="39"/>
    </row>
    <row r="162" spans="4:6" ht="15.75" customHeight="1" x14ac:dyDescent="0.25">
      <c r="D162" s="3"/>
      <c r="E162" s="3"/>
      <c r="F162" s="39"/>
    </row>
    <row r="163" spans="4:6" ht="15.75" customHeight="1" x14ac:dyDescent="0.25">
      <c r="D163" s="3"/>
      <c r="E163" s="3"/>
      <c r="F163" s="39"/>
    </row>
    <row r="164" spans="4:6" ht="15.75" customHeight="1" x14ac:dyDescent="0.25">
      <c r="D164" s="3"/>
      <c r="E164" s="3"/>
      <c r="F164" s="39"/>
    </row>
    <row r="165" spans="4:6" ht="15.75" customHeight="1" x14ac:dyDescent="0.25">
      <c r="D165" s="3"/>
      <c r="E165" s="3"/>
      <c r="F165" s="39"/>
    </row>
    <row r="166" spans="4:6" ht="15.75" customHeight="1" x14ac:dyDescent="0.25">
      <c r="D166" s="3"/>
      <c r="E166" s="3"/>
      <c r="F166" s="39"/>
    </row>
    <row r="167" spans="4:6" ht="15.75" customHeight="1" x14ac:dyDescent="0.25">
      <c r="D167" s="3"/>
      <c r="E167" s="3"/>
      <c r="F167" s="39"/>
    </row>
    <row r="168" spans="4:6" ht="15.75" customHeight="1" x14ac:dyDescent="0.25">
      <c r="D168" s="3"/>
      <c r="E168" s="3"/>
      <c r="F168" s="39"/>
    </row>
    <row r="169" spans="4:6" ht="15.75" customHeight="1" x14ac:dyDescent="0.25">
      <c r="D169" s="3"/>
      <c r="E169" s="3"/>
      <c r="F169" s="39"/>
    </row>
    <row r="170" spans="4:6" ht="15.75" customHeight="1" x14ac:dyDescent="0.25">
      <c r="D170" s="3"/>
      <c r="E170" s="3"/>
      <c r="F170" s="39"/>
    </row>
    <row r="171" spans="4:6" ht="15.75" customHeight="1" x14ac:dyDescent="0.25">
      <c r="D171" s="3"/>
      <c r="E171" s="3"/>
      <c r="F171" s="39"/>
    </row>
    <row r="172" spans="4:6" ht="15.75" customHeight="1" x14ac:dyDescent="0.25">
      <c r="D172" s="3"/>
      <c r="E172" s="3"/>
      <c r="F172" s="39"/>
    </row>
    <row r="173" spans="4:6" ht="15.75" customHeight="1" x14ac:dyDescent="0.25">
      <c r="D173" s="3"/>
      <c r="E173" s="3"/>
      <c r="F173" s="39"/>
    </row>
    <row r="174" spans="4:6" ht="15.75" customHeight="1" x14ac:dyDescent="0.25">
      <c r="D174" s="3"/>
      <c r="E174" s="3"/>
      <c r="F174" s="39"/>
    </row>
    <row r="175" spans="4:6" ht="15.75" customHeight="1" x14ac:dyDescent="0.25">
      <c r="D175" s="3"/>
      <c r="E175" s="3"/>
      <c r="F175" s="39"/>
    </row>
    <row r="176" spans="4:6" ht="15.75" customHeight="1" x14ac:dyDescent="0.25">
      <c r="D176" s="3"/>
      <c r="E176" s="3"/>
      <c r="F176" s="39"/>
    </row>
    <row r="177" spans="4:6" ht="15.75" customHeight="1" x14ac:dyDescent="0.25">
      <c r="D177" s="3"/>
      <c r="E177" s="3"/>
      <c r="F177" s="39"/>
    </row>
    <row r="178" spans="4:6" ht="15.75" customHeight="1" x14ac:dyDescent="0.25">
      <c r="D178" s="3"/>
      <c r="E178" s="3"/>
      <c r="F178" s="39"/>
    </row>
    <row r="179" spans="4:6" ht="15.75" customHeight="1" x14ac:dyDescent="0.25">
      <c r="D179" s="3"/>
      <c r="E179" s="3"/>
      <c r="F179" s="39"/>
    </row>
    <row r="180" spans="4:6" ht="15.75" customHeight="1" x14ac:dyDescent="0.25">
      <c r="D180" s="3"/>
      <c r="E180" s="3"/>
      <c r="F180" s="39"/>
    </row>
    <row r="181" spans="4:6" ht="15.75" customHeight="1" x14ac:dyDescent="0.25">
      <c r="D181" s="3"/>
      <c r="E181" s="3"/>
      <c r="F181" s="39"/>
    </row>
    <row r="182" spans="4:6" ht="15.75" customHeight="1" x14ac:dyDescent="0.25">
      <c r="D182" s="3"/>
      <c r="E182" s="3"/>
      <c r="F182" s="39"/>
    </row>
    <row r="183" spans="4:6" ht="15.75" customHeight="1" x14ac:dyDescent="0.25">
      <c r="D183" s="3"/>
      <c r="E183" s="3"/>
      <c r="F183" s="39"/>
    </row>
    <row r="184" spans="4:6" ht="15.75" customHeight="1" x14ac:dyDescent="0.25">
      <c r="D184" s="3"/>
      <c r="E184" s="3"/>
      <c r="F184" s="39"/>
    </row>
    <row r="185" spans="4:6" ht="15.75" customHeight="1" x14ac:dyDescent="0.25">
      <c r="D185" s="3"/>
      <c r="E185" s="3"/>
      <c r="F185" s="39"/>
    </row>
    <row r="186" spans="4:6" ht="15.75" customHeight="1" x14ac:dyDescent="0.25">
      <c r="D186" s="3"/>
      <c r="E186" s="3"/>
      <c r="F186" s="39"/>
    </row>
    <row r="187" spans="4:6" ht="15.75" customHeight="1" x14ac:dyDescent="0.25">
      <c r="D187" s="3"/>
      <c r="E187" s="3"/>
      <c r="F187" s="39"/>
    </row>
    <row r="188" spans="4:6" ht="15.75" customHeight="1" x14ac:dyDescent="0.25">
      <c r="D188" s="3"/>
      <c r="E188" s="3"/>
      <c r="F188" s="39"/>
    </row>
    <row r="189" spans="4:6" ht="15.75" customHeight="1" x14ac:dyDescent="0.25">
      <c r="D189" s="3"/>
      <c r="E189" s="3"/>
      <c r="F189" s="39"/>
    </row>
    <row r="190" spans="4:6" ht="15.75" customHeight="1" x14ac:dyDescent="0.25">
      <c r="D190" s="3"/>
      <c r="E190" s="3"/>
      <c r="F190" s="39"/>
    </row>
    <row r="191" spans="4:6" ht="15.75" customHeight="1" x14ac:dyDescent="0.25">
      <c r="D191" s="3"/>
      <c r="E191" s="3"/>
      <c r="F191" s="39"/>
    </row>
    <row r="192" spans="4:6" ht="15.75" customHeight="1" x14ac:dyDescent="0.25">
      <c r="D192" s="3"/>
      <c r="E192" s="3"/>
      <c r="F192" s="39"/>
    </row>
    <row r="193" spans="4:6" ht="15.75" customHeight="1" x14ac:dyDescent="0.25">
      <c r="D193" s="3"/>
      <c r="E193" s="3"/>
      <c r="F193" s="39"/>
    </row>
    <row r="194" spans="4:6" ht="15.75" customHeight="1" x14ac:dyDescent="0.25">
      <c r="D194" s="3"/>
      <c r="E194" s="3"/>
      <c r="F194" s="39"/>
    </row>
    <row r="195" spans="4:6" ht="15.75" customHeight="1" x14ac:dyDescent="0.25">
      <c r="D195" s="3"/>
      <c r="E195" s="3"/>
      <c r="F195" s="39"/>
    </row>
    <row r="196" spans="4:6" ht="15.75" customHeight="1" x14ac:dyDescent="0.25">
      <c r="D196" s="3"/>
      <c r="E196" s="3"/>
      <c r="F196" s="39"/>
    </row>
    <row r="197" spans="4:6" ht="15.75" customHeight="1" x14ac:dyDescent="0.25">
      <c r="D197" s="3"/>
      <c r="E197" s="3"/>
      <c r="F197" s="39"/>
    </row>
    <row r="198" spans="4:6" ht="15.75" customHeight="1" x14ac:dyDescent="0.25">
      <c r="D198" s="3"/>
      <c r="E198" s="3"/>
      <c r="F198" s="39"/>
    </row>
    <row r="199" spans="4:6" ht="15.75" customHeight="1" x14ac:dyDescent="0.25">
      <c r="D199" s="3"/>
      <c r="E199" s="3"/>
      <c r="F199" s="39"/>
    </row>
    <row r="200" spans="4:6" ht="15.75" customHeight="1" x14ac:dyDescent="0.25">
      <c r="D200" s="3"/>
      <c r="E200" s="3"/>
      <c r="F200" s="39"/>
    </row>
    <row r="201" spans="4:6" ht="15.75" customHeight="1" x14ac:dyDescent="0.25">
      <c r="D201" s="3"/>
      <c r="E201" s="3"/>
      <c r="F201" s="39"/>
    </row>
    <row r="202" spans="4:6" ht="15.75" customHeight="1" x14ac:dyDescent="0.25">
      <c r="D202" s="3"/>
      <c r="E202" s="3"/>
      <c r="F202" s="39"/>
    </row>
    <row r="203" spans="4:6" ht="15.75" customHeight="1" x14ac:dyDescent="0.25">
      <c r="D203" s="3"/>
      <c r="E203" s="3"/>
      <c r="F203" s="39"/>
    </row>
    <row r="204" spans="4:6" ht="15.75" customHeight="1" x14ac:dyDescent="0.25">
      <c r="D204" s="3"/>
      <c r="E204" s="3"/>
      <c r="F204" s="39"/>
    </row>
    <row r="205" spans="4:6" ht="15.75" customHeight="1" x14ac:dyDescent="0.25">
      <c r="D205" s="3"/>
      <c r="E205" s="3"/>
      <c r="F205" s="39"/>
    </row>
    <row r="206" spans="4:6" ht="15.75" customHeight="1" x14ac:dyDescent="0.25">
      <c r="D206" s="3"/>
      <c r="E206" s="3"/>
      <c r="F206" s="39"/>
    </row>
    <row r="207" spans="4:6" ht="15.75" customHeight="1" x14ac:dyDescent="0.25">
      <c r="D207" s="3"/>
      <c r="E207" s="3"/>
      <c r="F207" s="39"/>
    </row>
    <row r="208" spans="4:6" ht="15.75" customHeight="1" x14ac:dyDescent="0.25">
      <c r="D208" s="3"/>
      <c r="E208" s="3"/>
      <c r="F208" s="39"/>
    </row>
    <row r="209" spans="4:6" ht="15.75" customHeight="1" x14ac:dyDescent="0.25">
      <c r="D209" s="3"/>
      <c r="E209" s="3"/>
      <c r="F209" s="39"/>
    </row>
    <row r="210" spans="4:6" ht="15.75" customHeight="1" x14ac:dyDescent="0.25">
      <c r="D210" s="3"/>
      <c r="E210" s="3"/>
      <c r="F210" s="39"/>
    </row>
    <row r="211" spans="4:6" ht="15.75" customHeight="1" x14ac:dyDescent="0.25">
      <c r="D211" s="3"/>
      <c r="E211" s="3"/>
      <c r="F211" s="39"/>
    </row>
    <row r="212" spans="4:6" ht="15.75" customHeight="1" x14ac:dyDescent="0.25">
      <c r="D212" s="3"/>
      <c r="E212" s="3"/>
      <c r="F212" s="39"/>
    </row>
    <row r="213" spans="4:6" ht="15.75" customHeight="1" x14ac:dyDescent="0.25">
      <c r="D213" s="3"/>
      <c r="E213" s="3"/>
      <c r="F213" s="39"/>
    </row>
    <row r="214" spans="4:6" ht="15.75" customHeight="1" x14ac:dyDescent="0.25">
      <c r="D214" s="3"/>
      <c r="E214" s="3"/>
      <c r="F214" s="39"/>
    </row>
    <row r="215" spans="4:6" ht="15.75" customHeight="1" x14ac:dyDescent="0.25">
      <c r="D215" s="3"/>
      <c r="E215" s="3"/>
      <c r="F215" s="39"/>
    </row>
    <row r="216" spans="4:6" ht="15.75" customHeight="1" x14ac:dyDescent="0.25">
      <c r="D216" s="3"/>
      <c r="E216" s="3"/>
      <c r="F216" s="39"/>
    </row>
    <row r="217" spans="4:6" ht="15.75" customHeight="1" x14ac:dyDescent="0.25">
      <c r="D217" s="3"/>
      <c r="E217" s="3"/>
      <c r="F217" s="39"/>
    </row>
    <row r="218" spans="4:6" ht="15.75" customHeight="1" x14ac:dyDescent="0.25">
      <c r="D218" s="3"/>
      <c r="E218" s="3"/>
      <c r="F218" s="39"/>
    </row>
    <row r="219" spans="4:6" ht="15.75" customHeight="1" x14ac:dyDescent="0.25">
      <c r="D219" s="3"/>
      <c r="E219" s="3"/>
      <c r="F219" s="39"/>
    </row>
    <row r="220" spans="4:6" ht="15.75" customHeight="1" x14ac:dyDescent="0.25">
      <c r="D220" s="3"/>
      <c r="E220" s="3"/>
      <c r="F220" s="39"/>
    </row>
    <row r="221" spans="4:6" ht="15.75" customHeight="1" x14ac:dyDescent="0.25">
      <c r="D221" s="3"/>
      <c r="E221" s="3"/>
      <c r="F221" s="39"/>
    </row>
    <row r="222" spans="4:6" ht="15.75" customHeight="1" x14ac:dyDescent="0.25">
      <c r="D222" s="3"/>
      <c r="E222" s="3"/>
      <c r="F222" s="39"/>
    </row>
    <row r="223" spans="4:6" ht="15.75" customHeight="1" x14ac:dyDescent="0.25">
      <c r="D223" s="3"/>
      <c r="E223" s="3"/>
      <c r="F223" s="39"/>
    </row>
    <row r="224" spans="4:6" ht="15.75" customHeight="1" x14ac:dyDescent="0.25">
      <c r="D224" s="3"/>
      <c r="E224" s="3"/>
      <c r="F224" s="39"/>
    </row>
    <row r="225" spans="4:6" ht="15.75" customHeight="1" x14ac:dyDescent="0.25">
      <c r="D225" s="3"/>
      <c r="E225" s="3"/>
      <c r="F225" s="39"/>
    </row>
    <row r="226" spans="4:6" ht="15.75" customHeight="1" x14ac:dyDescent="0.25">
      <c r="D226" s="3"/>
      <c r="E226" s="3"/>
      <c r="F226" s="39"/>
    </row>
    <row r="227" spans="4:6" ht="15.75" customHeight="1" x14ac:dyDescent="0.25">
      <c r="D227" s="3"/>
      <c r="E227" s="3"/>
      <c r="F227" s="39"/>
    </row>
    <row r="228" spans="4:6" ht="15.75" customHeight="1" x14ac:dyDescent="0.25">
      <c r="D228" s="3"/>
      <c r="E228" s="3"/>
      <c r="F228" s="39"/>
    </row>
    <row r="229" spans="4:6" ht="15.75" customHeight="1" x14ac:dyDescent="0.25">
      <c r="D229" s="3"/>
      <c r="E229" s="3"/>
      <c r="F229" s="39"/>
    </row>
    <row r="230" spans="4:6" ht="15.75" customHeight="1" x14ac:dyDescent="0.25">
      <c r="D230" s="3"/>
      <c r="E230" s="3"/>
      <c r="F230" s="39"/>
    </row>
    <row r="231" spans="4:6" ht="15.75" customHeight="1" x14ac:dyDescent="0.25">
      <c r="D231" s="3"/>
      <c r="E231" s="3"/>
      <c r="F231" s="39"/>
    </row>
    <row r="232" spans="4:6" ht="15.75" customHeight="1" x14ac:dyDescent="0.25">
      <c r="D232" s="3"/>
      <c r="E232" s="3"/>
      <c r="F232" s="39"/>
    </row>
    <row r="233" spans="4:6" ht="15.75" customHeight="1" x14ac:dyDescent="0.25">
      <c r="D233" s="3"/>
      <c r="E233" s="3"/>
      <c r="F233" s="39"/>
    </row>
    <row r="234" spans="4:6" ht="15.75" customHeight="1" x14ac:dyDescent="0.25">
      <c r="D234" s="3"/>
      <c r="E234" s="3"/>
      <c r="F234" s="39"/>
    </row>
    <row r="235" spans="4:6" ht="15.75" customHeight="1" x14ac:dyDescent="0.25">
      <c r="D235" s="3"/>
      <c r="E235" s="3"/>
      <c r="F235" s="39"/>
    </row>
    <row r="236" spans="4:6" ht="15.75" customHeight="1" x14ac:dyDescent="0.25">
      <c r="D236" s="3"/>
      <c r="E236" s="3"/>
      <c r="F236" s="39"/>
    </row>
    <row r="237" spans="4:6" ht="15.75" customHeight="1" x14ac:dyDescent="0.25">
      <c r="D237" s="3"/>
      <c r="E237" s="3"/>
      <c r="F237" s="39"/>
    </row>
    <row r="238" spans="4:6" ht="15.75" customHeight="1" x14ac:dyDescent="0.25">
      <c r="D238" s="3"/>
      <c r="E238" s="3"/>
      <c r="F238" s="39"/>
    </row>
    <row r="239" spans="4:6" ht="15.75" customHeight="1" x14ac:dyDescent="0.25">
      <c r="D239" s="3"/>
      <c r="E239" s="3"/>
      <c r="F239" s="39"/>
    </row>
    <row r="240" spans="4:6" ht="15.75" customHeight="1" x14ac:dyDescent="0.25">
      <c r="D240" s="3"/>
      <c r="E240" s="3"/>
      <c r="F240" s="39"/>
    </row>
    <row r="241" spans="4:6" ht="15.75" customHeight="1" x14ac:dyDescent="0.25">
      <c r="D241" s="3"/>
      <c r="E241" s="3"/>
      <c r="F241" s="39"/>
    </row>
    <row r="242" spans="4:6" ht="15.75" customHeight="1" x14ac:dyDescent="0.25">
      <c r="D242" s="3"/>
      <c r="E242" s="3"/>
      <c r="F242" s="39"/>
    </row>
    <row r="243" spans="4:6" ht="15.75" customHeight="1" x14ac:dyDescent="0.25">
      <c r="D243" s="3"/>
      <c r="E243" s="3"/>
      <c r="F243" s="39"/>
    </row>
    <row r="244" spans="4:6" ht="15.75" customHeight="1" x14ac:dyDescent="0.25">
      <c r="D244" s="3"/>
      <c r="E244" s="3"/>
      <c r="F244" s="39"/>
    </row>
    <row r="245" spans="4:6" ht="15.75" customHeight="1" x14ac:dyDescent="0.25">
      <c r="D245" s="3"/>
      <c r="E245" s="3"/>
      <c r="F245" s="39"/>
    </row>
    <row r="246" spans="4:6" ht="15.75" customHeight="1" x14ac:dyDescent="0.25">
      <c r="D246" s="3"/>
      <c r="E246" s="3"/>
      <c r="F246" s="39"/>
    </row>
    <row r="247" spans="4:6" ht="15.75" customHeight="1" x14ac:dyDescent="0.25">
      <c r="D247" s="3"/>
      <c r="E247" s="3"/>
      <c r="F247" s="39"/>
    </row>
    <row r="248" spans="4:6" ht="15.75" customHeight="1" x14ac:dyDescent="0.25">
      <c r="D248" s="3"/>
      <c r="E248" s="3"/>
      <c r="F248" s="39"/>
    </row>
    <row r="249" spans="4:6" ht="15.75" customHeight="1" x14ac:dyDescent="0.25">
      <c r="D249" s="3"/>
      <c r="E249" s="3"/>
      <c r="F249" s="39"/>
    </row>
    <row r="250" spans="4:6" ht="15.75" customHeight="1" x14ac:dyDescent="0.25">
      <c r="D250" s="3"/>
      <c r="E250" s="3"/>
      <c r="F250" s="39"/>
    </row>
    <row r="251" spans="4:6" ht="15.75" customHeight="1" x14ac:dyDescent="0.25">
      <c r="D251" s="3"/>
      <c r="E251" s="3"/>
      <c r="F251" s="39"/>
    </row>
    <row r="252" spans="4:6" ht="15.75" customHeight="1" x14ac:dyDescent="0.25">
      <c r="D252" s="3"/>
      <c r="E252" s="3"/>
      <c r="F252" s="39"/>
    </row>
    <row r="253" spans="4:6" ht="15.75" customHeight="1" x14ac:dyDescent="0.25">
      <c r="D253" s="3"/>
      <c r="E253" s="3"/>
      <c r="F253" s="39"/>
    </row>
    <row r="254" spans="4:6" ht="15.75" customHeight="1" x14ac:dyDescent="0.25">
      <c r="D254" s="3"/>
      <c r="E254" s="3"/>
      <c r="F254" s="39"/>
    </row>
    <row r="255" spans="4:6" ht="15.75" customHeight="1" x14ac:dyDescent="0.25">
      <c r="D255" s="3"/>
      <c r="E255" s="3"/>
      <c r="F255" s="39"/>
    </row>
    <row r="256" spans="4:6" ht="15.75" customHeight="1" x14ac:dyDescent="0.25">
      <c r="D256" s="3"/>
      <c r="E256" s="3"/>
      <c r="F256" s="39"/>
    </row>
    <row r="257" spans="4:6" ht="15.75" customHeight="1" x14ac:dyDescent="0.25">
      <c r="D257" s="3"/>
      <c r="E257" s="3"/>
      <c r="F257" s="39"/>
    </row>
    <row r="258" spans="4:6" ht="15.75" customHeight="1" x14ac:dyDescent="0.25">
      <c r="D258" s="3"/>
      <c r="E258" s="3"/>
      <c r="F258" s="39"/>
    </row>
    <row r="259" spans="4:6" ht="15.75" customHeight="1" x14ac:dyDescent="0.25">
      <c r="D259" s="3"/>
      <c r="E259" s="3"/>
      <c r="F259" s="39"/>
    </row>
    <row r="260" spans="4:6" ht="15.75" customHeight="1" x14ac:dyDescent="0.25">
      <c r="D260" s="3"/>
      <c r="E260" s="3"/>
      <c r="F260" s="39"/>
    </row>
    <row r="261" spans="4:6" ht="15.75" customHeight="1" x14ac:dyDescent="0.25">
      <c r="D261" s="3"/>
      <c r="E261" s="3"/>
      <c r="F261" s="39"/>
    </row>
    <row r="262" spans="4:6" ht="15.75" customHeight="1" x14ac:dyDescent="0.25">
      <c r="D262" s="3"/>
      <c r="E262" s="3"/>
      <c r="F262" s="39"/>
    </row>
    <row r="263" spans="4:6" ht="15.75" customHeight="1" x14ac:dyDescent="0.25">
      <c r="D263" s="3"/>
      <c r="E263" s="3"/>
      <c r="F263" s="39"/>
    </row>
    <row r="264" spans="4:6" ht="15.75" customHeight="1" x14ac:dyDescent="0.25">
      <c r="D264" s="3"/>
      <c r="E264" s="3"/>
      <c r="F264" s="39"/>
    </row>
    <row r="265" spans="4:6" ht="15.75" customHeight="1" x14ac:dyDescent="0.25">
      <c r="D265" s="3"/>
      <c r="E265" s="3"/>
      <c r="F265" s="39"/>
    </row>
    <row r="266" spans="4:6" ht="15.75" customHeight="1" x14ac:dyDescent="0.25">
      <c r="D266" s="3"/>
      <c r="E266" s="3"/>
      <c r="F266" s="39"/>
    </row>
    <row r="267" spans="4:6" ht="15.75" customHeight="1" x14ac:dyDescent="0.25">
      <c r="D267" s="3"/>
      <c r="E267" s="3"/>
      <c r="F267" s="39"/>
    </row>
    <row r="268" spans="4:6" ht="15.75" customHeight="1" x14ac:dyDescent="0.25">
      <c r="D268" s="3"/>
      <c r="E268" s="3"/>
      <c r="F268" s="39"/>
    </row>
    <row r="269" spans="4:6" ht="15.75" customHeight="1" x14ac:dyDescent="0.25">
      <c r="D269" s="3"/>
      <c r="E269" s="3"/>
      <c r="F269" s="39"/>
    </row>
    <row r="270" spans="4:6" ht="15.75" customHeight="1" x14ac:dyDescent="0.25">
      <c r="D270" s="3"/>
      <c r="E270" s="3"/>
      <c r="F270" s="39"/>
    </row>
    <row r="271" spans="4:6" ht="15.75" customHeight="1" x14ac:dyDescent="0.25"/>
    <row r="272" spans="4:6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</sheetData>
  <pageMargins left="0.7" right="0.7" top="0.78740157499999996" bottom="0.78740157499999996" header="0" footer="0"/>
  <pageSetup orientation="landscape"/>
  <headerFooter>
    <oddHeader>&amp;L&amp;"Arial"&amp;8&amp;K000000 INTERNAL&amp;1#_x000D_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J1000"/>
  <sheetViews>
    <sheetView workbookViewId="0"/>
  </sheetViews>
  <sheetFormatPr defaultColWidth="14.42578125" defaultRowHeight="15" customHeight="1" x14ac:dyDescent="0.25"/>
  <cols>
    <col min="1" max="26" width="8.7109375" customWidth="1"/>
  </cols>
  <sheetData>
    <row r="1" spans="1:10" ht="15" customHeight="1" x14ac:dyDescent="0.25">
      <c r="A1" s="92" t="s">
        <v>79</v>
      </c>
      <c r="B1" s="93"/>
      <c r="C1" s="90" t="s">
        <v>80</v>
      </c>
      <c r="D1" s="90" t="s">
        <v>81</v>
      </c>
      <c r="E1" s="90" t="s">
        <v>82</v>
      </c>
      <c r="F1" s="90" t="s">
        <v>83</v>
      </c>
      <c r="G1" s="90" t="s">
        <v>84</v>
      </c>
      <c r="H1" s="90" t="s">
        <v>85</v>
      </c>
      <c r="I1" s="90" t="s">
        <v>86</v>
      </c>
      <c r="J1" s="90" t="s">
        <v>87</v>
      </c>
    </row>
    <row r="2" spans="1:10" ht="14.25" customHeight="1" x14ac:dyDescent="0.25">
      <c r="A2" s="94" t="s">
        <v>86</v>
      </c>
      <c r="B2" s="95"/>
      <c r="C2" s="91"/>
      <c r="D2" s="91"/>
      <c r="E2" s="91"/>
      <c r="F2" s="91"/>
      <c r="G2" s="91"/>
      <c r="H2" s="91"/>
      <c r="I2" s="91"/>
      <c r="J2" s="91"/>
    </row>
    <row r="3" spans="1:10" ht="14.25" customHeight="1" x14ac:dyDescent="0.25">
      <c r="A3" s="40">
        <v>1</v>
      </c>
      <c r="B3" s="40" t="s">
        <v>88</v>
      </c>
      <c r="C3" s="40" t="s">
        <v>89</v>
      </c>
      <c r="D3" s="41" t="s">
        <v>90</v>
      </c>
      <c r="E3" s="40" t="s">
        <v>91</v>
      </c>
      <c r="F3" s="41" t="s">
        <v>92</v>
      </c>
      <c r="G3" s="40" t="s">
        <v>93</v>
      </c>
      <c r="H3" s="40">
        <v>23</v>
      </c>
      <c r="I3" s="40">
        <v>1</v>
      </c>
      <c r="J3" s="42" t="e">
        <v>#VALUE!</v>
      </c>
    </row>
    <row r="4" spans="1:10" ht="14.25" customHeight="1" x14ac:dyDescent="0.25">
      <c r="A4" s="40">
        <v>2</v>
      </c>
      <c r="B4" s="43">
        <v>2</v>
      </c>
      <c r="C4" s="40" t="s">
        <v>89</v>
      </c>
      <c r="D4" s="41" t="s">
        <v>94</v>
      </c>
      <c r="E4" s="40" t="s">
        <v>95</v>
      </c>
      <c r="F4" s="41" t="s">
        <v>96</v>
      </c>
      <c r="G4" s="40" t="s">
        <v>97</v>
      </c>
      <c r="H4" s="40">
        <v>24</v>
      </c>
      <c r="I4" s="40">
        <v>1</v>
      </c>
      <c r="J4" s="42" t="e">
        <v>#VALUE!</v>
      </c>
    </row>
    <row r="5" spans="1:10" ht="14.25" customHeight="1" x14ac:dyDescent="0.25">
      <c r="A5" s="40">
        <v>3</v>
      </c>
      <c r="B5" s="43">
        <v>2</v>
      </c>
      <c r="C5" s="40" t="s">
        <v>98</v>
      </c>
      <c r="D5" s="41" t="s">
        <v>99</v>
      </c>
      <c r="E5" s="40" t="s">
        <v>95</v>
      </c>
      <c r="F5" s="41" t="s">
        <v>100</v>
      </c>
      <c r="G5" s="40" t="s">
        <v>101</v>
      </c>
      <c r="H5" s="40">
        <v>22</v>
      </c>
      <c r="I5" s="40">
        <v>1</v>
      </c>
      <c r="J5" s="42" t="e">
        <v>#VALUE!</v>
      </c>
    </row>
    <row r="6" spans="1:10" ht="14.25" customHeight="1" x14ac:dyDescent="0.25">
      <c r="A6" s="40">
        <v>4</v>
      </c>
      <c r="B6" s="44">
        <v>2</v>
      </c>
      <c r="C6" s="40" t="s">
        <v>102</v>
      </c>
      <c r="D6" s="41" t="s">
        <v>103</v>
      </c>
      <c r="E6" s="40" t="s">
        <v>104</v>
      </c>
      <c r="F6" s="41" t="s">
        <v>100</v>
      </c>
      <c r="G6" s="40" t="s">
        <v>97</v>
      </c>
      <c r="H6" s="40">
        <v>22</v>
      </c>
      <c r="I6" s="40">
        <v>1</v>
      </c>
      <c r="J6" s="42" t="e">
        <v>#VALUE!</v>
      </c>
    </row>
    <row r="7" spans="1:10" ht="14.25" customHeight="1" x14ac:dyDescent="0.25">
      <c r="A7" s="40">
        <v>5</v>
      </c>
      <c r="B7" s="43">
        <v>2</v>
      </c>
      <c r="C7" s="40" t="s">
        <v>105</v>
      </c>
      <c r="D7" s="41" t="s">
        <v>106</v>
      </c>
      <c r="E7" s="40" t="s">
        <v>107</v>
      </c>
      <c r="F7" s="41" t="s">
        <v>100</v>
      </c>
      <c r="G7" s="40" t="s">
        <v>108</v>
      </c>
      <c r="H7" s="40">
        <v>22</v>
      </c>
      <c r="I7" s="40">
        <v>1</v>
      </c>
      <c r="J7" s="42"/>
    </row>
    <row r="8" spans="1:10" ht="14.25" customHeight="1" x14ac:dyDescent="0.25">
      <c r="A8" s="40">
        <v>6</v>
      </c>
      <c r="B8" s="44">
        <v>3</v>
      </c>
      <c r="C8" s="40" t="s">
        <v>109</v>
      </c>
      <c r="D8" s="41" t="s">
        <v>110</v>
      </c>
      <c r="E8" s="40" t="s">
        <v>95</v>
      </c>
      <c r="F8" s="41" t="s">
        <v>100</v>
      </c>
      <c r="G8" s="40" t="s">
        <v>111</v>
      </c>
      <c r="H8" s="40">
        <v>21</v>
      </c>
      <c r="I8" s="40">
        <v>1</v>
      </c>
      <c r="J8" s="42" t="e">
        <v>#VALUE!</v>
      </c>
    </row>
    <row r="9" spans="1:10" ht="14.25" customHeight="1" x14ac:dyDescent="0.25">
      <c r="A9" s="40">
        <v>7</v>
      </c>
      <c r="B9" s="43">
        <v>31</v>
      </c>
      <c r="C9" s="40" t="s">
        <v>112</v>
      </c>
      <c r="D9" s="41" t="s">
        <v>113</v>
      </c>
      <c r="E9" s="40" t="s">
        <v>114</v>
      </c>
      <c r="F9" s="41" t="s">
        <v>96</v>
      </c>
      <c r="G9" s="40" t="s">
        <v>108</v>
      </c>
      <c r="H9" s="40">
        <v>24</v>
      </c>
      <c r="I9" s="40">
        <v>1</v>
      </c>
      <c r="J9" s="42" t="e">
        <v>#VALUE!</v>
      </c>
    </row>
    <row r="10" spans="1:10" ht="14.25" customHeight="1" x14ac:dyDescent="0.25">
      <c r="A10" s="40">
        <v>8</v>
      </c>
      <c r="B10" s="44">
        <v>2</v>
      </c>
      <c r="C10" s="40" t="s">
        <v>115</v>
      </c>
      <c r="D10" s="41" t="s">
        <v>116</v>
      </c>
      <c r="E10" s="40" t="s">
        <v>95</v>
      </c>
      <c r="F10" s="41" t="s">
        <v>100</v>
      </c>
      <c r="G10" s="40" t="s">
        <v>117</v>
      </c>
      <c r="H10" s="40">
        <v>21</v>
      </c>
      <c r="I10" s="40">
        <v>1</v>
      </c>
      <c r="J10" s="42" t="e">
        <v>#VALUE!</v>
      </c>
    </row>
    <row r="11" spans="1:10" ht="14.25" customHeight="1" x14ac:dyDescent="0.25">
      <c r="A11" s="40">
        <v>9</v>
      </c>
      <c r="B11" s="43">
        <v>11</v>
      </c>
      <c r="C11" s="40" t="s">
        <v>118</v>
      </c>
      <c r="D11" s="41" t="s">
        <v>119</v>
      </c>
      <c r="E11" s="40" t="s">
        <v>120</v>
      </c>
      <c r="F11" s="41" t="s">
        <v>92</v>
      </c>
      <c r="G11" s="40" t="s">
        <v>111</v>
      </c>
      <c r="H11" s="40">
        <v>23</v>
      </c>
      <c r="I11" s="40">
        <v>1</v>
      </c>
      <c r="J11" s="42" t="e">
        <v>#VALUE!</v>
      </c>
    </row>
    <row r="12" spans="1:10" ht="14.25" customHeight="1" x14ac:dyDescent="0.25">
      <c r="A12" s="40">
        <v>10</v>
      </c>
      <c r="B12" s="44">
        <v>2</v>
      </c>
      <c r="C12" s="40" t="s">
        <v>121</v>
      </c>
      <c r="D12" s="41" t="s">
        <v>122</v>
      </c>
      <c r="E12" s="40" t="s">
        <v>123</v>
      </c>
      <c r="F12" s="41" t="s">
        <v>100</v>
      </c>
      <c r="G12" s="40" t="s">
        <v>97</v>
      </c>
      <c r="H12" s="40">
        <v>22</v>
      </c>
      <c r="I12" s="40">
        <v>2</v>
      </c>
      <c r="J12" s="42" t="e">
        <v>#VALUE!</v>
      </c>
    </row>
    <row r="13" spans="1:10" ht="14.25" customHeight="1" x14ac:dyDescent="0.25">
      <c r="A13" s="40">
        <v>11</v>
      </c>
      <c r="B13" s="43">
        <v>387</v>
      </c>
      <c r="C13" s="40" t="s">
        <v>124</v>
      </c>
      <c r="D13" s="41" t="s">
        <v>125</v>
      </c>
      <c r="E13" s="40" t="s">
        <v>126</v>
      </c>
      <c r="F13" s="41" t="s">
        <v>92</v>
      </c>
      <c r="G13" s="40" t="s">
        <v>117</v>
      </c>
      <c r="H13" s="40">
        <v>23</v>
      </c>
      <c r="I13" s="40">
        <v>1</v>
      </c>
      <c r="J13" s="42" t="e">
        <v>#VALUE!</v>
      </c>
    </row>
    <row r="14" spans="1:10" ht="14.25" customHeight="1" x14ac:dyDescent="0.25">
      <c r="A14" s="40">
        <v>12</v>
      </c>
      <c r="B14" s="43">
        <v>54</v>
      </c>
      <c r="C14" s="40" t="s">
        <v>127</v>
      </c>
      <c r="D14" s="41" t="s">
        <v>128</v>
      </c>
      <c r="E14" s="40" t="s">
        <v>91</v>
      </c>
      <c r="F14" s="41" t="s">
        <v>129</v>
      </c>
      <c r="G14" s="40" t="s">
        <v>117</v>
      </c>
      <c r="H14" s="40">
        <v>18</v>
      </c>
      <c r="I14" s="40">
        <v>2</v>
      </c>
      <c r="J14" s="42" t="e">
        <v>#VALUE!</v>
      </c>
    </row>
    <row r="15" spans="1:10" ht="14.25" customHeight="1" x14ac:dyDescent="0.25">
      <c r="A15" s="40">
        <v>13</v>
      </c>
      <c r="B15" s="43">
        <v>16</v>
      </c>
      <c r="C15" s="40" t="s">
        <v>130</v>
      </c>
      <c r="D15" s="41" t="s">
        <v>131</v>
      </c>
      <c r="E15" s="40" t="s">
        <v>132</v>
      </c>
      <c r="F15" s="41" t="s">
        <v>92</v>
      </c>
      <c r="G15" s="40" t="s">
        <v>93</v>
      </c>
      <c r="H15" s="40">
        <v>23</v>
      </c>
      <c r="I15" s="40">
        <v>4</v>
      </c>
      <c r="J15" s="42" t="e">
        <v>#VALUE!</v>
      </c>
    </row>
    <row r="16" spans="1:10" ht="14.25" customHeight="1" x14ac:dyDescent="0.25">
      <c r="A16" s="40">
        <v>14</v>
      </c>
      <c r="B16" s="43">
        <v>136</v>
      </c>
      <c r="C16" s="40" t="s">
        <v>130</v>
      </c>
      <c r="D16" s="41" t="s">
        <v>133</v>
      </c>
      <c r="E16" s="40" t="s">
        <v>95</v>
      </c>
      <c r="F16" s="41" t="s">
        <v>92</v>
      </c>
      <c r="G16" s="40" t="s">
        <v>93</v>
      </c>
      <c r="H16" s="40">
        <v>23</v>
      </c>
      <c r="I16" s="40">
        <v>2</v>
      </c>
      <c r="J16" s="42" t="e">
        <v>#VALUE!</v>
      </c>
    </row>
    <row r="17" spans="1:10" ht="14.25" customHeight="1" x14ac:dyDescent="0.25">
      <c r="A17" s="40">
        <v>15</v>
      </c>
      <c r="B17" s="44">
        <v>6</v>
      </c>
      <c r="C17" s="40" t="s">
        <v>134</v>
      </c>
      <c r="D17" s="41" t="s">
        <v>135</v>
      </c>
      <c r="E17" s="40" t="s">
        <v>136</v>
      </c>
      <c r="F17" s="41" t="s">
        <v>100</v>
      </c>
      <c r="G17" s="40" t="s">
        <v>101</v>
      </c>
      <c r="H17" s="40">
        <v>22</v>
      </c>
      <c r="I17" s="40">
        <v>2</v>
      </c>
      <c r="J17" s="42" t="e">
        <v>#VALUE!</v>
      </c>
    </row>
    <row r="18" spans="1:10" ht="14.25" customHeight="1" x14ac:dyDescent="0.25">
      <c r="A18" s="40">
        <v>16</v>
      </c>
      <c r="B18" s="43">
        <v>95</v>
      </c>
      <c r="C18" s="40" t="s">
        <v>137</v>
      </c>
      <c r="D18" s="41" t="s">
        <v>138</v>
      </c>
      <c r="E18" s="40" t="s">
        <v>126</v>
      </c>
      <c r="F18" s="41" t="s">
        <v>96</v>
      </c>
      <c r="G18" s="40" t="s">
        <v>108</v>
      </c>
      <c r="H18" s="40">
        <v>24</v>
      </c>
      <c r="I18" s="40">
        <v>4</v>
      </c>
      <c r="J18" s="42" t="e">
        <v>#VALUE!</v>
      </c>
    </row>
    <row r="19" spans="1:10" ht="14.25" customHeight="1" x14ac:dyDescent="0.25">
      <c r="A19" s="40">
        <v>17</v>
      </c>
      <c r="B19" s="43">
        <v>270</v>
      </c>
      <c r="C19" s="40" t="s">
        <v>139</v>
      </c>
      <c r="D19" s="41" t="s">
        <v>140</v>
      </c>
      <c r="E19" s="40" t="s">
        <v>95</v>
      </c>
      <c r="F19" s="41" t="s">
        <v>92</v>
      </c>
      <c r="G19" s="40" t="s">
        <v>93</v>
      </c>
      <c r="H19" s="40">
        <v>23</v>
      </c>
      <c r="I19" s="40">
        <v>3</v>
      </c>
      <c r="J19" s="41" t="s">
        <v>141</v>
      </c>
    </row>
    <row r="20" spans="1:10" ht="14.25" customHeight="1" x14ac:dyDescent="0.25">
      <c r="A20" s="40">
        <v>18</v>
      </c>
      <c r="B20" s="44">
        <v>8</v>
      </c>
      <c r="C20" s="40" t="s">
        <v>142</v>
      </c>
      <c r="D20" s="41" t="s">
        <v>143</v>
      </c>
      <c r="E20" s="40" t="s">
        <v>123</v>
      </c>
      <c r="F20" s="41" t="s">
        <v>100</v>
      </c>
      <c r="G20" s="40" t="s">
        <v>97</v>
      </c>
      <c r="H20" s="40">
        <v>22</v>
      </c>
      <c r="I20" s="40">
        <v>3</v>
      </c>
      <c r="J20" s="41" t="s">
        <v>141</v>
      </c>
    </row>
    <row r="21" spans="1:10" ht="14.25" customHeight="1" x14ac:dyDescent="0.25">
      <c r="A21" s="40">
        <v>19</v>
      </c>
      <c r="B21" s="43">
        <v>13</v>
      </c>
      <c r="C21" s="40" t="s">
        <v>142</v>
      </c>
      <c r="D21" s="41" t="s">
        <v>144</v>
      </c>
      <c r="E21" s="40" t="s">
        <v>136</v>
      </c>
      <c r="F21" s="41" t="s">
        <v>92</v>
      </c>
      <c r="G21" s="40" t="s">
        <v>93</v>
      </c>
      <c r="H21" s="40">
        <v>23</v>
      </c>
      <c r="I21" s="40">
        <v>6</v>
      </c>
      <c r="J21" s="42" t="e">
        <v>#VALUE!</v>
      </c>
    </row>
    <row r="22" spans="1:10" ht="14.25" customHeight="1" x14ac:dyDescent="0.25">
      <c r="A22" s="40">
        <v>20</v>
      </c>
      <c r="B22" s="44">
        <v>9</v>
      </c>
      <c r="C22" s="40" t="s">
        <v>145</v>
      </c>
      <c r="D22" s="41" t="s">
        <v>146</v>
      </c>
      <c r="E22" s="40" t="s">
        <v>91</v>
      </c>
      <c r="F22" s="41" t="s">
        <v>129</v>
      </c>
      <c r="G22" s="40" t="s">
        <v>117</v>
      </c>
      <c r="H22" s="40">
        <v>18</v>
      </c>
      <c r="I22" s="40">
        <v>4</v>
      </c>
      <c r="J22" s="42"/>
    </row>
    <row r="23" spans="1:10" ht="14.25" customHeight="1" x14ac:dyDescent="0.25">
      <c r="A23" s="40">
        <v>21</v>
      </c>
      <c r="B23" s="44">
        <v>6</v>
      </c>
      <c r="C23" s="40" t="s">
        <v>147</v>
      </c>
      <c r="D23" s="41" t="s">
        <v>148</v>
      </c>
      <c r="E23" s="40" t="s">
        <v>132</v>
      </c>
      <c r="F23" s="41" t="s">
        <v>92</v>
      </c>
      <c r="G23" s="40" t="s">
        <v>93</v>
      </c>
      <c r="H23" s="40">
        <v>23</v>
      </c>
      <c r="I23" s="40">
        <v>8</v>
      </c>
      <c r="J23" s="42" t="e">
        <v>#VALUE!</v>
      </c>
    </row>
    <row r="24" spans="1:10" ht="14.25" customHeight="1" x14ac:dyDescent="0.25">
      <c r="A24" s="40">
        <v>22</v>
      </c>
      <c r="B24" s="43">
        <v>60</v>
      </c>
      <c r="C24" s="40" t="s">
        <v>149</v>
      </c>
      <c r="D24" s="41" t="s">
        <v>150</v>
      </c>
      <c r="E24" s="40" t="s">
        <v>120</v>
      </c>
      <c r="F24" s="41" t="s">
        <v>92</v>
      </c>
      <c r="G24" s="40" t="s">
        <v>93</v>
      </c>
      <c r="H24" s="40">
        <v>23</v>
      </c>
      <c r="I24" s="40">
        <v>5</v>
      </c>
      <c r="J24" s="42" t="e">
        <v>#VALUE!</v>
      </c>
    </row>
    <row r="25" spans="1:10" ht="14.25" customHeight="1" x14ac:dyDescent="0.25">
      <c r="A25" s="40">
        <v>23</v>
      </c>
      <c r="B25" s="43">
        <v>25</v>
      </c>
      <c r="C25" s="40" t="s">
        <v>151</v>
      </c>
      <c r="D25" s="41" t="s">
        <v>152</v>
      </c>
      <c r="E25" s="40" t="s">
        <v>91</v>
      </c>
      <c r="F25" s="41" t="s">
        <v>153</v>
      </c>
      <c r="G25" s="40" t="s">
        <v>117</v>
      </c>
      <c r="H25" s="40">
        <v>24</v>
      </c>
      <c r="I25" s="40">
        <v>1</v>
      </c>
      <c r="J25" s="42" t="e">
        <v>#VALUE!</v>
      </c>
    </row>
    <row r="26" spans="1:10" ht="14.25" customHeight="1" x14ac:dyDescent="0.25">
      <c r="A26" s="40">
        <v>24</v>
      </c>
      <c r="B26" s="44">
        <v>11</v>
      </c>
      <c r="C26" s="40" t="s">
        <v>151</v>
      </c>
      <c r="D26" s="41" t="s">
        <v>154</v>
      </c>
      <c r="E26" s="40" t="s">
        <v>91</v>
      </c>
      <c r="F26" s="41" t="s">
        <v>155</v>
      </c>
      <c r="G26" s="40" t="s">
        <v>97</v>
      </c>
      <c r="H26" s="40">
        <v>23</v>
      </c>
      <c r="I26" s="40">
        <v>1</v>
      </c>
      <c r="J26" s="42" t="e">
        <v>#VALUE!</v>
      </c>
    </row>
    <row r="27" spans="1:10" ht="14.25" customHeight="1" x14ac:dyDescent="0.25">
      <c r="A27" s="40">
        <v>25</v>
      </c>
      <c r="B27" s="43">
        <v>43</v>
      </c>
      <c r="C27" s="40" t="s">
        <v>151</v>
      </c>
      <c r="D27" s="41" t="s">
        <v>156</v>
      </c>
      <c r="E27" s="40" t="s">
        <v>91</v>
      </c>
      <c r="F27" s="41" t="s">
        <v>129</v>
      </c>
      <c r="G27" s="40" t="s">
        <v>93</v>
      </c>
      <c r="H27" s="40">
        <v>18</v>
      </c>
      <c r="I27" s="40">
        <v>2</v>
      </c>
      <c r="J27" s="42" t="e">
        <v>#VALUE!</v>
      </c>
    </row>
    <row r="28" spans="1:10" ht="14.25" customHeight="1" x14ac:dyDescent="0.25">
      <c r="A28" s="40">
        <v>26</v>
      </c>
      <c r="B28" s="43">
        <v>57</v>
      </c>
      <c r="C28" s="40" t="s">
        <v>157</v>
      </c>
      <c r="D28" s="41" t="s">
        <v>158</v>
      </c>
      <c r="E28" s="40" t="s">
        <v>95</v>
      </c>
      <c r="F28" s="41" t="s">
        <v>129</v>
      </c>
      <c r="G28" s="40" t="s">
        <v>101</v>
      </c>
      <c r="H28" s="40">
        <v>18</v>
      </c>
      <c r="I28" s="40">
        <v>1</v>
      </c>
      <c r="J28" s="42" t="e">
        <v>#VALUE!</v>
      </c>
    </row>
    <row r="29" spans="1:10" ht="14.25" customHeight="1" x14ac:dyDescent="0.25">
      <c r="A29" s="40">
        <v>27</v>
      </c>
      <c r="B29" s="43">
        <v>3</v>
      </c>
      <c r="C29" s="40" t="s">
        <v>159</v>
      </c>
      <c r="D29" s="41" t="s">
        <v>160</v>
      </c>
      <c r="E29" s="40" t="s">
        <v>95</v>
      </c>
      <c r="F29" s="41" t="s">
        <v>155</v>
      </c>
      <c r="G29" s="40" t="s">
        <v>101</v>
      </c>
      <c r="H29" s="40">
        <v>23</v>
      </c>
      <c r="I29" s="40">
        <v>1</v>
      </c>
      <c r="J29" s="41" t="s">
        <v>141</v>
      </c>
    </row>
    <row r="30" spans="1:10" ht="14.25" customHeight="1" x14ac:dyDescent="0.25">
      <c r="A30" s="40">
        <v>28</v>
      </c>
      <c r="B30" s="43">
        <v>31</v>
      </c>
      <c r="C30" s="40" t="s">
        <v>161</v>
      </c>
      <c r="D30" s="41" t="s">
        <v>162</v>
      </c>
      <c r="E30" s="40" t="s">
        <v>107</v>
      </c>
      <c r="F30" s="41" t="s">
        <v>153</v>
      </c>
      <c r="G30" s="40" t="s">
        <v>111</v>
      </c>
      <c r="H30" s="40">
        <v>24</v>
      </c>
      <c r="I30" s="40">
        <v>2</v>
      </c>
      <c r="J30" s="42" t="e">
        <v>#VALUE!</v>
      </c>
    </row>
    <row r="31" spans="1:10" ht="14.25" customHeight="1" x14ac:dyDescent="0.25">
      <c r="A31" s="40">
        <v>29</v>
      </c>
      <c r="B31" s="43">
        <v>2</v>
      </c>
      <c r="C31" s="40" t="s">
        <v>161</v>
      </c>
      <c r="D31" s="41" t="s">
        <v>163</v>
      </c>
      <c r="E31" s="40" t="s">
        <v>164</v>
      </c>
      <c r="F31" s="41" t="s">
        <v>165</v>
      </c>
      <c r="G31" s="40" t="s">
        <v>111</v>
      </c>
      <c r="H31" s="40">
        <v>22</v>
      </c>
      <c r="I31" s="40">
        <v>1</v>
      </c>
      <c r="J31" s="42" t="e">
        <v>#VALUE!</v>
      </c>
    </row>
    <row r="32" spans="1:10" ht="14.25" customHeight="1" x14ac:dyDescent="0.25">
      <c r="A32" s="40">
        <v>30</v>
      </c>
      <c r="B32" s="44">
        <v>16</v>
      </c>
      <c r="C32" s="40" t="s">
        <v>166</v>
      </c>
      <c r="D32" s="41" t="s">
        <v>167</v>
      </c>
      <c r="E32" s="40" t="s">
        <v>107</v>
      </c>
      <c r="F32" s="41" t="s">
        <v>165</v>
      </c>
      <c r="G32" s="40" t="s">
        <v>117</v>
      </c>
      <c r="H32" s="40">
        <v>22</v>
      </c>
      <c r="I32" s="40">
        <v>1</v>
      </c>
      <c r="J32" s="41" t="s">
        <v>141</v>
      </c>
    </row>
    <row r="33" spans="1:10" ht="14.25" customHeight="1" x14ac:dyDescent="0.25">
      <c r="A33" s="40">
        <v>31</v>
      </c>
      <c r="B33" s="44">
        <v>15</v>
      </c>
      <c r="C33" s="40" t="s">
        <v>168</v>
      </c>
      <c r="D33" s="41" t="s">
        <v>169</v>
      </c>
      <c r="E33" s="40" t="s">
        <v>107</v>
      </c>
      <c r="F33" s="41" t="s">
        <v>170</v>
      </c>
      <c r="G33" s="40" t="s">
        <v>97</v>
      </c>
      <c r="H33" s="40">
        <v>23</v>
      </c>
      <c r="I33" s="40">
        <v>1</v>
      </c>
      <c r="J33" s="42" t="e">
        <v>#VALUE!</v>
      </c>
    </row>
    <row r="34" spans="1:10" ht="14.25" customHeight="1" x14ac:dyDescent="0.25">
      <c r="A34" s="40">
        <v>32</v>
      </c>
      <c r="B34" s="44">
        <v>15</v>
      </c>
      <c r="C34" s="40" t="s">
        <v>171</v>
      </c>
      <c r="D34" s="41" t="s">
        <v>172</v>
      </c>
      <c r="E34" s="40" t="s">
        <v>104</v>
      </c>
      <c r="F34" s="41" t="s">
        <v>100</v>
      </c>
      <c r="G34" s="40" t="s">
        <v>97</v>
      </c>
      <c r="H34" s="40">
        <v>22</v>
      </c>
      <c r="I34" s="40">
        <v>6</v>
      </c>
      <c r="J34" s="42" t="e">
        <v>#VALUE!</v>
      </c>
    </row>
    <row r="35" spans="1:10" ht="14.25" customHeight="1" x14ac:dyDescent="0.25">
      <c r="A35" s="40">
        <v>33</v>
      </c>
      <c r="B35" s="43">
        <v>10</v>
      </c>
      <c r="C35" s="40" t="s">
        <v>173</v>
      </c>
      <c r="D35" s="41" t="s">
        <v>174</v>
      </c>
      <c r="E35" s="40" t="s">
        <v>107</v>
      </c>
      <c r="F35" s="41" t="s">
        <v>153</v>
      </c>
      <c r="G35" s="40" t="s">
        <v>111</v>
      </c>
      <c r="H35" s="40">
        <v>24</v>
      </c>
      <c r="I35" s="40">
        <v>4</v>
      </c>
      <c r="J35" s="41" t="s">
        <v>141</v>
      </c>
    </row>
    <row r="36" spans="1:10" ht="14.25" customHeight="1" x14ac:dyDescent="0.25">
      <c r="A36" s="40">
        <v>34</v>
      </c>
      <c r="B36" s="44">
        <v>15</v>
      </c>
      <c r="C36" s="40" t="s">
        <v>175</v>
      </c>
      <c r="D36" s="41" t="s">
        <v>176</v>
      </c>
      <c r="E36" s="40" t="s">
        <v>120</v>
      </c>
      <c r="F36" s="41" t="s">
        <v>155</v>
      </c>
      <c r="G36" s="40" t="s">
        <v>108</v>
      </c>
      <c r="H36" s="40">
        <v>23</v>
      </c>
      <c r="I36" s="40">
        <v>2</v>
      </c>
      <c r="J36" s="42" t="e">
        <v>#VALUE!</v>
      </c>
    </row>
    <row r="37" spans="1:10" ht="14.25" customHeight="1" x14ac:dyDescent="0.25">
      <c r="A37" s="40">
        <v>35</v>
      </c>
      <c r="B37" s="43">
        <v>156</v>
      </c>
      <c r="C37" s="40" t="s">
        <v>177</v>
      </c>
      <c r="D37" s="41" t="s">
        <v>178</v>
      </c>
      <c r="E37" s="40" t="s">
        <v>179</v>
      </c>
      <c r="F37" s="41" t="s">
        <v>96</v>
      </c>
      <c r="G37" s="40" t="s">
        <v>108</v>
      </c>
      <c r="H37" s="40">
        <v>24</v>
      </c>
      <c r="I37" s="40">
        <v>3</v>
      </c>
      <c r="J37" s="42" t="e">
        <v>#VALUE!</v>
      </c>
    </row>
    <row r="38" spans="1:10" ht="14.25" customHeight="1" x14ac:dyDescent="0.25">
      <c r="A38" s="40">
        <v>36</v>
      </c>
      <c r="B38" s="43">
        <v>1</v>
      </c>
      <c r="C38" s="40" t="s">
        <v>180</v>
      </c>
      <c r="D38" s="41" t="s">
        <v>181</v>
      </c>
      <c r="E38" s="40" t="s">
        <v>107</v>
      </c>
      <c r="F38" s="41" t="s">
        <v>155</v>
      </c>
      <c r="G38" s="40" t="s">
        <v>111</v>
      </c>
      <c r="H38" s="40">
        <v>17</v>
      </c>
      <c r="I38" s="40">
        <v>2</v>
      </c>
      <c r="J38" s="42"/>
    </row>
    <row r="39" spans="1:10" ht="14.25" customHeight="1" x14ac:dyDescent="0.25">
      <c r="A39" s="40">
        <v>37</v>
      </c>
      <c r="B39" s="44">
        <v>16</v>
      </c>
      <c r="C39" s="40" t="s">
        <v>182</v>
      </c>
      <c r="D39" s="41" t="s">
        <v>183</v>
      </c>
      <c r="E39" s="40" t="s">
        <v>132</v>
      </c>
      <c r="F39" s="41" t="s">
        <v>155</v>
      </c>
      <c r="G39" s="40" t="s">
        <v>97</v>
      </c>
      <c r="H39" s="40">
        <v>23</v>
      </c>
      <c r="I39" s="40">
        <v>2</v>
      </c>
      <c r="J39" s="42" t="e">
        <v>#VALUE!</v>
      </c>
    </row>
    <row r="40" spans="1:10" ht="14.25" customHeight="1" x14ac:dyDescent="0.25">
      <c r="A40" s="40">
        <v>38</v>
      </c>
      <c r="B40" s="44">
        <v>3</v>
      </c>
      <c r="C40" s="40" t="s">
        <v>184</v>
      </c>
      <c r="D40" s="41" t="s">
        <v>185</v>
      </c>
      <c r="E40" s="40" t="s">
        <v>104</v>
      </c>
      <c r="F40" s="41" t="s">
        <v>129</v>
      </c>
      <c r="G40" s="40" t="s">
        <v>111</v>
      </c>
      <c r="H40" s="40">
        <v>16</v>
      </c>
      <c r="I40" s="40">
        <v>1</v>
      </c>
      <c r="J40" s="42" t="e">
        <v>#VALUE!</v>
      </c>
    </row>
    <row r="41" spans="1:10" ht="14.25" customHeight="1" x14ac:dyDescent="0.25">
      <c r="A41" s="40">
        <v>39</v>
      </c>
      <c r="B41" s="43">
        <v>287</v>
      </c>
      <c r="C41" s="40" t="s">
        <v>186</v>
      </c>
      <c r="D41" s="41" t="s">
        <v>187</v>
      </c>
      <c r="E41" s="40" t="s">
        <v>95</v>
      </c>
      <c r="F41" s="41" t="s">
        <v>153</v>
      </c>
      <c r="G41" s="40" t="s">
        <v>111</v>
      </c>
      <c r="H41" s="40">
        <v>24</v>
      </c>
      <c r="I41" s="40">
        <v>1</v>
      </c>
      <c r="J41" s="42" t="e">
        <v>#VALUE!</v>
      </c>
    </row>
    <row r="42" spans="1:10" ht="14.25" customHeight="1" x14ac:dyDescent="0.25">
      <c r="A42" s="40">
        <v>40</v>
      </c>
      <c r="B42" s="44">
        <v>22</v>
      </c>
      <c r="C42" s="40" t="s">
        <v>188</v>
      </c>
      <c r="D42" s="41" t="s">
        <v>189</v>
      </c>
      <c r="E42" s="40" t="s">
        <v>95</v>
      </c>
      <c r="F42" s="41" t="s">
        <v>129</v>
      </c>
      <c r="G42" s="40" t="s">
        <v>97</v>
      </c>
      <c r="H42" s="40">
        <v>18</v>
      </c>
      <c r="I42" s="40">
        <v>2</v>
      </c>
      <c r="J42" s="42" t="e">
        <v>#VALUE!</v>
      </c>
    </row>
    <row r="43" spans="1:10" ht="14.25" customHeight="1" x14ac:dyDescent="0.25">
      <c r="A43" s="40">
        <v>41</v>
      </c>
      <c r="B43" s="44">
        <v>18</v>
      </c>
      <c r="C43" s="40" t="s">
        <v>190</v>
      </c>
      <c r="D43" s="41" t="s">
        <v>191</v>
      </c>
      <c r="E43" s="40" t="s">
        <v>91</v>
      </c>
      <c r="F43" s="41" t="s">
        <v>129</v>
      </c>
      <c r="G43" s="40" t="s">
        <v>111</v>
      </c>
      <c r="H43" s="40">
        <v>18</v>
      </c>
      <c r="I43" s="40">
        <v>5</v>
      </c>
      <c r="J43" s="42" t="e">
        <v>#VALUE!</v>
      </c>
    </row>
    <row r="44" spans="1:10" ht="14.25" customHeight="1" x14ac:dyDescent="0.25">
      <c r="A44" s="40">
        <v>42</v>
      </c>
      <c r="B44" s="44">
        <v>18</v>
      </c>
      <c r="C44" s="40" t="s">
        <v>192</v>
      </c>
      <c r="D44" s="41" t="s">
        <v>193</v>
      </c>
      <c r="E44" s="40" t="s">
        <v>120</v>
      </c>
      <c r="F44" s="41" t="s">
        <v>194</v>
      </c>
      <c r="G44" s="40" t="s">
        <v>117</v>
      </c>
      <c r="H44" s="40">
        <v>22</v>
      </c>
      <c r="I44" s="40">
        <v>1</v>
      </c>
      <c r="J44" s="42" t="e">
        <v>#VALUE!</v>
      </c>
    </row>
    <row r="45" spans="1:10" ht="14.25" customHeight="1" x14ac:dyDescent="0.25">
      <c r="A45" s="40">
        <v>43</v>
      </c>
      <c r="B45" s="44">
        <v>17</v>
      </c>
      <c r="C45" s="40" t="s">
        <v>195</v>
      </c>
      <c r="D45" s="41" t="s">
        <v>196</v>
      </c>
      <c r="E45" s="40" t="s">
        <v>179</v>
      </c>
      <c r="F45" s="41" t="s">
        <v>129</v>
      </c>
      <c r="G45" s="40" t="s">
        <v>97</v>
      </c>
      <c r="H45" s="40">
        <v>18</v>
      </c>
      <c r="I45" s="40">
        <v>1</v>
      </c>
      <c r="J45" s="42" t="e">
        <v>#VALUE!</v>
      </c>
    </row>
    <row r="46" spans="1:10" ht="14.25" customHeight="1" x14ac:dyDescent="0.25">
      <c r="A46" s="40">
        <v>44</v>
      </c>
      <c r="B46" s="44">
        <v>16</v>
      </c>
      <c r="C46" s="40" t="s">
        <v>197</v>
      </c>
      <c r="D46" s="41" t="s">
        <v>198</v>
      </c>
      <c r="E46" s="40" t="s">
        <v>199</v>
      </c>
      <c r="F46" s="41" t="s">
        <v>100</v>
      </c>
      <c r="G46" s="40" t="s">
        <v>97</v>
      </c>
      <c r="H46" s="40">
        <v>22</v>
      </c>
      <c r="I46" s="40">
        <v>8</v>
      </c>
      <c r="J46" s="42" t="e">
        <v>#VALUE!</v>
      </c>
    </row>
    <row r="47" spans="1:10" ht="14.25" customHeight="1" x14ac:dyDescent="0.25">
      <c r="A47" s="40">
        <v>45</v>
      </c>
      <c r="B47" s="43">
        <v>125</v>
      </c>
      <c r="C47" s="40" t="s">
        <v>200</v>
      </c>
      <c r="D47" s="41" t="s">
        <v>201</v>
      </c>
      <c r="E47" s="40" t="s">
        <v>95</v>
      </c>
      <c r="F47" s="41" t="s">
        <v>202</v>
      </c>
      <c r="G47" s="40" t="s">
        <v>111</v>
      </c>
      <c r="H47" s="40">
        <v>24</v>
      </c>
      <c r="I47" s="40">
        <v>1</v>
      </c>
      <c r="J47" s="42" t="e">
        <v>#VALUE!</v>
      </c>
    </row>
    <row r="48" spans="1:10" ht="14.25" customHeight="1" x14ac:dyDescent="0.25">
      <c r="A48" s="40">
        <v>46</v>
      </c>
      <c r="B48" s="43">
        <v>5</v>
      </c>
      <c r="C48" s="40" t="s">
        <v>203</v>
      </c>
      <c r="D48" s="41" t="s">
        <v>204</v>
      </c>
      <c r="E48" s="40" t="s">
        <v>120</v>
      </c>
      <c r="F48" s="41" t="s">
        <v>129</v>
      </c>
      <c r="G48" s="40" t="s">
        <v>205</v>
      </c>
      <c r="H48" s="40">
        <v>18</v>
      </c>
      <c r="I48" s="40">
        <v>2</v>
      </c>
      <c r="J48" s="42"/>
    </row>
    <row r="49" spans="1:10" ht="14.25" customHeight="1" x14ac:dyDescent="0.25">
      <c r="A49" s="40">
        <v>47</v>
      </c>
      <c r="B49" s="44">
        <v>11</v>
      </c>
      <c r="C49" s="40" t="s">
        <v>206</v>
      </c>
      <c r="D49" s="41" t="s">
        <v>207</v>
      </c>
      <c r="E49" s="40" t="s">
        <v>95</v>
      </c>
      <c r="F49" s="41" t="s">
        <v>194</v>
      </c>
      <c r="G49" s="40" t="s">
        <v>111</v>
      </c>
      <c r="H49" s="40">
        <v>22</v>
      </c>
      <c r="I49" s="40">
        <v>1</v>
      </c>
      <c r="J49" s="41" t="s">
        <v>141</v>
      </c>
    </row>
    <row r="50" spans="1:10" ht="14.25" customHeight="1" x14ac:dyDescent="0.25">
      <c r="A50" s="40">
        <v>48</v>
      </c>
      <c r="B50" s="43">
        <v>142</v>
      </c>
      <c r="C50" s="40" t="s">
        <v>208</v>
      </c>
      <c r="D50" s="41" t="s">
        <v>209</v>
      </c>
      <c r="E50" s="40" t="s">
        <v>120</v>
      </c>
      <c r="F50" s="41" t="s">
        <v>153</v>
      </c>
      <c r="G50" s="40" t="s">
        <v>111</v>
      </c>
      <c r="H50" s="40">
        <v>24</v>
      </c>
      <c r="I50" s="40">
        <v>5</v>
      </c>
      <c r="J50" s="42" t="e">
        <v>#VALUE!</v>
      </c>
    </row>
    <row r="51" spans="1:10" ht="14.25" customHeight="1" x14ac:dyDescent="0.25">
      <c r="A51" s="40">
        <v>49</v>
      </c>
      <c r="B51" s="44">
        <v>16</v>
      </c>
      <c r="C51" s="40" t="s">
        <v>210</v>
      </c>
      <c r="D51" s="41" t="s">
        <v>211</v>
      </c>
      <c r="E51" s="40" t="s">
        <v>212</v>
      </c>
      <c r="F51" s="41" t="s">
        <v>165</v>
      </c>
      <c r="G51" s="40" t="s">
        <v>111</v>
      </c>
      <c r="H51" s="40">
        <v>22</v>
      </c>
      <c r="I51" s="40">
        <v>3</v>
      </c>
      <c r="J51" s="42" t="e">
        <v>#VALUE!</v>
      </c>
    </row>
    <row r="52" spans="1:10" ht="14.25" customHeight="1" x14ac:dyDescent="0.25">
      <c r="A52" s="40">
        <v>50</v>
      </c>
      <c r="B52" s="43">
        <v>175</v>
      </c>
      <c r="C52" s="40" t="s">
        <v>213</v>
      </c>
      <c r="D52" s="41" t="s">
        <v>214</v>
      </c>
      <c r="E52" s="40" t="s">
        <v>126</v>
      </c>
      <c r="F52" s="41" t="s">
        <v>92</v>
      </c>
      <c r="G52" s="40" t="s">
        <v>93</v>
      </c>
      <c r="H52" s="40">
        <v>23</v>
      </c>
      <c r="I52" s="40">
        <v>10</v>
      </c>
      <c r="J52" s="41" t="s">
        <v>141</v>
      </c>
    </row>
    <row r="53" spans="1:10" ht="14.25" customHeight="1" x14ac:dyDescent="0.25">
      <c r="A53" s="40">
        <v>51</v>
      </c>
      <c r="B53" s="43">
        <v>26</v>
      </c>
      <c r="C53" s="40" t="s">
        <v>215</v>
      </c>
      <c r="D53" s="41" t="s">
        <v>216</v>
      </c>
      <c r="E53" s="40" t="s">
        <v>217</v>
      </c>
      <c r="F53" s="41" t="s">
        <v>218</v>
      </c>
      <c r="G53" s="40" t="s">
        <v>117</v>
      </c>
      <c r="H53" s="40">
        <v>23</v>
      </c>
      <c r="I53" s="40">
        <v>1</v>
      </c>
      <c r="J53" s="41" t="s">
        <v>141</v>
      </c>
    </row>
    <row r="54" spans="1:10" ht="14.25" customHeight="1" x14ac:dyDescent="0.25">
      <c r="A54" s="40">
        <v>52</v>
      </c>
      <c r="B54" s="44">
        <v>13</v>
      </c>
      <c r="C54" s="40" t="s">
        <v>219</v>
      </c>
      <c r="D54" s="41" t="s">
        <v>220</v>
      </c>
      <c r="E54" s="40" t="s">
        <v>107</v>
      </c>
      <c r="F54" s="41" t="s">
        <v>170</v>
      </c>
      <c r="G54" s="40" t="s">
        <v>111</v>
      </c>
      <c r="H54" s="40">
        <v>23</v>
      </c>
      <c r="I54" s="40">
        <v>1</v>
      </c>
      <c r="J54" s="42" t="e">
        <v>#VALUE!</v>
      </c>
    </row>
    <row r="55" spans="1:10" ht="14.25" customHeight="1" x14ac:dyDescent="0.25">
      <c r="A55" s="40">
        <v>53</v>
      </c>
      <c r="B55" s="43">
        <v>12</v>
      </c>
      <c r="C55" s="40" t="s">
        <v>221</v>
      </c>
      <c r="D55" s="41" t="s">
        <v>222</v>
      </c>
      <c r="E55" s="40" t="s">
        <v>120</v>
      </c>
      <c r="F55" s="41" t="s">
        <v>92</v>
      </c>
      <c r="G55" s="40" t="s">
        <v>93</v>
      </c>
      <c r="H55" s="40">
        <v>23</v>
      </c>
      <c r="I55" s="40">
        <v>13</v>
      </c>
      <c r="J55" s="42" t="e">
        <v>#VALUE!</v>
      </c>
    </row>
    <row r="56" spans="1:10" ht="14.25" customHeight="1" x14ac:dyDescent="0.25">
      <c r="A56" s="40">
        <v>54</v>
      </c>
      <c r="B56" s="44">
        <v>12</v>
      </c>
      <c r="C56" s="40" t="s">
        <v>223</v>
      </c>
      <c r="D56" s="41" t="s">
        <v>224</v>
      </c>
      <c r="E56" s="40" t="s">
        <v>132</v>
      </c>
      <c r="F56" s="41" t="s">
        <v>100</v>
      </c>
      <c r="G56" s="40" t="s">
        <v>117</v>
      </c>
      <c r="H56" s="40">
        <v>21</v>
      </c>
      <c r="I56" s="40">
        <v>2</v>
      </c>
      <c r="J56" s="42" t="e">
        <v>#VALUE!</v>
      </c>
    </row>
    <row r="57" spans="1:10" ht="14.25" customHeight="1" x14ac:dyDescent="0.25">
      <c r="A57" s="40">
        <v>55</v>
      </c>
      <c r="B57" s="44">
        <v>30</v>
      </c>
      <c r="C57" s="40" t="s">
        <v>225</v>
      </c>
      <c r="D57" s="41" t="s">
        <v>226</v>
      </c>
      <c r="E57" s="40" t="s">
        <v>104</v>
      </c>
      <c r="F57" s="41" t="s">
        <v>227</v>
      </c>
      <c r="G57" s="40" t="s">
        <v>97</v>
      </c>
      <c r="H57" s="40">
        <v>20</v>
      </c>
      <c r="I57" s="40">
        <v>1</v>
      </c>
      <c r="J57" s="42" t="e">
        <v>#VALUE!</v>
      </c>
    </row>
    <row r="58" spans="1:10" ht="14.25" customHeight="1" x14ac:dyDescent="0.25">
      <c r="A58" s="40">
        <v>56</v>
      </c>
      <c r="B58" s="44">
        <v>15</v>
      </c>
      <c r="C58" s="40" t="s">
        <v>228</v>
      </c>
      <c r="D58" s="41" t="s">
        <v>229</v>
      </c>
      <c r="E58" s="40" t="s">
        <v>120</v>
      </c>
      <c r="F58" s="41" t="s">
        <v>218</v>
      </c>
      <c r="G58" s="40" t="s">
        <v>117</v>
      </c>
      <c r="H58" s="40">
        <v>23</v>
      </c>
      <c r="I58" s="40">
        <v>2</v>
      </c>
      <c r="J58" s="42" t="e">
        <v>#VALUE!</v>
      </c>
    </row>
    <row r="59" spans="1:10" ht="14.25" customHeight="1" x14ac:dyDescent="0.25">
      <c r="A59" s="40">
        <v>57</v>
      </c>
      <c r="B59" s="44">
        <v>30</v>
      </c>
      <c r="C59" s="40" t="s">
        <v>230</v>
      </c>
      <c r="D59" s="41" t="s">
        <v>231</v>
      </c>
      <c r="E59" s="40" t="s">
        <v>104</v>
      </c>
      <c r="F59" s="41" t="s">
        <v>227</v>
      </c>
      <c r="G59" s="40" t="s">
        <v>97</v>
      </c>
      <c r="H59" s="40">
        <v>20</v>
      </c>
      <c r="I59" s="40">
        <v>2</v>
      </c>
      <c r="J59" s="42" t="e">
        <v>#VALUE!</v>
      </c>
    </row>
    <row r="60" spans="1:10" ht="14.25" customHeight="1" x14ac:dyDescent="0.25">
      <c r="A60" s="40">
        <v>58</v>
      </c>
      <c r="B60" s="44">
        <v>12</v>
      </c>
      <c r="C60" s="40" t="s">
        <v>232</v>
      </c>
      <c r="D60" s="41" t="s">
        <v>233</v>
      </c>
      <c r="E60" s="40" t="s">
        <v>107</v>
      </c>
      <c r="F60" s="41" t="s">
        <v>234</v>
      </c>
      <c r="G60" s="40" t="s">
        <v>101</v>
      </c>
      <c r="H60" s="40">
        <v>23</v>
      </c>
      <c r="I60" s="40">
        <v>1</v>
      </c>
      <c r="J60" s="42" t="e">
        <v>#VALUE!</v>
      </c>
    </row>
    <row r="61" spans="1:10" ht="14.25" customHeight="1" x14ac:dyDescent="0.25">
      <c r="A61" s="40">
        <v>59</v>
      </c>
      <c r="B61" s="43">
        <v>2</v>
      </c>
      <c r="C61" s="40" t="s">
        <v>232</v>
      </c>
      <c r="D61" s="41" t="s">
        <v>235</v>
      </c>
      <c r="E61" s="40" t="s">
        <v>236</v>
      </c>
      <c r="F61" s="41" t="s">
        <v>237</v>
      </c>
      <c r="G61" s="40" t="s">
        <v>238</v>
      </c>
      <c r="H61" s="40">
        <v>24</v>
      </c>
      <c r="I61" s="40">
        <v>1</v>
      </c>
      <c r="J61" s="42" t="e">
        <v>#VALUE!</v>
      </c>
    </row>
    <row r="62" spans="1:10" ht="14.25" customHeight="1" x14ac:dyDescent="0.25">
      <c r="A62" s="40">
        <v>60</v>
      </c>
      <c r="B62" s="44">
        <v>16</v>
      </c>
      <c r="C62" s="40" t="s">
        <v>232</v>
      </c>
      <c r="D62" s="41" t="s">
        <v>239</v>
      </c>
      <c r="E62" s="40" t="s">
        <v>123</v>
      </c>
      <c r="F62" s="41" t="s">
        <v>240</v>
      </c>
      <c r="G62" s="40" t="s">
        <v>108</v>
      </c>
      <c r="H62" s="40">
        <v>24</v>
      </c>
      <c r="I62" s="40">
        <v>1</v>
      </c>
      <c r="J62" s="42" t="e">
        <v>#VALUE!</v>
      </c>
    </row>
    <row r="63" spans="1:10" ht="14.25" customHeight="1" x14ac:dyDescent="0.25">
      <c r="A63" s="40">
        <v>61</v>
      </c>
      <c r="B63" s="43">
        <v>23</v>
      </c>
      <c r="C63" s="40" t="s">
        <v>232</v>
      </c>
      <c r="D63" s="41" t="s">
        <v>241</v>
      </c>
      <c r="E63" s="40" t="s">
        <v>120</v>
      </c>
      <c r="F63" s="41" t="s">
        <v>242</v>
      </c>
      <c r="G63" s="40" t="s">
        <v>93</v>
      </c>
      <c r="H63" s="40">
        <v>24</v>
      </c>
      <c r="I63" s="40">
        <v>1</v>
      </c>
      <c r="J63" s="42" t="e">
        <v>#VALUE!</v>
      </c>
    </row>
    <row r="64" spans="1:10" ht="14.25" customHeight="1" x14ac:dyDescent="0.25">
      <c r="A64" s="40">
        <v>62</v>
      </c>
      <c r="B64" s="44">
        <v>13</v>
      </c>
      <c r="C64" s="40" t="s">
        <v>243</v>
      </c>
      <c r="D64" s="41" t="s">
        <v>244</v>
      </c>
      <c r="E64" s="40" t="s">
        <v>126</v>
      </c>
      <c r="F64" s="41" t="s">
        <v>129</v>
      </c>
      <c r="G64" s="40" t="s">
        <v>205</v>
      </c>
      <c r="H64" s="40">
        <v>18</v>
      </c>
      <c r="I64" s="40">
        <v>4</v>
      </c>
      <c r="J64" s="42" t="e">
        <v>#VALUE!</v>
      </c>
    </row>
    <row r="65" spans="1:10" ht="14.25" customHeight="1" x14ac:dyDescent="0.25">
      <c r="A65" s="40">
        <v>63</v>
      </c>
      <c r="B65" s="43">
        <v>1</v>
      </c>
      <c r="C65" s="40" t="s">
        <v>243</v>
      </c>
      <c r="D65" s="41" t="s">
        <v>245</v>
      </c>
      <c r="E65" s="40" t="s">
        <v>217</v>
      </c>
      <c r="F65" s="41" t="s">
        <v>100</v>
      </c>
      <c r="G65" s="40" t="s">
        <v>108</v>
      </c>
      <c r="H65" s="40">
        <v>22</v>
      </c>
      <c r="I65" s="40">
        <v>6</v>
      </c>
      <c r="J65" s="42" t="e">
        <v>#VALUE!</v>
      </c>
    </row>
    <row r="66" spans="1:10" ht="14.25" customHeight="1" x14ac:dyDescent="0.25">
      <c r="A66" s="40">
        <v>64</v>
      </c>
      <c r="B66" s="44">
        <v>17</v>
      </c>
      <c r="C66" s="40" t="s">
        <v>246</v>
      </c>
      <c r="D66" s="41" t="s">
        <v>247</v>
      </c>
      <c r="E66" s="40" t="s">
        <v>248</v>
      </c>
      <c r="F66" s="41" t="s">
        <v>129</v>
      </c>
      <c r="G66" s="40" t="s">
        <v>101</v>
      </c>
      <c r="H66" s="40">
        <v>17</v>
      </c>
      <c r="I66" s="40">
        <v>5</v>
      </c>
      <c r="J66" s="42" t="e">
        <v>#VALUE!</v>
      </c>
    </row>
    <row r="67" spans="1:10" ht="14.25" customHeight="1" x14ac:dyDescent="0.25">
      <c r="A67" s="40">
        <v>65</v>
      </c>
      <c r="B67" s="44">
        <v>9</v>
      </c>
      <c r="C67" s="40" t="s">
        <v>249</v>
      </c>
      <c r="D67" s="41" t="s">
        <v>250</v>
      </c>
      <c r="E67" s="40" t="s">
        <v>104</v>
      </c>
      <c r="F67" s="41" t="s">
        <v>251</v>
      </c>
      <c r="G67" s="40" t="s">
        <v>252</v>
      </c>
      <c r="H67" s="40">
        <v>22</v>
      </c>
      <c r="I67" s="40">
        <v>1</v>
      </c>
      <c r="J67" s="42" t="e">
        <v>#VALUE!</v>
      </c>
    </row>
    <row r="68" spans="1:10" ht="14.25" customHeight="1" x14ac:dyDescent="0.25">
      <c r="A68" s="40">
        <v>66</v>
      </c>
      <c r="B68" s="43">
        <v>1</v>
      </c>
      <c r="C68" s="40" t="s">
        <v>253</v>
      </c>
      <c r="D68" s="41" t="s">
        <v>254</v>
      </c>
      <c r="E68" s="40" t="s">
        <v>199</v>
      </c>
      <c r="F68" s="41" t="s">
        <v>153</v>
      </c>
      <c r="G68" s="40" t="s">
        <v>111</v>
      </c>
      <c r="H68" s="40">
        <v>24</v>
      </c>
      <c r="I68" s="40">
        <v>7</v>
      </c>
      <c r="J68" s="42" t="e">
        <v>#VALUE!</v>
      </c>
    </row>
    <row r="69" spans="1:10" ht="14.25" customHeight="1" x14ac:dyDescent="0.25">
      <c r="A69" s="40">
        <v>67</v>
      </c>
      <c r="B69" s="44">
        <v>5</v>
      </c>
      <c r="C69" s="40" t="s">
        <v>255</v>
      </c>
      <c r="D69" s="41" t="s">
        <v>256</v>
      </c>
      <c r="E69" s="40" t="s">
        <v>107</v>
      </c>
      <c r="F69" s="41" t="s">
        <v>257</v>
      </c>
      <c r="G69" s="40" t="s">
        <v>117</v>
      </c>
      <c r="H69" s="40">
        <v>24</v>
      </c>
      <c r="I69" s="40">
        <v>1</v>
      </c>
      <c r="J69" s="41" t="s">
        <v>141</v>
      </c>
    </row>
    <row r="70" spans="1:10" ht="14.25" customHeight="1" x14ac:dyDescent="0.25">
      <c r="A70" s="40">
        <v>68</v>
      </c>
      <c r="B70" s="44">
        <v>16</v>
      </c>
      <c r="C70" s="40" t="s">
        <v>258</v>
      </c>
      <c r="D70" s="41" t="s">
        <v>259</v>
      </c>
      <c r="E70" s="40" t="s">
        <v>104</v>
      </c>
      <c r="F70" s="41" t="s">
        <v>260</v>
      </c>
      <c r="G70" s="40" t="s">
        <v>93</v>
      </c>
      <c r="H70" s="40">
        <v>23</v>
      </c>
      <c r="I70" s="40">
        <v>1</v>
      </c>
      <c r="J70" s="42" t="e">
        <v>#VALUE!</v>
      </c>
    </row>
    <row r="71" spans="1:10" ht="14.25" customHeight="1" x14ac:dyDescent="0.25">
      <c r="A71" s="40">
        <v>69</v>
      </c>
      <c r="B71" s="44">
        <v>16</v>
      </c>
      <c r="C71" s="40" t="s">
        <v>261</v>
      </c>
      <c r="D71" s="41" t="s">
        <v>262</v>
      </c>
      <c r="E71" s="40" t="s">
        <v>236</v>
      </c>
      <c r="F71" s="41" t="s">
        <v>263</v>
      </c>
      <c r="G71" s="40" t="s">
        <v>117</v>
      </c>
      <c r="H71" s="40">
        <v>21</v>
      </c>
      <c r="I71" s="40">
        <v>1</v>
      </c>
      <c r="J71" s="42" t="e">
        <v>#VALUE!</v>
      </c>
    </row>
    <row r="72" spans="1:10" ht="14.25" customHeight="1" x14ac:dyDescent="0.25">
      <c r="A72" s="40">
        <v>70</v>
      </c>
      <c r="B72" s="44">
        <v>15</v>
      </c>
      <c r="C72" s="40" t="s">
        <v>264</v>
      </c>
      <c r="D72" s="41" t="s">
        <v>265</v>
      </c>
      <c r="E72" s="40" t="s">
        <v>248</v>
      </c>
      <c r="F72" s="41" t="s">
        <v>266</v>
      </c>
      <c r="G72" s="40" t="s">
        <v>238</v>
      </c>
      <c r="H72" s="40">
        <v>23</v>
      </c>
      <c r="I72" s="40">
        <v>1</v>
      </c>
      <c r="J72" s="41" t="s">
        <v>141</v>
      </c>
    </row>
    <row r="73" spans="1:10" ht="14.25" customHeight="1" x14ac:dyDescent="0.25">
      <c r="A73" s="40">
        <v>71</v>
      </c>
      <c r="B73" s="44">
        <v>14</v>
      </c>
      <c r="C73" s="40" t="s">
        <v>264</v>
      </c>
      <c r="D73" s="41" t="s">
        <v>267</v>
      </c>
      <c r="E73" s="40" t="s">
        <v>212</v>
      </c>
      <c r="F73" s="41" t="s">
        <v>268</v>
      </c>
      <c r="G73" s="40" t="s">
        <v>269</v>
      </c>
      <c r="H73" s="40">
        <v>21</v>
      </c>
      <c r="I73" s="40">
        <v>1</v>
      </c>
      <c r="J73" s="42" t="e">
        <v>#VALUE!</v>
      </c>
    </row>
    <row r="74" spans="1:10" ht="14.25" customHeight="1" x14ac:dyDescent="0.25">
      <c r="A74" s="40">
        <v>72</v>
      </c>
      <c r="B74" s="44">
        <v>18</v>
      </c>
      <c r="C74" s="40" t="s">
        <v>264</v>
      </c>
      <c r="D74" s="41" t="s">
        <v>270</v>
      </c>
      <c r="E74" s="40" t="s">
        <v>120</v>
      </c>
      <c r="F74" s="41" t="s">
        <v>129</v>
      </c>
      <c r="G74" s="40" t="s">
        <v>101</v>
      </c>
      <c r="H74" s="40">
        <v>17</v>
      </c>
      <c r="I74" s="40">
        <v>3</v>
      </c>
      <c r="J74" s="42" t="e">
        <v>#VALUE!</v>
      </c>
    </row>
    <row r="75" spans="1:10" ht="14.25" customHeight="1" x14ac:dyDescent="0.25">
      <c r="A75" s="40">
        <v>73</v>
      </c>
      <c r="B75" s="43">
        <v>84</v>
      </c>
      <c r="C75" s="40" t="s">
        <v>271</v>
      </c>
      <c r="D75" s="41" t="s">
        <v>272</v>
      </c>
      <c r="E75" s="40" t="s">
        <v>199</v>
      </c>
      <c r="F75" s="41" t="s">
        <v>129</v>
      </c>
      <c r="G75" s="40" t="s">
        <v>117</v>
      </c>
      <c r="H75" s="40">
        <v>18</v>
      </c>
      <c r="I75" s="40">
        <v>1</v>
      </c>
      <c r="J75" s="42" t="e">
        <v>#VALUE!</v>
      </c>
    </row>
    <row r="76" spans="1:10" ht="14.25" customHeight="1" x14ac:dyDescent="0.25">
      <c r="A76" s="40">
        <v>74</v>
      </c>
      <c r="B76" s="43">
        <v>7</v>
      </c>
      <c r="C76" s="40" t="s">
        <v>273</v>
      </c>
      <c r="D76" s="41" t="s">
        <v>274</v>
      </c>
      <c r="E76" s="40" t="s">
        <v>91</v>
      </c>
      <c r="F76" s="41" t="s">
        <v>275</v>
      </c>
      <c r="G76" s="40" t="s">
        <v>97</v>
      </c>
      <c r="H76" s="40">
        <v>16</v>
      </c>
      <c r="I76" s="40">
        <v>1</v>
      </c>
      <c r="J76" s="41" t="s">
        <v>141</v>
      </c>
    </row>
    <row r="77" spans="1:10" ht="14.25" customHeight="1" x14ac:dyDescent="0.25">
      <c r="A77" s="40">
        <v>75</v>
      </c>
      <c r="B77" s="43">
        <v>103</v>
      </c>
      <c r="C77" s="40" t="s">
        <v>273</v>
      </c>
      <c r="D77" s="41" t="s">
        <v>276</v>
      </c>
      <c r="E77" s="40" t="s">
        <v>114</v>
      </c>
      <c r="F77" s="41" t="s">
        <v>277</v>
      </c>
      <c r="G77" s="40" t="s">
        <v>97</v>
      </c>
      <c r="H77" s="40">
        <v>23</v>
      </c>
      <c r="I77" s="40">
        <v>1</v>
      </c>
      <c r="J77" s="42" t="e">
        <v>#VALUE!</v>
      </c>
    </row>
    <row r="78" spans="1:10" ht="14.25" customHeight="1" x14ac:dyDescent="0.25">
      <c r="A78" s="40">
        <v>76</v>
      </c>
      <c r="B78" s="43">
        <v>64</v>
      </c>
      <c r="C78" s="40" t="s">
        <v>278</v>
      </c>
      <c r="D78" s="41" t="s">
        <v>279</v>
      </c>
      <c r="E78" s="40" t="s">
        <v>132</v>
      </c>
      <c r="F78" s="41" t="s">
        <v>280</v>
      </c>
      <c r="G78" s="40" t="s">
        <v>281</v>
      </c>
      <c r="H78" s="40">
        <v>22</v>
      </c>
      <c r="I78" s="40">
        <v>1</v>
      </c>
      <c r="J78" s="42" t="e">
        <v>#VALUE!</v>
      </c>
    </row>
    <row r="79" spans="1:10" ht="14.25" customHeight="1" x14ac:dyDescent="0.25">
      <c r="A79" s="40">
        <v>77</v>
      </c>
      <c r="B79" s="44">
        <v>19</v>
      </c>
      <c r="C79" s="40" t="s">
        <v>282</v>
      </c>
      <c r="D79" s="41" t="s">
        <v>283</v>
      </c>
      <c r="E79" s="40" t="s">
        <v>91</v>
      </c>
      <c r="F79" s="41" t="s">
        <v>155</v>
      </c>
      <c r="G79" s="40" t="s">
        <v>97</v>
      </c>
      <c r="H79" s="40">
        <v>19</v>
      </c>
      <c r="I79" s="40">
        <v>2</v>
      </c>
      <c r="J79" s="42" t="e">
        <v>#VALUE!</v>
      </c>
    </row>
    <row r="80" spans="1:10" ht="14.25" customHeight="1" x14ac:dyDescent="0.25">
      <c r="A80" s="40">
        <v>78</v>
      </c>
      <c r="B80" s="43">
        <v>267</v>
      </c>
      <c r="C80" s="40" t="s">
        <v>284</v>
      </c>
      <c r="D80" s="41" t="s">
        <v>285</v>
      </c>
      <c r="E80" s="40" t="s">
        <v>212</v>
      </c>
      <c r="F80" s="41" t="s">
        <v>92</v>
      </c>
      <c r="G80" s="40" t="s">
        <v>93</v>
      </c>
      <c r="H80" s="40">
        <v>23</v>
      </c>
      <c r="I80" s="40">
        <v>11</v>
      </c>
      <c r="J80" s="42" t="e">
        <v>#VALUE!</v>
      </c>
    </row>
    <row r="81" spans="1:10" ht="14.25" customHeight="1" x14ac:dyDescent="0.25">
      <c r="A81" s="40">
        <v>79</v>
      </c>
      <c r="B81" s="44">
        <v>19</v>
      </c>
      <c r="C81" s="40" t="s">
        <v>286</v>
      </c>
      <c r="D81" s="41" t="s">
        <v>287</v>
      </c>
      <c r="E81" s="40" t="s">
        <v>114</v>
      </c>
      <c r="F81" s="41" t="s">
        <v>288</v>
      </c>
      <c r="G81" s="40" t="s">
        <v>97</v>
      </c>
      <c r="H81" s="40">
        <v>23</v>
      </c>
      <c r="I81" s="40">
        <v>1</v>
      </c>
      <c r="J81" s="42" t="e">
        <v>#VALUE!</v>
      </c>
    </row>
    <row r="82" spans="1:10" ht="14.25" customHeight="1" x14ac:dyDescent="0.25">
      <c r="A82" s="40">
        <v>80</v>
      </c>
      <c r="B82" s="44">
        <v>30</v>
      </c>
      <c r="C82" s="40" t="s">
        <v>289</v>
      </c>
      <c r="D82" s="41" t="s">
        <v>290</v>
      </c>
      <c r="E82" s="40" t="s">
        <v>179</v>
      </c>
      <c r="F82" s="41" t="s">
        <v>291</v>
      </c>
      <c r="G82" s="40" t="s">
        <v>97</v>
      </c>
      <c r="H82" s="40">
        <v>23</v>
      </c>
      <c r="I82" s="40">
        <v>1</v>
      </c>
      <c r="J82" s="42" t="e">
        <v>#VALUE!</v>
      </c>
    </row>
    <row r="83" spans="1:10" ht="14.25" customHeight="1" x14ac:dyDescent="0.25">
      <c r="A83" s="40">
        <v>81</v>
      </c>
      <c r="B83" s="44">
        <v>36</v>
      </c>
      <c r="C83" s="40" t="s">
        <v>289</v>
      </c>
      <c r="D83" s="41" t="s">
        <v>292</v>
      </c>
      <c r="E83" s="40" t="s">
        <v>107</v>
      </c>
      <c r="F83" s="41" t="s">
        <v>293</v>
      </c>
      <c r="G83" s="40" t="s">
        <v>294</v>
      </c>
      <c r="H83" s="40">
        <v>23</v>
      </c>
      <c r="I83" s="40">
        <v>1</v>
      </c>
      <c r="J83" s="41" t="s">
        <v>141</v>
      </c>
    </row>
    <row r="84" spans="1:10" ht="14.25" customHeight="1" x14ac:dyDescent="0.25">
      <c r="A84" s="40">
        <v>82</v>
      </c>
      <c r="B84" s="43">
        <v>155</v>
      </c>
      <c r="C84" s="40" t="s">
        <v>295</v>
      </c>
      <c r="D84" s="41" t="s">
        <v>296</v>
      </c>
      <c r="E84" s="40" t="s">
        <v>120</v>
      </c>
      <c r="F84" s="41" t="s">
        <v>297</v>
      </c>
      <c r="G84" s="40" t="s">
        <v>97</v>
      </c>
      <c r="H84" s="40">
        <v>22</v>
      </c>
      <c r="I84" s="40">
        <v>2</v>
      </c>
      <c r="J84" s="42" t="e">
        <v>#VALUE!</v>
      </c>
    </row>
    <row r="85" spans="1:10" ht="14.25" customHeight="1" x14ac:dyDescent="0.25">
      <c r="A85" s="40">
        <v>83</v>
      </c>
      <c r="B85" s="43">
        <v>29</v>
      </c>
      <c r="C85" s="40" t="s">
        <v>298</v>
      </c>
      <c r="D85" s="41" t="s">
        <v>299</v>
      </c>
      <c r="E85" s="40" t="s">
        <v>107</v>
      </c>
      <c r="F85" s="41" t="s">
        <v>300</v>
      </c>
      <c r="G85" s="40" t="s">
        <v>101</v>
      </c>
      <c r="H85" s="40">
        <v>24</v>
      </c>
      <c r="I85" s="40">
        <v>1</v>
      </c>
      <c r="J85" s="42" t="e">
        <v>#VALUE!</v>
      </c>
    </row>
    <row r="86" spans="1:10" ht="14.25" customHeight="1" x14ac:dyDescent="0.25">
      <c r="A86" s="40">
        <v>84</v>
      </c>
      <c r="B86" s="43">
        <v>177</v>
      </c>
      <c r="C86" s="40" t="s">
        <v>301</v>
      </c>
      <c r="D86" s="41" t="s">
        <v>302</v>
      </c>
      <c r="E86" s="40" t="s">
        <v>114</v>
      </c>
      <c r="F86" s="41" t="s">
        <v>277</v>
      </c>
      <c r="G86" s="40" t="s">
        <v>93</v>
      </c>
      <c r="H86" s="40">
        <v>23</v>
      </c>
      <c r="I86" s="40">
        <v>1</v>
      </c>
      <c r="J86" s="41" t="s">
        <v>141</v>
      </c>
    </row>
    <row r="87" spans="1:10" ht="14.25" customHeight="1" x14ac:dyDescent="0.25">
      <c r="A87" s="40">
        <v>85</v>
      </c>
      <c r="B87" s="44">
        <v>73</v>
      </c>
      <c r="C87" s="40" t="s">
        <v>303</v>
      </c>
      <c r="D87" s="41" t="s">
        <v>304</v>
      </c>
      <c r="E87" s="40" t="s">
        <v>123</v>
      </c>
      <c r="F87" s="41" t="s">
        <v>305</v>
      </c>
      <c r="G87" s="40" t="s">
        <v>281</v>
      </c>
      <c r="H87" s="40">
        <v>19</v>
      </c>
      <c r="I87" s="40">
        <v>1</v>
      </c>
      <c r="J87" s="42" t="e">
        <v>#VALUE!</v>
      </c>
    </row>
    <row r="88" spans="1:10" ht="14.25" customHeight="1" x14ac:dyDescent="0.25">
      <c r="A88" s="40">
        <v>86</v>
      </c>
      <c r="B88" s="43">
        <v>43</v>
      </c>
      <c r="C88" s="40" t="s">
        <v>306</v>
      </c>
      <c r="D88" s="41" t="s">
        <v>307</v>
      </c>
      <c r="E88" s="40" t="s">
        <v>107</v>
      </c>
      <c r="F88" s="41" t="s">
        <v>153</v>
      </c>
      <c r="G88" s="40" t="s">
        <v>93</v>
      </c>
      <c r="H88" s="40">
        <v>24</v>
      </c>
      <c r="I88" s="40">
        <v>3</v>
      </c>
      <c r="J88" s="41" t="s">
        <v>141</v>
      </c>
    </row>
    <row r="89" spans="1:10" ht="14.25" customHeight="1" x14ac:dyDescent="0.25">
      <c r="A89" s="40">
        <v>87</v>
      </c>
      <c r="B89" s="44">
        <v>18</v>
      </c>
      <c r="C89" s="40" t="s">
        <v>306</v>
      </c>
      <c r="D89" s="41" t="s">
        <v>308</v>
      </c>
      <c r="E89" s="40" t="s">
        <v>107</v>
      </c>
      <c r="F89" s="41" t="s">
        <v>234</v>
      </c>
      <c r="G89" s="40" t="s">
        <v>117</v>
      </c>
      <c r="H89" s="40">
        <v>20</v>
      </c>
      <c r="I89" s="40">
        <v>1</v>
      </c>
      <c r="J89" s="42" t="e">
        <v>#VALUE!</v>
      </c>
    </row>
    <row r="90" spans="1:10" ht="14.25" customHeight="1" x14ac:dyDescent="0.25">
      <c r="A90" s="40">
        <v>88</v>
      </c>
      <c r="B90" s="43">
        <v>53</v>
      </c>
      <c r="C90" s="40" t="s">
        <v>306</v>
      </c>
      <c r="D90" s="41" t="s">
        <v>309</v>
      </c>
      <c r="E90" s="40" t="s">
        <v>107</v>
      </c>
      <c r="F90" s="41" t="s">
        <v>170</v>
      </c>
      <c r="G90" s="40" t="s">
        <v>117</v>
      </c>
      <c r="H90" s="40">
        <v>23</v>
      </c>
      <c r="I90" s="40">
        <v>2</v>
      </c>
      <c r="J90" s="41" t="s">
        <v>141</v>
      </c>
    </row>
    <row r="91" spans="1:10" ht="14.25" customHeight="1" x14ac:dyDescent="0.25">
      <c r="A91" s="40">
        <v>89</v>
      </c>
      <c r="B91" s="44">
        <v>13</v>
      </c>
      <c r="C91" s="40" t="s">
        <v>310</v>
      </c>
      <c r="D91" s="41" t="s">
        <v>311</v>
      </c>
      <c r="E91" s="40" t="s">
        <v>104</v>
      </c>
      <c r="F91" s="41" t="s">
        <v>312</v>
      </c>
      <c r="G91" s="40" t="s">
        <v>101</v>
      </c>
      <c r="H91" s="40">
        <v>23</v>
      </c>
      <c r="I91" s="40">
        <v>1</v>
      </c>
      <c r="J91" s="42" t="e">
        <v>#VALUE!</v>
      </c>
    </row>
    <row r="92" spans="1:10" ht="14.25" customHeight="1" x14ac:dyDescent="0.25">
      <c r="A92" s="40">
        <v>90</v>
      </c>
      <c r="B92" s="44">
        <v>19</v>
      </c>
      <c r="C92" s="40" t="s">
        <v>313</v>
      </c>
      <c r="D92" s="41" t="s">
        <v>314</v>
      </c>
      <c r="E92" s="40" t="s">
        <v>120</v>
      </c>
      <c r="F92" s="41" t="s">
        <v>242</v>
      </c>
      <c r="G92" s="40" t="s">
        <v>111</v>
      </c>
      <c r="H92" s="40">
        <v>23</v>
      </c>
      <c r="I92" s="40">
        <v>1</v>
      </c>
      <c r="J92" s="42" t="e">
        <v>#VALUE!</v>
      </c>
    </row>
    <row r="93" spans="1:10" ht="14.25" customHeight="1" x14ac:dyDescent="0.25">
      <c r="A93" s="40">
        <v>91</v>
      </c>
      <c r="B93" s="44">
        <v>28</v>
      </c>
      <c r="C93" s="40" t="s">
        <v>315</v>
      </c>
      <c r="D93" s="41" t="s">
        <v>316</v>
      </c>
      <c r="E93" s="40" t="s">
        <v>107</v>
      </c>
      <c r="F93" s="41" t="s">
        <v>234</v>
      </c>
      <c r="G93" s="40" t="s">
        <v>101</v>
      </c>
      <c r="H93" s="40">
        <v>21</v>
      </c>
      <c r="I93" s="40">
        <v>1</v>
      </c>
      <c r="J93" s="42" t="e">
        <v>#VALUE!</v>
      </c>
    </row>
    <row r="94" spans="1:10" ht="14.25" customHeight="1" x14ac:dyDescent="0.25">
      <c r="A94" s="40">
        <v>92</v>
      </c>
      <c r="B94" s="43">
        <v>480</v>
      </c>
      <c r="C94" s="40" t="s">
        <v>315</v>
      </c>
      <c r="D94" s="41" t="s">
        <v>317</v>
      </c>
      <c r="E94" s="40" t="s">
        <v>114</v>
      </c>
      <c r="F94" s="41" t="s">
        <v>202</v>
      </c>
      <c r="G94" s="40" t="s">
        <v>111</v>
      </c>
      <c r="H94" s="40">
        <v>24</v>
      </c>
      <c r="I94" s="40">
        <v>2</v>
      </c>
      <c r="J94" s="41" t="s">
        <v>141</v>
      </c>
    </row>
    <row r="95" spans="1:10" ht="14.25" customHeight="1" x14ac:dyDescent="0.25">
      <c r="A95" s="40">
        <v>93</v>
      </c>
      <c r="B95" s="44">
        <v>1</v>
      </c>
      <c r="C95" s="40" t="s">
        <v>318</v>
      </c>
      <c r="D95" s="41" t="s">
        <v>319</v>
      </c>
      <c r="E95" s="40" t="s">
        <v>236</v>
      </c>
      <c r="F95" s="41" t="s">
        <v>237</v>
      </c>
      <c r="G95" s="40" t="s">
        <v>294</v>
      </c>
      <c r="H95" s="40">
        <v>20</v>
      </c>
      <c r="I95" s="40">
        <v>1</v>
      </c>
      <c r="J95" s="42" t="e">
        <v>#VALUE!</v>
      </c>
    </row>
    <row r="96" spans="1:10" ht="14.25" customHeight="1" x14ac:dyDescent="0.25">
      <c r="A96" s="40">
        <v>94</v>
      </c>
      <c r="B96" s="43">
        <v>37</v>
      </c>
      <c r="C96" s="40" t="s">
        <v>320</v>
      </c>
      <c r="D96" s="41" t="s">
        <v>321</v>
      </c>
      <c r="E96" s="40" t="s">
        <v>107</v>
      </c>
      <c r="F96" s="41" t="s">
        <v>234</v>
      </c>
      <c r="G96" s="40" t="s">
        <v>117</v>
      </c>
      <c r="H96" s="40">
        <v>24</v>
      </c>
      <c r="I96" s="40">
        <v>1</v>
      </c>
      <c r="J96" s="42" t="e">
        <v>#VALUE!</v>
      </c>
    </row>
    <row r="97" spans="1:10" ht="14.25" customHeight="1" x14ac:dyDescent="0.25">
      <c r="A97" s="40">
        <v>95</v>
      </c>
      <c r="B97" s="44">
        <v>9</v>
      </c>
      <c r="C97" s="40" t="s">
        <v>322</v>
      </c>
      <c r="D97" s="41" t="s">
        <v>323</v>
      </c>
      <c r="E97" s="40" t="s">
        <v>107</v>
      </c>
      <c r="F97" s="41" t="s">
        <v>129</v>
      </c>
      <c r="G97" s="40" t="s">
        <v>117</v>
      </c>
      <c r="H97" s="40">
        <v>18</v>
      </c>
      <c r="I97" s="40">
        <v>3</v>
      </c>
      <c r="J97" s="42" t="e">
        <v>#VALUE!</v>
      </c>
    </row>
    <row r="98" spans="1:10" ht="14.25" customHeight="1" x14ac:dyDescent="0.25">
      <c r="A98" s="40">
        <v>96</v>
      </c>
      <c r="B98" s="43">
        <v>99</v>
      </c>
      <c r="C98" s="40" t="s">
        <v>324</v>
      </c>
      <c r="D98" s="41" t="s">
        <v>325</v>
      </c>
      <c r="E98" s="40" t="s">
        <v>107</v>
      </c>
      <c r="F98" s="41" t="s">
        <v>234</v>
      </c>
      <c r="G98" s="40" t="s">
        <v>101</v>
      </c>
      <c r="H98" s="40">
        <v>24</v>
      </c>
      <c r="I98" s="40">
        <v>1</v>
      </c>
      <c r="J98" s="41" t="s">
        <v>141</v>
      </c>
    </row>
    <row r="99" spans="1:10" ht="14.25" customHeight="1" x14ac:dyDescent="0.25">
      <c r="A99" s="40">
        <v>97</v>
      </c>
      <c r="B99" s="44">
        <v>24</v>
      </c>
      <c r="C99" s="40" t="s">
        <v>326</v>
      </c>
      <c r="D99" s="41" t="s">
        <v>327</v>
      </c>
      <c r="E99" s="40" t="s">
        <v>248</v>
      </c>
      <c r="F99" s="41" t="s">
        <v>100</v>
      </c>
      <c r="G99" s="40" t="s">
        <v>117</v>
      </c>
      <c r="H99" s="40">
        <v>21</v>
      </c>
      <c r="I99" s="40">
        <v>5</v>
      </c>
      <c r="J99" s="42" t="e">
        <v>#VALUE!</v>
      </c>
    </row>
    <row r="100" spans="1:10" ht="14.25" customHeight="1" x14ac:dyDescent="0.25">
      <c r="A100" s="40">
        <v>98</v>
      </c>
      <c r="B100" s="43">
        <v>50</v>
      </c>
      <c r="C100" s="40" t="s">
        <v>326</v>
      </c>
      <c r="D100" s="41" t="s">
        <v>328</v>
      </c>
      <c r="E100" s="40" t="s">
        <v>114</v>
      </c>
      <c r="F100" s="41" t="s">
        <v>277</v>
      </c>
      <c r="G100" s="40" t="s">
        <v>97</v>
      </c>
      <c r="H100" s="40">
        <v>24</v>
      </c>
      <c r="I100" s="40">
        <v>1</v>
      </c>
      <c r="J100" s="42" t="e">
        <v>#VALUE!</v>
      </c>
    </row>
    <row r="101" spans="1:10" ht="14.25" customHeight="1" x14ac:dyDescent="0.25">
      <c r="A101" s="40">
        <v>99</v>
      </c>
      <c r="B101" s="44">
        <v>12</v>
      </c>
      <c r="C101" s="40" t="s">
        <v>329</v>
      </c>
      <c r="D101" s="41" t="s">
        <v>330</v>
      </c>
      <c r="E101" s="40" t="s">
        <v>123</v>
      </c>
      <c r="F101" s="41" t="s">
        <v>331</v>
      </c>
      <c r="G101" s="40" t="s">
        <v>332</v>
      </c>
      <c r="H101" s="40">
        <v>21</v>
      </c>
      <c r="I101" s="40">
        <v>1</v>
      </c>
      <c r="J101" s="41" t="s">
        <v>141</v>
      </c>
    </row>
    <row r="102" spans="1:10" ht="14.25" customHeight="1" x14ac:dyDescent="0.25">
      <c r="A102" s="40">
        <v>100</v>
      </c>
      <c r="B102" s="43">
        <v>1016</v>
      </c>
      <c r="C102" s="40" t="s">
        <v>333</v>
      </c>
      <c r="D102" s="41" t="s">
        <v>334</v>
      </c>
      <c r="E102" s="40" t="s">
        <v>212</v>
      </c>
      <c r="F102" s="41" t="s">
        <v>202</v>
      </c>
      <c r="G102" s="40" t="s">
        <v>117</v>
      </c>
      <c r="H102" s="40">
        <v>24</v>
      </c>
      <c r="I102" s="40">
        <v>1</v>
      </c>
      <c r="J102" s="42" t="e">
        <v>#VALUE!</v>
      </c>
    </row>
    <row r="103" spans="1:10" ht="14.25" customHeight="1" x14ac:dyDescent="0.25">
      <c r="A103" s="40">
        <v>101</v>
      </c>
      <c r="B103" s="43">
        <v>9</v>
      </c>
      <c r="C103" s="40" t="s">
        <v>335</v>
      </c>
      <c r="D103" s="41" t="s">
        <v>336</v>
      </c>
      <c r="E103" s="40" t="s">
        <v>120</v>
      </c>
      <c r="F103" s="41" t="s">
        <v>260</v>
      </c>
      <c r="G103" s="40" t="s">
        <v>111</v>
      </c>
      <c r="H103" s="40">
        <v>23</v>
      </c>
      <c r="I103" s="40">
        <v>2</v>
      </c>
      <c r="J103" s="42" t="e">
        <v>#VALUE!</v>
      </c>
    </row>
    <row r="104" spans="1:10" ht="14.25" customHeight="1" x14ac:dyDescent="0.25">
      <c r="A104" s="40">
        <v>102</v>
      </c>
      <c r="B104" s="44">
        <v>13</v>
      </c>
      <c r="C104" s="40" t="s">
        <v>337</v>
      </c>
      <c r="D104" s="41" t="s">
        <v>338</v>
      </c>
      <c r="E104" s="40" t="s">
        <v>95</v>
      </c>
      <c r="F104" s="41" t="s">
        <v>339</v>
      </c>
      <c r="G104" s="40" t="s">
        <v>111</v>
      </c>
      <c r="H104" s="40">
        <v>22</v>
      </c>
      <c r="I104" s="40">
        <v>1</v>
      </c>
      <c r="J104" s="42" t="e">
        <v>#VALUE!</v>
      </c>
    </row>
    <row r="105" spans="1:10" ht="14.25" customHeight="1" x14ac:dyDescent="0.25">
      <c r="A105" s="40">
        <v>103</v>
      </c>
      <c r="B105" s="44">
        <v>23</v>
      </c>
      <c r="C105" s="40" t="s">
        <v>340</v>
      </c>
      <c r="D105" s="41" t="s">
        <v>341</v>
      </c>
      <c r="E105" s="40" t="s">
        <v>132</v>
      </c>
      <c r="F105" s="41" t="s">
        <v>268</v>
      </c>
      <c r="G105" s="40" t="s">
        <v>342</v>
      </c>
      <c r="H105" s="40">
        <v>23</v>
      </c>
      <c r="I105" s="40">
        <v>1</v>
      </c>
      <c r="J105" s="42" t="e">
        <v>#VALUE!</v>
      </c>
    </row>
    <row r="106" spans="1:10" ht="14.25" customHeight="1" x14ac:dyDescent="0.25">
      <c r="A106" s="40">
        <v>104</v>
      </c>
      <c r="B106" s="43">
        <v>32</v>
      </c>
      <c r="C106" s="40" t="s">
        <v>340</v>
      </c>
      <c r="D106" s="41" t="s">
        <v>343</v>
      </c>
      <c r="E106" s="40" t="s">
        <v>107</v>
      </c>
      <c r="F106" s="41" t="s">
        <v>344</v>
      </c>
      <c r="G106" s="40" t="s">
        <v>332</v>
      </c>
      <c r="H106" s="40">
        <v>24</v>
      </c>
      <c r="I106" s="40">
        <v>1</v>
      </c>
      <c r="J106" s="41" t="s">
        <v>141</v>
      </c>
    </row>
    <row r="107" spans="1:10" ht="14.25" customHeight="1" x14ac:dyDescent="0.25">
      <c r="A107" s="40">
        <v>105</v>
      </c>
      <c r="B107" s="43">
        <v>70</v>
      </c>
      <c r="C107" s="40" t="s">
        <v>345</v>
      </c>
      <c r="D107" s="41" t="s">
        <v>346</v>
      </c>
      <c r="E107" s="40" t="s">
        <v>236</v>
      </c>
      <c r="F107" s="41" t="s">
        <v>263</v>
      </c>
      <c r="G107" s="40" t="s">
        <v>117</v>
      </c>
      <c r="H107" s="40">
        <v>24</v>
      </c>
      <c r="I107" s="40">
        <v>1</v>
      </c>
      <c r="J107" s="42" t="e">
        <v>#VALUE!</v>
      </c>
    </row>
    <row r="108" spans="1:10" ht="14.25" customHeight="1" x14ac:dyDescent="0.25">
      <c r="A108" s="40">
        <v>106</v>
      </c>
      <c r="B108" s="44">
        <v>32</v>
      </c>
      <c r="C108" s="40" t="s">
        <v>347</v>
      </c>
      <c r="D108" s="41" t="s">
        <v>348</v>
      </c>
      <c r="E108" s="40" t="s">
        <v>248</v>
      </c>
      <c r="F108" s="41" t="s">
        <v>129</v>
      </c>
      <c r="G108" s="40" t="s">
        <v>101</v>
      </c>
      <c r="H108" s="40">
        <v>17</v>
      </c>
      <c r="I108" s="40">
        <v>7</v>
      </c>
      <c r="J108" s="42" t="e">
        <v>#VALUE!</v>
      </c>
    </row>
    <row r="109" spans="1:10" ht="14.25" customHeight="1" x14ac:dyDescent="0.25">
      <c r="A109" s="40">
        <v>107</v>
      </c>
      <c r="B109" s="44">
        <v>17</v>
      </c>
      <c r="C109" s="40" t="s">
        <v>349</v>
      </c>
      <c r="D109" s="41" t="s">
        <v>350</v>
      </c>
      <c r="E109" s="40" t="s">
        <v>104</v>
      </c>
      <c r="F109" s="41" t="s">
        <v>170</v>
      </c>
      <c r="G109" s="40" t="s">
        <v>111</v>
      </c>
      <c r="H109" s="40">
        <v>23</v>
      </c>
      <c r="I109" s="40">
        <v>2</v>
      </c>
      <c r="J109" s="42" t="e">
        <v>#VALUE!</v>
      </c>
    </row>
    <row r="110" spans="1:10" ht="14.25" customHeight="1" x14ac:dyDescent="0.25">
      <c r="A110" s="40">
        <v>108</v>
      </c>
      <c r="B110" s="43">
        <v>134</v>
      </c>
      <c r="C110" s="40" t="s">
        <v>349</v>
      </c>
      <c r="D110" s="41" t="s">
        <v>351</v>
      </c>
      <c r="E110" s="40" t="s">
        <v>136</v>
      </c>
      <c r="F110" s="41" t="s">
        <v>352</v>
      </c>
      <c r="G110" s="40" t="s">
        <v>97</v>
      </c>
      <c r="H110" s="40">
        <v>23</v>
      </c>
      <c r="I110" s="40">
        <v>2</v>
      </c>
      <c r="J110" s="41" t="s">
        <v>141</v>
      </c>
    </row>
    <row r="111" spans="1:10" ht="14.25" customHeight="1" x14ac:dyDescent="0.25">
      <c r="A111" s="40">
        <v>109</v>
      </c>
      <c r="B111" s="43">
        <v>189</v>
      </c>
      <c r="C111" s="40" t="s">
        <v>353</v>
      </c>
      <c r="D111" s="41" t="s">
        <v>354</v>
      </c>
      <c r="E111" s="40" t="s">
        <v>123</v>
      </c>
      <c r="F111" s="41" t="s">
        <v>331</v>
      </c>
      <c r="G111" s="40" t="s">
        <v>332</v>
      </c>
      <c r="H111" s="40">
        <v>24</v>
      </c>
      <c r="I111" s="40">
        <v>1</v>
      </c>
      <c r="J111" s="41" t="s">
        <v>141</v>
      </c>
    </row>
    <row r="112" spans="1:10" ht="14.25" customHeight="1" x14ac:dyDescent="0.25">
      <c r="A112" s="40">
        <v>110</v>
      </c>
      <c r="B112" s="44">
        <v>25</v>
      </c>
      <c r="C112" s="40" t="s">
        <v>355</v>
      </c>
      <c r="D112" s="41" t="s">
        <v>356</v>
      </c>
      <c r="E112" s="40" t="s">
        <v>132</v>
      </c>
      <c r="F112" s="41" t="s">
        <v>357</v>
      </c>
      <c r="G112" s="40" t="s">
        <v>101</v>
      </c>
      <c r="H112" s="40">
        <v>23</v>
      </c>
      <c r="I112" s="40">
        <v>1</v>
      </c>
      <c r="J112" s="42" t="e">
        <v>#VALUE!</v>
      </c>
    </row>
    <row r="113" spans="1:10" ht="14.25" customHeight="1" x14ac:dyDescent="0.25">
      <c r="A113" s="40">
        <v>111</v>
      </c>
      <c r="B113" s="43">
        <v>113</v>
      </c>
      <c r="C113" s="40" t="s">
        <v>355</v>
      </c>
      <c r="D113" s="41" t="s">
        <v>358</v>
      </c>
      <c r="E113" s="40" t="s">
        <v>107</v>
      </c>
      <c r="F113" s="41" t="s">
        <v>359</v>
      </c>
      <c r="G113" s="40" t="s">
        <v>332</v>
      </c>
      <c r="H113" s="40">
        <v>24</v>
      </c>
      <c r="I113" s="40">
        <v>1</v>
      </c>
      <c r="J113" s="42" t="e">
        <v>#VALUE!</v>
      </c>
    </row>
    <row r="114" spans="1:10" ht="14.25" customHeight="1" x14ac:dyDescent="0.25">
      <c r="A114" s="40">
        <v>112</v>
      </c>
      <c r="B114" s="44">
        <v>42</v>
      </c>
      <c r="C114" s="40" t="s">
        <v>360</v>
      </c>
      <c r="D114" s="41" t="s">
        <v>361</v>
      </c>
      <c r="E114" s="40" t="s">
        <v>236</v>
      </c>
      <c r="F114" s="41" t="s">
        <v>362</v>
      </c>
      <c r="G114" s="40" t="s">
        <v>111</v>
      </c>
      <c r="H114" s="40">
        <v>17</v>
      </c>
      <c r="I114" s="40">
        <v>3</v>
      </c>
      <c r="J114" s="42" t="e">
        <v>#VALUE!</v>
      </c>
    </row>
    <row r="115" spans="1:10" ht="14.25" customHeight="1" x14ac:dyDescent="0.25">
      <c r="A115" s="40">
        <v>113</v>
      </c>
      <c r="B115" s="44">
        <v>5</v>
      </c>
      <c r="C115" s="40" t="s">
        <v>360</v>
      </c>
      <c r="D115" s="41" t="s">
        <v>363</v>
      </c>
      <c r="E115" s="40" t="s">
        <v>107</v>
      </c>
      <c r="F115" s="41" t="s">
        <v>234</v>
      </c>
      <c r="G115" s="40" t="s">
        <v>101</v>
      </c>
      <c r="H115" s="40">
        <v>22</v>
      </c>
      <c r="I115" s="40">
        <v>2</v>
      </c>
      <c r="J115" s="42" t="e">
        <v>#VALUE!</v>
      </c>
    </row>
    <row r="116" spans="1:10" ht="14.25" customHeight="1" x14ac:dyDescent="0.25">
      <c r="A116" s="40">
        <v>114</v>
      </c>
      <c r="B116" s="44">
        <v>35</v>
      </c>
      <c r="C116" s="40" t="s">
        <v>364</v>
      </c>
      <c r="D116" s="41" t="s">
        <v>365</v>
      </c>
      <c r="E116" s="40" t="s">
        <v>95</v>
      </c>
      <c r="F116" s="41" t="s">
        <v>366</v>
      </c>
      <c r="G116" s="40" t="s">
        <v>117</v>
      </c>
      <c r="H116" s="40">
        <v>21</v>
      </c>
      <c r="I116" s="40">
        <v>3</v>
      </c>
      <c r="J116" s="42" t="e">
        <v>#VALUE!</v>
      </c>
    </row>
    <row r="117" spans="1:10" ht="14.25" customHeight="1" x14ac:dyDescent="0.25">
      <c r="A117" s="40">
        <v>115</v>
      </c>
      <c r="B117" s="44">
        <v>40</v>
      </c>
      <c r="C117" s="40" t="s">
        <v>367</v>
      </c>
      <c r="D117" s="41" t="s">
        <v>368</v>
      </c>
      <c r="E117" s="40" t="s">
        <v>123</v>
      </c>
      <c r="F117" s="41" t="s">
        <v>369</v>
      </c>
      <c r="G117" s="40" t="s">
        <v>332</v>
      </c>
      <c r="H117" s="40">
        <v>19</v>
      </c>
      <c r="I117" s="40">
        <v>1</v>
      </c>
      <c r="J117" s="42" t="e">
        <v>#VALUE!</v>
      </c>
    </row>
    <row r="118" spans="1:10" ht="14.25" customHeight="1" x14ac:dyDescent="0.25">
      <c r="A118" s="40">
        <v>116</v>
      </c>
      <c r="B118" s="43">
        <v>57</v>
      </c>
      <c r="C118" s="40" t="s">
        <v>370</v>
      </c>
      <c r="D118" s="41" t="s">
        <v>371</v>
      </c>
      <c r="E118" s="40" t="s">
        <v>120</v>
      </c>
      <c r="F118" s="41" t="s">
        <v>297</v>
      </c>
      <c r="G118" s="40" t="s">
        <v>97</v>
      </c>
      <c r="H118" s="40">
        <v>23</v>
      </c>
      <c r="I118" s="40">
        <v>1</v>
      </c>
      <c r="J118" s="42" t="e">
        <v>#VALUE!</v>
      </c>
    </row>
    <row r="119" spans="1:10" ht="14.25" customHeight="1" x14ac:dyDescent="0.25">
      <c r="A119" s="40">
        <v>117</v>
      </c>
      <c r="B119" s="44">
        <v>29</v>
      </c>
      <c r="C119" s="40" t="s">
        <v>370</v>
      </c>
      <c r="D119" s="41" t="s">
        <v>372</v>
      </c>
      <c r="E119" s="40" t="s">
        <v>107</v>
      </c>
      <c r="F119" s="41" t="s">
        <v>257</v>
      </c>
      <c r="G119" s="40" t="s">
        <v>294</v>
      </c>
      <c r="H119" s="40">
        <v>22</v>
      </c>
      <c r="I119" s="40">
        <v>1</v>
      </c>
      <c r="J119" s="41" t="s">
        <v>141</v>
      </c>
    </row>
    <row r="120" spans="1:10" ht="14.25" customHeight="1" x14ac:dyDescent="0.25">
      <c r="A120" s="40">
        <v>118</v>
      </c>
      <c r="B120" s="44">
        <v>78</v>
      </c>
      <c r="C120" s="40" t="s">
        <v>373</v>
      </c>
      <c r="D120" s="41" t="s">
        <v>374</v>
      </c>
      <c r="E120" s="40" t="s">
        <v>95</v>
      </c>
      <c r="F120" s="41" t="s">
        <v>100</v>
      </c>
      <c r="G120" s="40" t="s">
        <v>111</v>
      </c>
      <c r="H120" s="40">
        <v>21</v>
      </c>
      <c r="I120" s="40">
        <v>2</v>
      </c>
      <c r="J120" s="42" t="e">
        <v>#VALUE!</v>
      </c>
    </row>
    <row r="121" spans="1:10" ht="14.25" customHeight="1" x14ac:dyDescent="0.25">
      <c r="A121" s="40">
        <v>119</v>
      </c>
      <c r="B121" s="43">
        <v>321</v>
      </c>
      <c r="C121" s="40" t="s">
        <v>373</v>
      </c>
      <c r="D121" s="41" t="s">
        <v>375</v>
      </c>
      <c r="E121" s="40" t="s">
        <v>104</v>
      </c>
      <c r="F121" s="41" t="s">
        <v>234</v>
      </c>
      <c r="G121" s="40" t="s">
        <v>93</v>
      </c>
      <c r="H121" s="40">
        <v>24</v>
      </c>
      <c r="I121" s="40">
        <v>2</v>
      </c>
      <c r="J121" s="42" t="e">
        <v>#VALUE!</v>
      </c>
    </row>
    <row r="122" spans="1:10" ht="14.25" customHeight="1" x14ac:dyDescent="0.25">
      <c r="A122" s="40">
        <v>120</v>
      </c>
      <c r="B122" s="44">
        <v>22</v>
      </c>
      <c r="C122" s="40" t="s">
        <v>376</v>
      </c>
      <c r="D122" s="41" t="s">
        <v>377</v>
      </c>
      <c r="E122" s="40" t="s">
        <v>104</v>
      </c>
      <c r="F122" s="41" t="s">
        <v>218</v>
      </c>
      <c r="G122" s="40" t="s">
        <v>117</v>
      </c>
      <c r="H122" s="40">
        <v>23</v>
      </c>
      <c r="I122" s="40">
        <v>3</v>
      </c>
      <c r="J122" s="42" t="e">
        <v>#VALUE!</v>
      </c>
    </row>
    <row r="123" spans="1:10" ht="14.25" customHeight="1" x14ac:dyDescent="0.25">
      <c r="A123" s="40">
        <v>121</v>
      </c>
      <c r="B123" s="43">
        <v>253</v>
      </c>
      <c r="C123" s="40" t="s">
        <v>378</v>
      </c>
      <c r="D123" s="41" t="s">
        <v>379</v>
      </c>
      <c r="E123" s="40" t="s">
        <v>104</v>
      </c>
      <c r="F123" s="41" t="s">
        <v>129</v>
      </c>
      <c r="G123" s="40" t="s">
        <v>97</v>
      </c>
      <c r="H123" s="40">
        <v>18</v>
      </c>
      <c r="I123" s="40">
        <v>3</v>
      </c>
      <c r="J123" s="42" t="e">
        <v>#VALUE!</v>
      </c>
    </row>
    <row r="124" spans="1:10" ht="14.25" customHeight="1" x14ac:dyDescent="0.25">
      <c r="A124" s="40">
        <v>122</v>
      </c>
      <c r="B124" s="44">
        <v>27</v>
      </c>
      <c r="C124" s="40" t="s">
        <v>380</v>
      </c>
      <c r="D124" s="41" t="s">
        <v>381</v>
      </c>
      <c r="E124" s="40" t="s">
        <v>212</v>
      </c>
      <c r="F124" s="41" t="s">
        <v>129</v>
      </c>
      <c r="G124" s="40" t="s">
        <v>111</v>
      </c>
      <c r="H124" s="40">
        <v>18</v>
      </c>
      <c r="I124" s="40">
        <v>11</v>
      </c>
      <c r="J124" s="42" t="e">
        <v>#VALUE!</v>
      </c>
    </row>
    <row r="125" spans="1:10" ht="14.25" customHeight="1" x14ac:dyDescent="0.25">
      <c r="A125" s="40">
        <v>123</v>
      </c>
      <c r="B125" s="43">
        <v>228</v>
      </c>
      <c r="C125" s="40" t="s">
        <v>382</v>
      </c>
      <c r="D125" s="41" t="s">
        <v>383</v>
      </c>
      <c r="E125" s="40" t="s">
        <v>236</v>
      </c>
      <c r="F125" s="41" t="s">
        <v>237</v>
      </c>
      <c r="G125" s="40" t="s">
        <v>238</v>
      </c>
      <c r="H125" s="40">
        <v>24</v>
      </c>
      <c r="I125" s="40">
        <v>3</v>
      </c>
      <c r="J125" s="42" t="e">
        <v>#VALUE!</v>
      </c>
    </row>
    <row r="126" spans="1:10" ht="14.25" customHeight="1" x14ac:dyDescent="0.25">
      <c r="A126" s="40">
        <v>124</v>
      </c>
      <c r="B126" s="44">
        <v>23</v>
      </c>
      <c r="C126" s="40" t="s">
        <v>384</v>
      </c>
      <c r="D126" s="41" t="s">
        <v>385</v>
      </c>
      <c r="E126" s="40" t="s">
        <v>95</v>
      </c>
      <c r="F126" s="41" t="s">
        <v>386</v>
      </c>
      <c r="G126" s="40" t="s">
        <v>97</v>
      </c>
      <c r="H126" s="40">
        <v>23</v>
      </c>
      <c r="I126" s="40">
        <v>3</v>
      </c>
      <c r="J126" s="42" t="e">
        <v>#VALUE!</v>
      </c>
    </row>
    <row r="127" spans="1:10" ht="14.25" customHeight="1" x14ac:dyDescent="0.25">
      <c r="A127" s="40">
        <v>125</v>
      </c>
      <c r="B127" s="44">
        <v>23</v>
      </c>
      <c r="C127" s="40" t="s">
        <v>387</v>
      </c>
      <c r="D127" s="41" t="s">
        <v>388</v>
      </c>
      <c r="E127" s="40" t="s">
        <v>136</v>
      </c>
      <c r="F127" s="41" t="s">
        <v>100</v>
      </c>
      <c r="G127" s="40" t="s">
        <v>97</v>
      </c>
      <c r="H127" s="40">
        <v>22</v>
      </c>
      <c r="I127" s="40">
        <v>12</v>
      </c>
      <c r="J127" s="41" t="s">
        <v>141</v>
      </c>
    </row>
    <row r="128" spans="1:10" ht="14.25" customHeight="1" x14ac:dyDescent="0.25">
      <c r="A128" s="40">
        <v>126</v>
      </c>
      <c r="B128" s="43">
        <v>30</v>
      </c>
      <c r="C128" s="40" t="s">
        <v>389</v>
      </c>
      <c r="D128" s="41" t="s">
        <v>390</v>
      </c>
      <c r="E128" s="40" t="s">
        <v>391</v>
      </c>
      <c r="F128" s="41" t="s">
        <v>392</v>
      </c>
      <c r="G128" s="40" t="s">
        <v>97</v>
      </c>
      <c r="H128" s="40">
        <v>16</v>
      </c>
      <c r="I128" s="40">
        <v>1</v>
      </c>
      <c r="J128" s="42" t="e">
        <v>#VALUE!</v>
      </c>
    </row>
    <row r="129" spans="1:10" ht="14.25" customHeight="1" x14ac:dyDescent="0.25">
      <c r="A129" s="40">
        <v>127</v>
      </c>
      <c r="B129" s="43">
        <v>72</v>
      </c>
      <c r="C129" s="40" t="s">
        <v>393</v>
      </c>
      <c r="D129" s="41" t="s">
        <v>394</v>
      </c>
      <c r="E129" s="40" t="s">
        <v>95</v>
      </c>
      <c r="F129" s="41" t="s">
        <v>395</v>
      </c>
      <c r="G129" s="40" t="s">
        <v>97</v>
      </c>
      <c r="H129" s="40">
        <v>24</v>
      </c>
      <c r="I129" s="40">
        <v>1</v>
      </c>
      <c r="J129" s="42" t="e">
        <v>#VALUE!</v>
      </c>
    </row>
    <row r="130" spans="1:10" ht="14.25" customHeight="1" x14ac:dyDescent="0.25">
      <c r="A130" s="40">
        <v>128</v>
      </c>
      <c r="B130" s="44">
        <v>1</v>
      </c>
      <c r="C130" s="40" t="s">
        <v>396</v>
      </c>
      <c r="D130" s="41" t="s">
        <v>397</v>
      </c>
      <c r="E130" s="40" t="s">
        <v>95</v>
      </c>
      <c r="F130" s="41" t="s">
        <v>398</v>
      </c>
      <c r="G130" s="40" t="s">
        <v>111</v>
      </c>
      <c r="H130" s="40">
        <v>22</v>
      </c>
      <c r="I130" s="40">
        <v>1</v>
      </c>
      <c r="J130" s="42" t="e">
        <v>#VALUE!</v>
      </c>
    </row>
    <row r="131" spans="1:10" ht="14.25" customHeight="1" x14ac:dyDescent="0.25">
      <c r="A131" s="40">
        <v>129</v>
      </c>
      <c r="B131" s="43">
        <v>373</v>
      </c>
      <c r="C131" s="40" t="s">
        <v>399</v>
      </c>
      <c r="D131" s="41" t="s">
        <v>400</v>
      </c>
      <c r="E131" s="40" t="s">
        <v>104</v>
      </c>
      <c r="F131" s="41" t="s">
        <v>401</v>
      </c>
      <c r="G131" s="40" t="s">
        <v>97</v>
      </c>
      <c r="H131" s="40">
        <v>24</v>
      </c>
      <c r="I131" s="40">
        <v>1</v>
      </c>
      <c r="J131" s="42" t="e">
        <v>#VALUE!</v>
      </c>
    </row>
    <row r="132" spans="1:10" ht="14.25" customHeight="1" x14ac:dyDescent="0.25">
      <c r="A132" s="40">
        <v>130</v>
      </c>
      <c r="B132" s="44">
        <v>6</v>
      </c>
      <c r="C132" s="40" t="s">
        <v>402</v>
      </c>
      <c r="D132" s="41" t="s">
        <v>403</v>
      </c>
      <c r="E132" s="40" t="s">
        <v>95</v>
      </c>
      <c r="F132" s="41" t="s">
        <v>129</v>
      </c>
      <c r="G132" s="40" t="s">
        <v>97</v>
      </c>
      <c r="H132" s="40">
        <v>17</v>
      </c>
      <c r="I132" s="40">
        <v>4</v>
      </c>
      <c r="J132" s="42" t="e">
        <v>#VALUE!</v>
      </c>
    </row>
    <row r="133" spans="1:10" ht="14.25" customHeight="1" x14ac:dyDescent="0.25">
      <c r="A133" s="40">
        <v>131</v>
      </c>
      <c r="B133" s="44">
        <v>26</v>
      </c>
      <c r="C133" s="40" t="s">
        <v>404</v>
      </c>
      <c r="D133" s="41" t="s">
        <v>405</v>
      </c>
      <c r="E133" s="40" t="s">
        <v>107</v>
      </c>
      <c r="F133" s="41" t="s">
        <v>406</v>
      </c>
      <c r="G133" s="40" t="s">
        <v>294</v>
      </c>
      <c r="H133" s="40">
        <v>23</v>
      </c>
      <c r="I133" s="40">
        <v>1</v>
      </c>
      <c r="J133" s="42" t="e">
        <v>#VALUE!</v>
      </c>
    </row>
    <row r="134" spans="1:10" ht="14.25" customHeight="1" x14ac:dyDescent="0.25">
      <c r="A134" s="40">
        <v>132</v>
      </c>
      <c r="B134" s="43">
        <v>62</v>
      </c>
      <c r="C134" s="40" t="s">
        <v>404</v>
      </c>
      <c r="D134" s="41" t="s">
        <v>407</v>
      </c>
      <c r="E134" s="40" t="s">
        <v>107</v>
      </c>
      <c r="F134" s="41" t="s">
        <v>406</v>
      </c>
      <c r="G134" s="40" t="s">
        <v>294</v>
      </c>
      <c r="H134" s="40">
        <v>24</v>
      </c>
      <c r="I134" s="40">
        <v>1</v>
      </c>
      <c r="J134" s="42" t="e">
        <v>#VALUE!</v>
      </c>
    </row>
    <row r="135" spans="1:10" ht="14.25" customHeight="1" x14ac:dyDescent="0.25">
      <c r="A135" s="40">
        <v>133</v>
      </c>
      <c r="B135" s="43">
        <v>472</v>
      </c>
      <c r="C135" s="40" t="s">
        <v>408</v>
      </c>
      <c r="D135" s="41" t="s">
        <v>409</v>
      </c>
      <c r="E135" s="40" t="s">
        <v>95</v>
      </c>
      <c r="F135" s="41" t="s">
        <v>202</v>
      </c>
      <c r="G135" s="40" t="s">
        <v>111</v>
      </c>
      <c r="H135" s="40">
        <v>24</v>
      </c>
      <c r="I135" s="40">
        <v>3</v>
      </c>
      <c r="J135" s="42" t="e">
        <v>#VALUE!</v>
      </c>
    </row>
    <row r="136" spans="1:10" ht="14.25" customHeight="1" x14ac:dyDescent="0.25">
      <c r="A136" s="40">
        <v>134</v>
      </c>
      <c r="B136" s="43">
        <v>18</v>
      </c>
      <c r="C136" s="40" t="s">
        <v>410</v>
      </c>
      <c r="D136" s="41" t="s">
        <v>411</v>
      </c>
      <c r="E136" s="40" t="s">
        <v>91</v>
      </c>
      <c r="F136" s="41" t="s">
        <v>412</v>
      </c>
      <c r="G136" s="40" t="s">
        <v>413</v>
      </c>
      <c r="H136" s="40">
        <v>23</v>
      </c>
      <c r="I136" s="40">
        <v>1</v>
      </c>
      <c r="J136" s="41" t="s">
        <v>141</v>
      </c>
    </row>
    <row r="137" spans="1:10" ht="14.25" customHeight="1" x14ac:dyDescent="0.25">
      <c r="A137" s="40">
        <v>135</v>
      </c>
      <c r="B137" s="44">
        <v>39</v>
      </c>
      <c r="C137" s="40" t="s">
        <v>414</v>
      </c>
      <c r="D137" s="41" t="s">
        <v>415</v>
      </c>
      <c r="E137" s="40" t="s">
        <v>104</v>
      </c>
      <c r="F137" s="41" t="s">
        <v>251</v>
      </c>
      <c r="G137" s="40" t="s">
        <v>252</v>
      </c>
      <c r="H137" s="40">
        <v>22</v>
      </c>
      <c r="I137" s="40">
        <v>3</v>
      </c>
      <c r="J137" s="41" t="s">
        <v>141</v>
      </c>
    </row>
    <row r="138" spans="1:10" ht="14.25" customHeight="1" x14ac:dyDescent="0.25">
      <c r="A138" s="40">
        <v>136</v>
      </c>
      <c r="B138" s="44">
        <v>114</v>
      </c>
      <c r="C138" s="40" t="s">
        <v>416</v>
      </c>
      <c r="D138" s="41" t="s">
        <v>417</v>
      </c>
      <c r="E138" s="40" t="s">
        <v>107</v>
      </c>
      <c r="F138" s="41" t="s">
        <v>418</v>
      </c>
      <c r="G138" s="40" t="s">
        <v>111</v>
      </c>
      <c r="H138" s="40">
        <v>19</v>
      </c>
      <c r="I138" s="40">
        <v>1</v>
      </c>
      <c r="J138" s="42" t="e">
        <v>#VALUE!</v>
      </c>
    </row>
    <row r="139" spans="1:10" ht="14.25" customHeight="1" x14ac:dyDescent="0.25">
      <c r="A139" s="40">
        <v>137</v>
      </c>
      <c r="B139" s="44">
        <v>44</v>
      </c>
      <c r="C139" s="40" t="s">
        <v>419</v>
      </c>
      <c r="D139" s="41" t="s">
        <v>420</v>
      </c>
      <c r="E139" s="40" t="s">
        <v>179</v>
      </c>
      <c r="F139" s="41" t="s">
        <v>421</v>
      </c>
      <c r="G139" s="40" t="s">
        <v>101</v>
      </c>
      <c r="H139" s="40">
        <v>21</v>
      </c>
      <c r="I139" s="40">
        <v>2</v>
      </c>
      <c r="J139" s="41" t="s">
        <v>141</v>
      </c>
    </row>
    <row r="140" spans="1:10" ht="14.25" customHeight="1" x14ac:dyDescent="0.25">
      <c r="A140" s="40">
        <v>138</v>
      </c>
      <c r="B140" s="43">
        <v>110</v>
      </c>
      <c r="C140" s="40" t="s">
        <v>419</v>
      </c>
      <c r="D140" s="41" t="s">
        <v>422</v>
      </c>
      <c r="E140" s="40" t="s">
        <v>126</v>
      </c>
      <c r="F140" s="41" t="s">
        <v>92</v>
      </c>
      <c r="G140" s="40" t="s">
        <v>111</v>
      </c>
      <c r="H140" s="40">
        <v>23</v>
      </c>
      <c r="I140" s="40">
        <v>2</v>
      </c>
      <c r="J140" s="41" t="s">
        <v>141</v>
      </c>
    </row>
    <row r="141" spans="1:10" ht="14.25" customHeight="1" x14ac:dyDescent="0.25">
      <c r="A141" s="40">
        <v>139</v>
      </c>
      <c r="B141" s="43">
        <v>48</v>
      </c>
      <c r="C141" s="40" t="s">
        <v>423</v>
      </c>
      <c r="D141" s="41" t="s">
        <v>424</v>
      </c>
      <c r="E141" s="40" t="s">
        <v>95</v>
      </c>
      <c r="F141" s="41" t="s">
        <v>395</v>
      </c>
      <c r="G141" s="40" t="s">
        <v>97</v>
      </c>
      <c r="H141" s="40">
        <v>24</v>
      </c>
      <c r="I141" s="40">
        <v>2</v>
      </c>
      <c r="J141" s="42" t="e">
        <v>#VALUE!</v>
      </c>
    </row>
    <row r="142" spans="1:10" ht="14.25" customHeight="1" x14ac:dyDescent="0.25">
      <c r="A142" s="40">
        <v>140</v>
      </c>
      <c r="B142" s="44">
        <v>22</v>
      </c>
      <c r="C142" s="40" t="s">
        <v>425</v>
      </c>
      <c r="D142" s="41" t="s">
        <v>426</v>
      </c>
      <c r="E142" s="40" t="s">
        <v>104</v>
      </c>
      <c r="F142" s="41" t="s">
        <v>170</v>
      </c>
      <c r="G142" s="40" t="s">
        <v>117</v>
      </c>
      <c r="H142" s="40">
        <v>23</v>
      </c>
      <c r="I142" s="40">
        <v>1</v>
      </c>
      <c r="J142" s="41" t="s">
        <v>141</v>
      </c>
    </row>
    <row r="143" spans="1:10" ht="14.25" customHeight="1" x14ac:dyDescent="0.25">
      <c r="A143" s="40">
        <v>141</v>
      </c>
      <c r="B143" s="43">
        <v>35</v>
      </c>
      <c r="C143" s="40" t="s">
        <v>427</v>
      </c>
      <c r="D143" s="41" t="s">
        <v>428</v>
      </c>
      <c r="E143" s="40" t="s">
        <v>91</v>
      </c>
      <c r="F143" s="41" t="s">
        <v>429</v>
      </c>
      <c r="G143" s="40" t="s">
        <v>413</v>
      </c>
      <c r="H143" s="40">
        <v>24</v>
      </c>
      <c r="I143" s="40">
        <v>1</v>
      </c>
      <c r="J143" s="42" t="e">
        <v>#VALUE!</v>
      </c>
    </row>
    <row r="144" spans="1:10" ht="14.25" customHeight="1" x14ac:dyDescent="0.25">
      <c r="A144" s="40">
        <v>142</v>
      </c>
      <c r="B144" s="43">
        <v>194</v>
      </c>
      <c r="C144" s="40" t="s">
        <v>430</v>
      </c>
      <c r="D144" s="41" t="s">
        <v>431</v>
      </c>
      <c r="E144" s="40" t="s">
        <v>95</v>
      </c>
      <c r="F144" s="41" t="s">
        <v>260</v>
      </c>
      <c r="G144" s="40" t="s">
        <v>93</v>
      </c>
      <c r="H144" s="40">
        <v>17</v>
      </c>
      <c r="I144" s="40">
        <v>1</v>
      </c>
      <c r="J144" s="41" t="s">
        <v>141</v>
      </c>
    </row>
    <row r="145" spans="1:10" ht="14.25" customHeight="1" x14ac:dyDescent="0.25">
      <c r="A145" s="40">
        <v>143</v>
      </c>
      <c r="B145" s="44">
        <v>40</v>
      </c>
      <c r="C145" s="40" t="s">
        <v>432</v>
      </c>
      <c r="D145" s="41" t="s">
        <v>433</v>
      </c>
      <c r="E145" s="40" t="s">
        <v>123</v>
      </c>
      <c r="F145" s="41" t="s">
        <v>227</v>
      </c>
      <c r="G145" s="40" t="s">
        <v>117</v>
      </c>
      <c r="H145" s="40">
        <v>20</v>
      </c>
      <c r="I145" s="40">
        <v>1</v>
      </c>
      <c r="J145" s="42" t="e">
        <v>#VALUE!</v>
      </c>
    </row>
    <row r="146" spans="1:10" ht="14.25" customHeight="1" x14ac:dyDescent="0.25">
      <c r="A146" s="40">
        <v>144</v>
      </c>
      <c r="B146" s="44">
        <v>27</v>
      </c>
      <c r="C146" s="40" t="s">
        <v>432</v>
      </c>
      <c r="D146" s="41" t="s">
        <v>434</v>
      </c>
      <c r="E146" s="40" t="s">
        <v>114</v>
      </c>
      <c r="F146" s="41" t="s">
        <v>277</v>
      </c>
      <c r="G146" s="40" t="s">
        <v>93</v>
      </c>
      <c r="H146" s="40">
        <v>23</v>
      </c>
      <c r="I146" s="40">
        <v>3</v>
      </c>
      <c r="J146" s="42" t="e">
        <v>#VALUE!</v>
      </c>
    </row>
    <row r="147" spans="1:10" ht="14.25" customHeight="1" x14ac:dyDescent="0.25">
      <c r="A147" s="40">
        <v>145</v>
      </c>
      <c r="B147" s="43">
        <v>29</v>
      </c>
      <c r="C147" s="40" t="s">
        <v>435</v>
      </c>
      <c r="D147" s="41" t="s">
        <v>436</v>
      </c>
      <c r="E147" s="40" t="s">
        <v>123</v>
      </c>
      <c r="F147" s="41" t="s">
        <v>331</v>
      </c>
      <c r="G147" s="40" t="s">
        <v>111</v>
      </c>
      <c r="H147" s="40">
        <v>21</v>
      </c>
      <c r="I147" s="40">
        <v>2</v>
      </c>
      <c r="J147" s="42" t="e">
        <v>#VALUE!</v>
      </c>
    </row>
    <row r="148" spans="1:10" ht="14.25" customHeight="1" x14ac:dyDescent="0.25">
      <c r="A148" s="40">
        <v>146</v>
      </c>
      <c r="B148" s="44">
        <v>49</v>
      </c>
      <c r="C148" s="40" t="s">
        <v>435</v>
      </c>
      <c r="D148" s="41" t="s">
        <v>437</v>
      </c>
      <c r="E148" s="40" t="s">
        <v>114</v>
      </c>
      <c r="F148" s="41" t="s">
        <v>288</v>
      </c>
      <c r="G148" s="40" t="s">
        <v>101</v>
      </c>
      <c r="H148" s="40">
        <v>23</v>
      </c>
      <c r="I148" s="40">
        <v>1</v>
      </c>
      <c r="J148" s="41" t="s">
        <v>141</v>
      </c>
    </row>
    <row r="149" spans="1:10" ht="14.25" customHeight="1" x14ac:dyDescent="0.25">
      <c r="A149" s="40">
        <v>147</v>
      </c>
      <c r="B149" s="43">
        <v>83</v>
      </c>
      <c r="C149" s="40" t="s">
        <v>438</v>
      </c>
      <c r="D149" s="41" t="s">
        <v>439</v>
      </c>
      <c r="E149" s="40" t="s">
        <v>132</v>
      </c>
      <c r="F149" s="41" t="s">
        <v>395</v>
      </c>
      <c r="G149" s="40" t="s">
        <v>97</v>
      </c>
      <c r="H149" s="40">
        <v>19</v>
      </c>
      <c r="I149" s="40">
        <v>3</v>
      </c>
      <c r="J149" s="42" t="e">
        <v>#VALUE!</v>
      </c>
    </row>
    <row r="150" spans="1:10" ht="14.25" customHeight="1" x14ac:dyDescent="0.25">
      <c r="A150" s="40">
        <v>148</v>
      </c>
      <c r="B150" s="44">
        <v>28</v>
      </c>
      <c r="C150" s="40" t="s">
        <v>440</v>
      </c>
      <c r="D150" s="41" t="s">
        <v>6</v>
      </c>
      <c r="E150" s="40" t="s">
        <v>441</v>
      </c>
      <c r="F150" s="41" t="s">
        <v>442</v>
      </c>
      <c r="G150" s="40" t="s">
        <v>101</v>
      </c>
      <c r="H150" s="40">
        <v>23</v>
      </c>
      <c r="I150" s="40">
        <v>1</v>
      </c>
      <c r="J150" s="42" t="e">
        <v>#VALUE!</v>
      </c>
    </row>
    <row r="151" spans="1:10" ht="14.25" customHeight="1" x14ac:dyDescent="0.25">
      <c r="A151" s="40">
        <v>149</v>
      </c>
      <c r="B151" s="43">
        <v>36</v>
      </c>
      <c r="C151" s="40" t="s">
        <v>443</v>
      </c>
      <c r="D151" s="41" t="s">
        <v>444</v>
      </c>
      <c r="E151" s="40" t="s">
        <v>123</v>
      </c>
      <c r="F151" s="41" t="s">
        <v>445</v>
      </c>
      <c r="G151" s="40" t="s">
        <v>332</v>
      </c>
      <c r="H151" s="40">
        <v>23</v>
      </c>
      <c r="I151" s="40">
        <v>2</v>
      </c>
      <c r="J151" s="41" t="s">
        <v>141</v>
      </c>
    </row>
    <row r="152" spans="1:10" ht="14.25" customHeight="1" x14ac:dyDescent="0.25">
      <c r="A152" s="40">
        <v>150</v>
      </c>
      <c r="B152" s="44">
        <v>28</v>
      </c>
      <c r="C152" s="40" t="s">
        <v>443</v>
      </c>
      <c r="D152" s="41" t="s">
        <v>446</v>
      </c>
      <c r="E152" s="40" t="s">
        <v>217</v>
      </c>
      <c r="F152" s="41" t="s">
        <v>155</v>
      </c>
      <c r="G152" s="40" t="s">
        <v>108</v>
      </c>
      <c r="H152" s="40">
        <v>23</v>
      </c>
      <c r="I152" s="40">
        <v>1</v>
      </c>
      <c r="J152" s="41" t="s">
        <v>141</v>
      </c>
    </row>
    <row r="153" spans="1:10" ht="14.25" customHeight="1" x14ac:dyDescent="0.25">
      <c r="A153" s="40">
        <v>151</v>
      </c>
      <c r="B153" s="44">
        <v>2</v>
      </c>
      <c r="C153" s="40" t="s">
        <v>447</v>
      </c>
      <c r="D153" s="41" t="s">
        <v>448</v>
      </c>
      <c r="E153" s="40" t="s">
        <v>449</v>
      </c>
      <c r="F153" s="41" t="s">
        <v>450</v>
      </c>
      <c r="G153" s="40" t="s">
        <v>332</v>
      </c>
      <c r="H153" s="40">
        <v>23</v>
      </c>
      <c r="I153" s="40">
        <v>2</v>
      </c>
      <c r="J153" s="41" t="s">
        <v>141</v>
      </c>
    </row>
    <row r="154" spans="1:10" ht="14.25" customHeight="1" x14ac:dyDescent="0.25">
      <c r="A154" s="40">
        <v>152</v>
      </c>
      <c r="B154" s="44">
        <v>13</v>
      </c>
      <c r="C154" s="40" t="s">
        <v>447</v>
      </c>
      <c r="D154" s="41" t="s">
        <v>451</v>
      </c>
      <c r="E154" s="40" t="s">
        <v>132</v>
      </c>
      <c r="F154" s="41" t="s">
        <v>260</v>
      </c>
      <c r="G154" s="40" t="s">
        <v>452</v>
      </c>
      <c r="H154" s="40">
        <v>23</v>
      </c>
      <c r="I154" s="40">
        <v>1</v>
      </c>
      <c r="J154" s="42" t="e">
        <v>#VALUE!</v>
      </c>
    </row>
    <row r="155" spans="1:10" ht="14.25" customHeight="1" x14ac:dyDescent="0.25">
      <c r="A155" s="40">
        <v>153</v>
      </c>
      <c r="B155" s="44">
        <v>47</v>
      </c>
      <c r="C155" s="40" t="s">
        <v>453</v>
      </c>
      <c r="D155" s="41" t="s">
        <v>454</v>
      </c>
      <c r="E155" s="40" t="s">
        <v>114</v>
      </c>
      <c r="F155" s="41" t="s">
        <v>129</v>
      </c>
      <c r="G155" s="40" t="s">
        <v>111</v>
      </c>
      <c r="H155" s="40">
        <v>18</v>
      </c>
      <c r="I155" s="40">
        <v>9</v>
      </c>
      <c r="J155" s="42" t="e">
        <v>#VALUE!</v>
      </c>
    </row>
    <row r="156" spans="1:10" ht="14.25" customHeight="1" x14ac:dyDescent="0.25">
      <c r="A156" s="40">
        <v>154</v>
      </c>
      <c r="B156" s="44">
        <v>60</v>
      </c>
      <c r="C156" s="40" t="s">
        <v>455</v>
      </c>
      <c r="D156" s="41" t="s">
        <v>456</v>
      </c>
      <c r="E156" s="40" t="s">
        <v>107</v>
      </c>
      <c r="F156" s="41" t="s">
        <v>234</v>
      </c>
      <c r="G156" s="40" t="s">
        <v>101</v>
      </c>
      <c r="H156" s="40">
        <v>22</v>
      </c>
      <c r="I156" s="40">
        <v>1</v>
      </c>
      <c r="J156" s="41" t="s">
        <v>141</v>
      </c>
    </row>
    <row r="157" spans="1:10" ht="14.25" customHeight="1" x14ac:dyDescent="0.25">
      <c r="A157" s="40">
        <v>155</v>
      </c>
      <c r="B157" s="43">
        <v>50</v>
      </c>
      <c r="C157" s="40" t="s">
        <v>455</v>
      </c>
      <c r="D157" s="41" t="s">
        <v>457</v>
      </c>
      <c r="E157" s="40" t="s">
        <v>126</v>
      </c>
      <c r="F157" s="41" t="s">
        <v>458</v>
      </c>
      <c r="G157" s="40" t="s">
        <v>97</v>
      </c>
      <c r="H157" s="40">
        <v>19</v>
      </c>
      <c r="I157" s="40">
        <v>2</v>
      </c>
      <c r="J157" s="42" t="e">
        <v>#VALUE!</v>
      </c>
    </row>
    <row r="158" spans="1:10" ht="14.25" customHeight="1" x14ac:dyDescent="0.25">
      <c r="A158" s="40">
        <v>156</v>
      </c>
      <c r="B158" s="44">
        <v>35</v>
      </c>
      <c r="C158" s="40" t="s">
        <v>459</v>
      </c>
      <c r="D158" s="41" t="s">
        <v>460</v>
      </c>
      <c r="E158" s="40" t="s">
        <v>120</v>
      </c>
      <c r="F158" s="41" t="s">
        <v>461</v>
      </c>
      <c r="G158" s="40" t="s">
        <v>117</v>
      </c>
      <c r="H158" s="40">
        <v>18</v>
      </c>
      <c r="I158" s="40">
        <v>1</v>
      </c>
      <c r="J158" s="42" t="e">
        <v>#VALUE!</v>
      </c>
    </row>
    <row r="159" spans="1:10" ht="14.25" customHeight="1" x14ac:dyDescent="0.25">
      <c r="A159" s="40">
        <v>157</v>
      </c>
      <c r="B159" s="43">
        <v>46</v>
      </c>
      <c r="C159" s="40" t="s">
        <v>462</v>
      </c>
      <c r="D159" s="41" t="s">
        <v>463</v>
      </c>
      <c r="E159" s="40" t="s">
        <v>114</v>
      </c>
      <c r="F159" s="41" t="s">
        <v>277</v>
      </c>
      <c r="G159" s="40" t="s">
        <v>452</v>
      </c>
      <c r="H159" s="40">
        <v>22</v>
      </c>
      <c r="I159" s="40">
        <v>1</v>
      </c>
      <c r="J159" s="42" t="e">
        <v>#VALUE!</v>
      </c>
    </row>
    <row r="160" spans="1:10" ht="14.25" customHeight="1" x14ac:dyDescent="0.25">
      <c r="A160" s="40">
        <v>158</v>
      </c>
      <c r="B160" s="44">
        <v>45</v>
      </c>
      <c r="C160" s="40" t="s">
        <v>462</v>
      </c>
      <c r="D160" s="41" t="s">
        <v>464</v>
      </c>
      <c r="E160" s="40" t="s">
        <v>391</v>
      </c>
      <c r="F160" s="41" t="s">
        <v>155</v>
      </c>
      <c r="G160" s="40" t="s">
        <v>117</v>
      </c>
      <c r="H160" s="40">
        <v>17</v>
      </c>
      <c r="I160" s="40">
        <v>2</v>
      </c>
      <c r="J160" s="41" t="s">
        <v>141</v>
      </c>
    </row>
    <row r="161" spans="1:10" ht="14.25" customHeight="1" x14ac:dyDescent="0.25">
      <c r="A161" s="40">
        <v>159</v>
      </c>
      <c r="B161" s="43">
        <v>58</v>
      </c>
      <c r="C161" s="40" t="s">
        <v>462</v>
      </c>
      <c r="D161" s="41" t="s">
        <v>465</v>
      </c>
      <c r="E161" s="40" t="s">
        <v>91</v>
      </c>
      <c r="F161" s="41" t="s">
        <v>461</v>
      </c>
      <c r="G161" s="40" t="s">
        <v>93</v>
      </c>
      <c r="H161" s="40">
        <v>17</v>
      </c>
      <c r="I161" s="40">
        <v>1</v>
      </c>
      <c r="J161" s="41" t="s">
        <v>141</v>
      </c>
    </row>
    <row r="162" spans="1:10" ht="14.25" customHeight="1" x14ac:dyDescent="0.25">
      <c r="A162" s="40">
        <v>160</v>
      </c>
      <c r="B162" s="44">
        <v>44</v>
      </c>
      <c r="C162" s="40" t="s">
        <v>466</v>
      </c>
      <c r="D162" s="41" t="s">
        <v>467</v>
      </c>
      <c r="E162" s="40" t="s">
        <v>248</v>
      </c>
      <c r="F162" s="41" t="s">
        <v>468</v>
      </c>
      <c r="G162" s="40" t="s">
        <v>238</v>
      </c>
      <c r="H162" s="40">
        <v>22</v>
      </c>
      <c r="I162" s="40">
        <v>4</v>
      </c>
      <c r="J162" s="41" t="s">
        <v>141</v>
      </c>
    </row>
    <row r="163" spans="1:10" ht="14.25" customHeight="1" x14ac:dyDescent="0.25">
      <c r="A163" s="40">
        <v>161</v>
      </c>
      <c r="B163" s="44">
        <v>36</v>
      </c>
      <c r="C163" s="40" t="s">
        <v>469</v>
      </c>
      <c r="D163" s="41" t="s">
        <v>470</v>
      </c>
      <c r="E163" s="40" t="s">
        <v>91</v>
      </c>
      <c r="F163" s="41" t="s">
        <v>395</v>
      </c>
      <c r="G163" s="40" t="s">
        <v>117</v>
      </c>
      <c r="H163" s="40">
        <v>23</v>
      </c>
      <c r="I163" s="40">
        <v>1</v>
      </c>
      <c r="J163" s="41" t="s">
        <v>141</v>
      </c>
    </row>
    <row r="164" spans="1:10" ht="14.25" customHeight="1" x14ac:dyDescent="0.25">
      <c r="A164" s="40">
        <v>162</v>
      </c>
      <c r="B164" s="43">
        <v>151</v>
      </c>
      <c r="C164" s="40" t="s">
        <v>471</v>
      </c>
      <c r="D164" s="41" t="s">
        <v>472</v>
      </c>
      <c r="E164" s="40" t="s">
        <v>179</v>
      </c>
      <c r="F164" s="41" t="s">
        <v>473</v>
      </c>
      <c r="G164" s="40" t="s">
        <v>101</v>
      </c>
      <c r="H164" s="40">
        <v>24</v>
      </c>
      <c r="I164" s="40">
        <v>1</v>
      </c>
      <c r="J164" s="42" t="e">
        <v>#VALUE!</v>
      </c>
    </row>
    <row r="165" spans="1:10" ht="14.25" customHeight="1" x14ac:dyDescent="0.25">
      <c r="A165" s="40">
        <v>163</v>
      </c>
      <c r="B165" s="43">
        <v>39</v>
      </c>
      <c r="C165" s="40" t="s">
        <v>474</v>
      </c>
      <c r="D165" s="41" t="s">
        <v>475</v>
      </c>
      <c r="E165" s="40" t="s">
        <v>212</v>
      </c>
      <c r="F165" s="41" t="s">
        <v>476</v>
      </c>
      <c r="G165" s="40" t="s">
        <v>101</v>
      </c>
      <c r="H165" s="40">
        <v>19</v>
      </c>
      <c r="I165" s="40">
        <v>1</v>
      </c>
      <c r="J165" s="41" t="s">
        <v>141</v>
      </c>
    </row>
    <row r="166" spans="1:10" ht="14.25" customHeight="1" x14ac:dyDescent="0.25">
      <c r="A166" s="40">
        <v>164</v>
      </c>
      <c r="B166" s="43">
        <v>218</v>
      </c>
      <c r="C166" s="40" t="s">
        <v>474</v>
      </c>
      <c r="D166" s="41" t="s">
        <v>477</v>
      </c>
      <c r="E166" s="40" t="s">
        <v>104</v>
      </c>
      <c r="F166" s="41" t="s">
        <v>129</v>
      </c>
      <c r="G166" s="40" t="s">
        <v>205</v>
      </c>
      <c r="H166" s="40">
        <v>16</v>
      </c>
      <c r="I166" s="40">
        <v>1</v>
      </c>
      <c r="J166" s="42" t="e">
        <v>#VALUE!</v>
      </c>
    </row>
    <row r="167" spans="1:10" ht="14.25" customHeight="1" x14ac:dyDescent="0.25">
      <c r="A167" s="40">
        <v>165</v>
      </c>
      <c r="B167" s="44">
        <v>61</v>
      </c>
      <c r="C167" s="40" t="s">
        <v>478</v>
      </c>
      <c r="D167" s="41" t="s">
        <v>479</v>
      </c>
      <c r="E167" s="40" t="s">
        <v>248</v>
      </c>
      <c r="F167" s="41" t="s">
        <v>480</v>
      </c>
      <c r="G167" s="40" t="s">
        <v>238</v>
      </c>
      <c r="H167" s="40">
        <v>21</v>
      </c>
      <c r="I167" s="40">
        <v>1</v>
      </c>
      <c r="J167" s="41" t="s">
        <v>141</v>
      </c>
    </row>
    <row r="168" spans="1:10" ht="14.25" customHeight="1" x14ac:dyDescent="0.25">
      <c r="A168" s="40">
        <v>166</v>
      </c>
      <c r="B168" s="44">
        <v>47</v>
      </c>
      <c r="C168" s="40" t="s">
        <v>478</v>
      </c>
      <c r="D168" s="41" t="s">
        <v>481</v>
      </c>
      <c r="E168" s="40" t="s">
        <v>104</v>
      </c>
      <c r="F168" s="41" t="s">
        <v>260</v>
      </c>
      <c r="G168" s="40" t="s">
        <v>93</v>
      </c>
      <c r="H168" s="40">
        <v>23</v>
      </c>
      <c r="I168" s="40">
        <v>3</v>
      </c>
      <c r="J168" s="42" t="e">
        <v>#VALUE!</v>
      </c>
    </row>
    <row r="169" spans="1:10" ht="14.25" customHeight="1" x14ac:dyDescent="0.25">
      <c r="A169" s="40">
        <v>167</v>
      </c>
      <c r="B169" s="44">
        <v>52</v>
      </c>
      <c r="C169" s="40" t="s">
        <v>478</v>
      </c>
      <c r="D169" s="41" t="s">
        <v>482</v>
      </c>
      <c r="E169" s="40" t="s">
        <v>107</v>
      </c>
      <c r="F169" s="41" t="s">
        <v>406</v>
      </c>
      <c r="G169" s="40" t="s">
        <v>294</v>
      </c>
      <c r="H169" s="40">
        <v>22</v>
      </c>
      <c r="I169" s="40">
        <v>1</v>
      </c>
      <c r="J169" s="42"/>
    </row>
    <row r="170" spans="1:10" ht="14.25" customHeight="1" x14ac:dyDescent="0.25">
      <c r="A170" s="40">
        <v>168</v>
      </c>
      <c r="B170" s="44">
        <v>38</v>
      </c>
      <c r="C170" s="40" t="s">
        <v>483</v>
      </c>
      <c r="D170" s="41" t="s">
        <v>484</v>
      </c>
      <c r="E170" s="40" t="s">
        <v>120</v>
      </c>
      <c r="F170" s="41" t="s">
        <v>155</v>
      </c>
      <c r="G170" s="40" t="s">
        <v>108</v>
      </c>
      <c r="H170" s="40">
        <v>23</v>
      </c>
      <c r="I170" s="40">
        <v>3</v>
      </c>
      <c r="J170" s="41" t="s">
        <v>141</v>
      </c>
    </row>
    <row r="171" spans="1:10" ht="14.25" customHeight="1" x14ac:dyDescent="0.25">
      <c r="A171" s="40">
        <v>169</v>
      </c>
      <c r="B171" s="43">
        <v>23</v>
      </c>
      <c r="C171" s="40" t="s">
        <v>483</v>
      </c>
      <c r="D171" s="41" t="s">
        <v>485</v>
      </c>
      <c r="E171" s="40" t="s">
        <v>91</v>
      </c>
      <c r="F171" s="41" t="s">
        <v>412</v>
      </c>
      <c r="G171" s="40" t="s">
        <v>413</v>
      </c>
      <c r="H171" s="40">
        <v>17</v>
      </c>
      <c r="I171" s="40">
        <v>1</v>
      </c>
      <c r="J171" s="41" t="s">
        <v>141</v>
      </c>
    </row>
    <row r="172" spans="1:10" ht="14.25" customHeight="1" x14ac:dyDescent="0.25">
      <c r="A172" s="40">
        <v>170</v>
      </c>
      <c r="B172" s="44">
        <v>42</v>
      </c>
      <c r="C172" s="40" t="s">
        <v>486</v>
      </c>
      <c r="D172" s="41" t="s">
        <v>487</v>
      </c>
      <c r="E172" s="40" t="s">
        <v>95</v>
      </c>
      <c r="F172" s="41" t="s">
        <v>488</v>
      </c>
      <c r="G172" s="40" t="s">
        <v>97</v>
      </c>
      <c r="H172" s="40">
        <v>19</v>
      </c>
      <c r="I172" s="40">
        <v>1</v>
      </c>
      <c r="J172" s="42" t="e">
        <v>#VALUE!</v>
      </c>
    </row>
    <row r="173" spans="1:10" ht="14.25" customHeight="1" x14ac:dyDescent="0.25">
      <c r="A173" s="40">
        <v>171</v>
      </c>
      <c r="B173" s="43">
        <v>196</v>
      </c>
      <c r="C173" s="40" t="s">
        <v>486</v>
      </c>
      <c r="D173" s="41" t="s">
        <v>489</v>
      </c>
      <c r="E173" s="40" t="s">
        <v>91</v>
      </c>
      <c r="F173" s="41" t="s">
        <v>490</v>
      </c>
      <c r="G173" s="40" t="s">
        <v>101</v>
      </c>
      <c r="H173" s="40">
        <v>24</v>
      </c>
      <c r="I173" s="40">
        <v>1</v>
      </c>
      <c r="J173" s="41" t="s">
        <v>141</v>
      </c>
    </row>
    <row r="174" spans="1:10" ht="14.25" customHeight="1" x14ac:dyDescent="0.25">
      <c r="A174" s="40">
        <v>172</v>
      </c>
      <c r="B174" s="44">
        <v>58</v>
      </c>
      <c r="C174" s="40" t="s">
        <v>491</v>
      </c>
      <c r="D174" s="41" t="s">
        <v>492</v>
      </c>
      <c r="E174" s="40" t="s">
        <v>114</v>
      </c>
      <c r="F174" s="41" t="s">
        <v>288</v>
      </c>
      <c r="G174" s="40" t="s">
        <v>97</v>
      </c>
      <c r="H174" s="40">
        <v>23</v>
      </c>
      <c r="I174" s="40">
        <v>2</v>
      </c>
      <c r="J174" s="41" t="s">
        <v>141</v>
      </c>
    </row>
    <row r="175" spans="1:10" ht="14.25" customHeight="1" x14ac:dyDescent="0.25">
      <c r="A175" s="40">
        <v>173</v>
      </c>
      <c r="B175" s="44">
        <v>5</v>
      </c>
      <c r="C175" s="40" t="s">
        <v>491</v>
      </c>
      <c r="D175" s="41" t="s">
        <v>493</v>
      </c>
      <c r="E175" s="40" t="s">
        <v>107</v>
      </c>
      <c r="F175" s="41" t="s">
        <v>234</v>
      </c>
      <c r="G175" s="40" t="s">
        <v>93</v>
      </c>
      <c r="H175" s="40">
        <v>23</v>
      </c>
      <c r="I175" s="40">
        <v>2</v>
      </c>
      <c r="J175" s="42" t="e">
        <v>#VALUE!</v>
      </c>
    </row>
    <row r="176" spans="1:10" ht="14.25" customHeight="1" x14ac:dyDescent="0.25">
      <c r="A176" s="40">
        <v>174</v>
      </c>
      <c r="B176" s="44">
        <v>96</v>
      </c>
      <c r="C176" s="40" t="s">
        <v>494</v>
      </c>
      <c r="D176" s="41" t="s">
        <v>495</v>
      </c>
      <c r="E176" s="40" t="s">
        <v>236</v>
      </c>
      <c r="F176" s="41" t="s">
        <v>461</v>
      </c>
      <c r="G176" s="40" t="s">
        <v>294</v>
      </c>
      <c r="H176" s="40">
        <v>22</v>
      </c>
      <c r="I176" s="40">
        <v>1</v>
      </c>
      <c r="J176" s="42" t="e">
        <v>#VALUE!</v>
      </c>
    </row>
    <row r="177" spans="1:10" ht="14.25" customHeight="1" x14ac:dyDescent="0.25">
      <c r="A177" s="40">
        <v>175</v>
      </c>
      <c r="B177" s="43">
        <v>125</v>
      </c>
      <c r="C177" s="40" t="s">
        <v>494</v>
      </c>
      <c r="D177" s="41" t="s">
        <v>496</v>
      </c>
      <c r="E177" s="40" t="s">
        <v>179</v>
      </c>
      <c r="F177" s="41" t="s">
        <v>450</v>
      </c>
      <c r="G177" s="40" t="s">
        <v>332</v>
      </c>
      <c r="H177" s="40">
        <v>24</v>
      </c>
      <c r="I177" s="40">
        <v>2</v>
      </c>
      <c r="J177" s="42" t="e">
        <v>#VALUE!</v>
      </c>
    </row>
    <row r="178" spans="1:10" ht="14.25" customHeight="1" x14ac:dyDescent="0.25">
      <c r="A178" s="40">
        <v>176</v>
      </c>
      <c r="B178" s="44">
        <v>85</v>
      </c>
      <c r="C178" s="40" t="s">
        <v>497</v>
      </c>
      <c r="D178" s="41" t="s">
        <v>498</v>
      </c>
      <c r="E178" s="40" t="s">
        <v>120</v>
      </c>
      <c r="F178" s="41" t="s">
        <v>129</v>
      </c>
      <c r="G178" s="40" t="s">
        <v>101</v>
      </c>
      <c r="H178" s="40">
        <v>17</v>
      </c>
      <c r="I178" s="40">
        <v>1</v>
      </c>
      <c r="J178" s="42" t="e">
        <v>#VALUE!</v>
      </c>
    </row>
    <row r="179" spans="1:10" ht="14.25" customHeight="1" x14ac:dyDescent="0.25">
      <c r="A179" s="40">
        <v>177</v>
      </c>
      <c r="B179" s="43">
        <v>77</v>
      </c>
      <c r="C179" s="40" t="s">
        <v>497</v>
      </c>
      <c r="D179" s="41" t="s">
        <v>499</v>
      </c>
      <c r="E179" s="40" t="s">
        <v>114</v>
      </c>
      <c r="F179" s="41" t="s">
        <v>277</v>
      </c>
      <c r="G179" s="40" t="s">
        <v>97</v>
      </c>
      <c r="H179" s="40">
        <v>24</v>
      </c>
      <c r="I179" s="40">
        <v>2</v>
      </c>
      <c r="J179" s="42" t="e">
        <v>#VALUE!</v>
      </c>
    </row>
    <row r="180" spans="1:10" ht="14.25" customHeight="1" x14ac:dyDescent="0.25">
      <c r="A180" s="40">
        <v>178</v>
      </c>
      <c r="B180" s="43">
        <v>302</v>
      </c>
      <c r="C180" s="40" t="s">
        <v>500</v>
      </c>
      <c r="D180" s="41" t="s">
        <v>501</v>
      </c>
      <c r="E180" s="40" t="s">
        <v>120</v>
      </c>
      <c r="F180" s="41" t="s">
        <v>155</v>
      </c>
      <c r="G180" s="40" t="s">
        <v>93</v>
      </c>
      <c r="H180" s="40">
        <v>17</v>
      </c>
      <c r="I180" s="40">
        <v>2</v>
      </c>
      <c r="J180" s="42"/>
    </row>
    <row r="181" spans="1:10" ht="14.25" customHeight="1" x14ac:dyDescent="0.25">
      <c r="A181" s="40">
        <v>179</v>
      </c>
      <c r="B181" s="43">
        <v>155</v>
      </c>
      <c r="C181" s="40" t="s">
        <v>502</v>
      </c>
      <c r="D181" s="41" t="s">
        <v>503</v>
      </c>
      <c r="E181" s="40" t="s">
        <v>504</v>
      </c>
      <c r="F181" s="41" t="s">
        <v>505</v>
      </c>
      <c r="G181" s="40" t="s">
        <v>97</v>
      </c>
      <c r="H181" s="40">
        <v>23</v>
      </c>
      <c r="I181" s="40">
        <v>1</v>
      </c>
      <c r="J181" s="42" t="e">
        <v>#VALUE!</v>
      </c>
    </row>
    <row r="182" spans="1:10" ht="14.25" customHeight="1" x14ac:dyDescent="0.25">
      <c r="A182" s="40">
        <v>180</v>
      </c>
      <c r="B182" s="44">
        <v>48</v>
      </c>
      <c r="C182" s="40" t="s">
        <v>506</v>
      </c>
      <c r="D182" s="41" t="s">
        <v>507</v>
      </c>
      <c r="E182" s="40" t="s">
        <v>132</v>
      </c>
      <c r="F182" s="41" t="s">
        <v>366</v>
      </c>
      <c r="G182" s="40" t="s">
        <v>117</v>
      </c>
      <c r="H182" s="40">
        <v>21</v>
      </c>
      <c r="I182" s="40">
        <v>4</v>
      </c>
      <c r="J182" s="42" t="e">
        <v>#VALUE!</v>
      </c>
    </row>
    <row r="183" spans="1:10" ht="14.25" customHeight="1" x14ac:dyDescent="0.25">
      <c r="A183" s="40">
        <v>181</v>
      </c>
      <c r="B183" s="44">
        <v>38</v>
      </c>
      <c r="C183" s="40" t="s">
        <v>508</v>
      </c>
      <c r="D183" s="41" t="s">
        <v>509</v>
      </c>
      <c r="E183" s="40" t="s">
        <v>236</v>
      </c>
      <c r="F183" s="41" t="s">
        <v>510</v>
      </c>
      <c r="G183" s="40" t="s">
        <v>117</v>
      </c>
      <c r="H183" s="40">
        <v>16</v>
      </c>
      <c r="I183" s="40">
        <v>1</v>
      </c>
      <c r="J183" s="42" t="e">
        <v>#VALUE!</v>
      </c>
    </row>
    <row r="184" spans="1:10" ht="14.25" customHeight="1" x14ac:dyDescent="0.25">
      <c r="A184" s="40">
        <v>182</v>
      </c>
      <c r="B184" s="43">
        <v>142</v>
      </c>
      <c r="C184" s="40" t="s">
        <v>511</v>
      </c>
      <c r="D184" s="41" t="s">
        <v>512</v>
      </c>
      <c r="E184" s="40" t="s">
        <v>114</v>
      </c>
      <c r="F184" s="41" t="s">
        <v>277</v>
      </c>
      <c r="G184" s="40" t="s">
        <v>452</v>
      </c>
      <c r="H184" s="40">
        <v>24</v>
      </c>
      <c r="I184" s="40">
        <v>1</v>
      </c>
      <c r="J184" s="41" t="s">
        <v>141</v>
      </c>
    </row>
    <row r="185" spans="1:10" ht="14.25" customHeight="1" x14ac:dyDescent="0.25">
      <c r="A185" s="40">
        <v>183</v>
      </c>
      <c r="B185" s="44">
        <v>23</v>
      </c>
      <c r="C185" s="40" t="s">
        <v>513</v>
      </c>
      <c r="D185" s="41" t="s">
        <v>514</v>
      </c>
      <c r="E185" s="40" t="s">
        <v>107</v>
      </c>
      <c r="F185" s="41" t="s">
        <v>218</v>
      </c>
      <c r="G185" s="40" t="s">
        <v>111</v>
      </c>
      <c r="H185" s="40">
        <v>23</v>
      </c>
      <c r="I185" s="40">
        <v>2</v>
      </c>
      <c r="J185" s="42" t="e">
        <v>#VALUE!</v>
      </c>
    </row>
    <row r="186" spans="1:10" ht="14.25" customHeight="1" x14ac:dyDescent="0.25">
      <c r="A186" s="40">
        <v>184</v>
      </c>
      <c r="B186" s="44">
        <v>50</v>
      </c>
      <c r="C186" s="40" t="s">
        <v>515</v>
      </c>
      <c r="D186" s="41" t="s">
        <v>516</v>
      </c>
      <c r="E186" s="40" t="s">
        <v>114</v>
      </c>
      <c r="F186" s="41" t="s">
        <v>288</v>
      </c>
      <c r="G186" s="40" t="s">
        <v>101</v>
      </c>
      <c r="H186" s="40">
        <v>22</v>
      </c>
      <c r="I186" s="40">
        <v>1</v>
      </c>
      <c r="J186" s="41" t="s">
        <v>141</v>
      </c>
    </row>
    <row r="187" spans="1:10" ht="14.25" customHeight="1" x14ac:dyDescent="0.25">
      <c r="A187" s="40">
        <v>185</v>
      </c>
      <c r="B187" s="43">
        <v>67</v>
      </c>
      <c r="C187" s="40" t="s">
        <v>517</v>
      </c>
      <c r="D187" s="41" t="s">
        <v>518</v>
      </c>
      <c r="E187" s="40" t="s">
        <v>104</v>
      </c>
      <c r="F187" s="41" t="s">
        <v>268</v>
      </c>
      <c r="G187" s="40" t="s">
        <v>342</v>
      </c>
      <c r="H187" s="40">
        <v>23</v>
      </c>
      <c r="I187" s="40">
        <v>2</v>
      </c>
      <c r="J187" s="41" t="s">
        <v>141</v>
      </c>
    </row>
    <row r="188" spans="1:10" ht="14.25" customHeight="1" x14ac:dyDescent="0.25">
      <c r="A188" s="40">
        <v>186</v>
      </c>
      <c r="B188" s="44">
        <v>51</v>
      </c>
      <c r="C188" s="40" t="s">
        <v>519</v>
      </c>
      <c r="D188" s="41" t="s">
        <v>520</v>
      </c>
      <c r="E188" s="40" t="s">
        <v>132</v>
      </c>
      <c r="F188" s="41" t="s">
        <v>100</v>
      </c>
      <c r="G188" s="40" t="s">
        <v>117</v>
      </c>
      <c r="H188" s="40">
        <v>21</v>
      </c>
      <c r="I188" s="40">
        <v>6</v>
      </c>
      <c r="J188" s="42" t="e">
        <v>#VALUE!</v>
      </c>
    </row>
    <row r="189" spans="1:10" ht="14.25" customHeight="1" x14ac:dyDescent="0.25">
      <c r="A189" s="40">
        <v>187</v>
      </c>
      <c r="B189" s="43">
        <v>70</v>
      </c>
      <c r="C189" s="40" t="s">
        <v>519</v>
      </c>
      <c r="D189" s="41" t="s">
        <v>521</v>
      </c>
      <c r="E189" s="40" t="s">
        <v>91</v>
      </c>
      <c r="F189" s="41" t="s">
        <v>490</v>
      </c>
      <c r="G189" s="40" t="s">
        <v>101</v>
      </c>
      <c r="H189" s="40">
        <v>17</v>
      </c>
      <c r="I189" s="40">
        <v>2</v>
      </c>
      <c r="J189" s="42" t="e">
        <v>#VALUE!</v>
      </c>
    </row>
    <row r="190" spans="1:10" ht="14.25" customHeight="1" x14ac:dyDescent="0.25">
      <c r="A190" s="40">
        <v>188</v>
      </c>
      <c r="B190" s="43">
        <v>140</v>
      </c>
      <c r="C190" s="40" t="s">
        <v>519</v>
      </c>
      <c r="D190" s="41" t="s">
        <v>522</v>
      </c>
      <c r="E190" s="40" t="s">
        <v>95</v>
      </c>
      <c r="F190" s="41" t="s">
        <v>523</v>
      </c>
      <c r="G190" s="40" t="s">
        <v>97</v>
      </c>
      <c r="H190" s="40">
        <v>24</v>
      </c>
      <c r="I190" s="40">
        <v>1</v>
      </c>
      <c r="J190" s="41" t="s">
        <v>141</v>
      </c>
    </row>
    <row r="191" spans="1:10" ht="14.25" customHeight="1" x14ac:dyDescent="0.25">
      <c r="A191" s="40">
        <v>189</v>
      </c>
      <c r="B191" s="44">
        <v>52</v>
      </c>
      <c r="C191" s="40" t="s">
        <v>524</v>
      </c>
      <c r="D191" s="41" t="s">
        <v>525</v>
      </c>
      <c r="E191" s="40" t="s">
        <v>126</v>
      </c>
      <c r="F191" s="41" t="s">
        <v>526</v>
      </c>
      <c r="G191" s="40" t="s">
        <v>108</v>
      </c>
      <c r="H191" s="40">
        <v>20</v>
      </c>
      <c r="I191" s="40">
        <v>1</v>
      </c>
      <c r="J191" s="42" t="e">
        <v>#VALUE!</v>
      </c>
    </row>
    <row r="192" spans="1:10" ht="14.25" customHeight="1" x14ac:dyDescent="0.25">
      <c r="A192" s="40">
        <v>190</v>
      </c>
      <c r="B192" s="43">
        <v>258</v>
      </c>
      <c r="C192" s="40" t="s">
        <v>527</v>
      </c>
      <c r="D192" s="41" t="s">
        <v>528</v>
      </c>
      <c r="E192" s="40" t="s">
        <v>95</v>
      </c>
      <c r="F192" s="41" t="s">
        <v>398</v>
      </c>
      <c r="G192" s="40" t="s">
        <v>111</v>
      </c>
      <c r="H192" s="40">
        <v>24</v>
      </c>
      <c r="I192" s="40">
        <v>1</v>
      </c>
      <c r="J192" s="42" t="e">
        <v>#VALUE!</v>
      </c>
    </row>
    <row r="193" spans="1:10" ht="14.25" customHeight="1" x14ac:dyDescent="0.25">
      <c r="A193" s="40">
        <v>191</v>
      </c>
      <c r="B193" s="43">
        <v>60</v>
      </c>
      <c r="C193" s="40" t="s">
        <v>529</v>
      </c>
      <c r="D193" s="41" t="s">
        <v>530</v>
      </c>
      <c r="E193" s="40" t="s">
        <v>132</v>
      </c>
      <c r="F193" s="41" t="s">
        <v>129</v>
      </c>
      <c r="G193" s="40" t="s">
        <v>111</v>
      </c>
      <c r="H193" s="40">
        <v>18</v>
      </c>
      <c r="I193" s="40">
        <v>1</v>
      </c>
      <c r="J193" s="42" t="e">
        <v>#VALUE!</v>
      </c>
    </row>
    <row r="194" spans="1:10" ht="14.25" customHeight="1" x14ac:dyDescent="0.25">
      <c r="A194" s="40">
        <v>192</v>
      </c>
      <c r="B194" s="44">
        <v>47</v>
      </c>
      <c r="C194" s="40" t="s">
        <v>531</v>
      </c>
      <c r="D194" s="41" t="s">
        <v>532</v>
      </c>
      <c r="E194" s="40" t="s">
        <v>114</v>
      </c>
      <c r="F194" s="41" t="s">
        <v>277</v>
      </c>
      <c r="G194" s="40" t="s">
        <v>93</v>
      </c>
      <c r="H194" s="40">
        <v>22</v>
      </c>
      <c r="I194" s="40">
        <v>1</v>
      </c>
      <c r="J194" s="41" t="s">
        <v>141</v>
      </c>
    </row>
    <row r="195" spans="1:10" ht="14.25" customHeight="1" x14ac:dyDescent="0.25">
      <c r="A195" s="40">
        <v>193</v>
      </c>
      <c r="B195" s="44">
        <v>39</v>
      </c>
      <c r="C195" s="40" t="s">
        <v>533</v>
      </c>
      <c r="D195" s="41" t="s">
        <v>534</v>
      </c>
      <c r="E195" s="40" t="s">
        <v>107</v>
      </c>
      <c r="F195" s="41" t="s">
        <v>257</v>
      </c>
      <c r="G195" s="40" t="s">
        <v>117</v>
      </c>
      <c r="H195" s="40">
        <v>17</v>
      </c>
      <c r="I195" s="40">
        <v>1</v>
      </c>
      <c r="J195" s="42" t="e">
        <v>#VALUE!</v>
      </c>
    </row>
    <row r="196" spans="1:10" ht="14.25" customHeight="1" x14ac:dyDescent="0.25">
      <c r="A196" s="40">
        <v>194</v>
      </c>
      <c r="B196" s="44">
        <v>52</v>
      </c>
      <c r="C196" s="40" t="s">
        <v>535</v>
      </c>
      <c r="D196" s="41" t="s">
        <v>536</v>
      </c>
      <c r="E196" s="40" t="s">
        <v>107</v>
      </c>
      <c r="F196" s="41" t="s">
        <v>359</v>
      </c>
      <c r="G196" s="40" t="s">
        <v>332</v>
      </c>
      <c r="H196" s="40">
        <v>23</v>
      </c>
      <c r="I196" s="40">
        <v>2</v>
      </c>
      <c r="J196" s="41" t="s">
        <v>141</v>
      </c>
    </row>
    <row r="197" spans="1:10" ht="14.25" customHeight="1" x14ac:dyDescent="0.25">
      <c r="A197" s="40">
        <v>195</v>
      </c>
      <c r="B197" s="44">
        <v>48</v>
      </c>
      <c r="C197" s="40" t="s">
        <v>537</v>
      </c>
      <c r="D197" s="41" t="s">
        <v>538</v>
      </c>
      <c r="E197" s="40" t="s">
        <v>95</v>
      </c>
      <c r="F197" s="41" t="s">
        <v>227</v>
      </c>
      <c r="G197" s="40" t="s">
        <v>117</v>
      </c>
      <c r="H197" s="40">
        <v>17</v>
      </c>
      <c r="I197" s="40">
        <v>1</v>
      </c>
      <c r="J197" s="42" t="e">
        <v>#VALUE!</v>
      </c>
    </row>
    <row r="198" spans="1:10" ht="14.25" customHeight="1" x14ac:dyDescent="0.25">
      <c r="A198" s="40">
        <v>196</v>
      </c>
      <c r="B198" s="43">
        <v>12</v>
      </c>
      <c r="C198" s="40" t="s">
        <v>539</v>
      </c>
      <c r="D198" s="41" t="s">
        <v>540</v>
      </c>
      <c r="E198" s="40" t="s">
        <v>248</v>
      </c>
      <c r="F198" s="41" t="s">
        <v>541</v>
      </c>
      <c r="G198" s="40" t="s">
        <v>332</v>
      </c>
      <c r="H198" s="40">
        <v>18</v>
      </c>
      <c r="I198" s="40">
        <v>1</v>
      </c>
      <c r="J198" s="42" t="e">
        <v>#VALUE!</v>
      </c>
    </row>
    <row r="199" spans="1:10" ht="14.25" customHeight="1" x14ac:dyDescent="0.25">
      <c r="A199" s="40">
        <v>197</v>
      </c>
      <c r="B199" s="44">
        <v>71</v>
      </c>
      <c r="C199" s="40" t="s">
        <v>542</v>
      </c>
      <c r="D199" s="41" t="s">
        <v>543</v>
      </c>
      <c r="E199" s="40" t="s">
        <v>449</v>
      </c>
      <c r="F199" s="41" t="s">
        <v>352</v>
      </c>
      <c r="G199" s="40" t="s">
        <v>97</v>
      </c>
      <c r="H199" s="40">
        <v>20</v>
      </c>
      <c r="I199" s="40">
        <v>1</v>
      </c>
      <c r="J199" s="42" t="e">
        <v>#VALUE!</v>
      </c>
    </row>
    <row r="200" spans="1:10" ht="14.25" customHeight="1" x14ac:dyDescent="0.25">
      <c r="A200" s="40">
        <v>198</v>
      </c>
      <c r="B200" s="43">
        <v>142</v>
      </c>
      <c r="C200" s="40" t="s">
        <v>544</v>
      </c>
      <c r="D200" s="41" t="s">
        <v>545</v>
      </c>
      <c r="E200" s="40" t="s">
        <v>104</v>
      </c>
      <c r="F200" s="41" t="s">
        <v>546</v>
      </c>
      <c r="G200" s="40" t="s">
        <v>117</v>
      </c>
      <c r="H200" s="40">
        <v>24</v>
      </c>
      <c r="I200" s="40">
        <v>1</v>
      </c>
      <c r="J200" s="42"/>
    </row>
    <row r="201" spans="1:10" ht="14.25" customHeight="1" x14ac:dyDescent="0.25">
      <c r="A201" s="40">
        <v>199</v>
      </c>
      <c r="B201" s="44">
        <v>10</v>
      </c>
      <c r="C201" s="40" t="s">
        <v>547</v>
      </c>
      <c r="D201" s="41" t="s">
        <v>548</v>
      </c>
      <c r="E201" s="40" t="s">
        <v>95</v>
      </c>
      <c r="F201" s="41" t="s">
        <v>488</v>
      </c>
      <c r="G201" s="40" t="s">
        <v>97</v>
      </c>
      <c r="H201" s="40">
        <v>18</v>
      </c>
      <c r="I201" s="40">
        <v>2</v>
      </c>
      <c r="J201" s="42" t="e">
        <v>#VALUE!</v>
      </c>
    </row>
    <row r="202" spans="1:10" ht="14.25" customHeight="1" x14ac:dyDescent="0.25">
      <c r="A202" s="40">
        <v>200</v>
      </c>
      <c r="B202" s="44">
        <v>36</v>
      </c>
      <c r="C202" s="40" t="s">
        <v>549</v>
      </c>
      <c r="D202" s="41" t="s">
        <v>550</v>
      </c>
      <c r="E202" s="40" t="s">
        <v>217</v>
      </c>
      <c r="F202" s="41" t="s">
        <v>165</v>
      </c>
      <c r="G202" s="40" t="s">
        <v>111</v>
      </c>
      <c r="H202" s="40">
        <v>22</v>
      </c>
      <c r="I202" s="40">
        <v>4</v>
      </c>
      <c r="J202" s="41" t="s">
        <v>141</v>
      </c>
    </row>
    <row r="203" spans="1:10" ht="14.25" customHeight="1" x14ac:dyDescent="0.25"/>
    <row r="204" spans="1:10" ht="14.25" customHeight="1" x14ac:dyDescent="0.25"/>
    <row r="205" spans="1:10" ht="14.25" customHeight="1" x14ac:dyDescent="0.25"/>
    <row r="206" spans="1:10" ht="14.25" customHeight="1" x14ac:dyDescent="0.25"/>
    <row r="207" spans="1:10" ht="14.25" customHeight="1" x14ac:dyDescent="0.25"/>
    <row r="208" spans="1:10" ht="14.25" customHeight="1" x14ac:dyDescent="0.25"/>
    <row r="209" ht="14.25" customHeight="1" x14ac:dyDescent="0.25"/>
    <row r="210" ht="14.25" customHeight="1" x14ac:dyDescent="0.25"/>
    <row r="211" ht="14.25" customHeight="1" x14ac:dyDescent="0.25"/>
    <row r="212" ht="14.25" customHeight="1" x14ac:dyDescent="0.25"/>
    <row r="213" ht="14.25" customHeight="1" x14ac:dyDescent="0.25"/>
    <row r="214" ht="14.25" customHeight="1" x14ac:dyDescent="0.25"/>
    <row r="215" ht="14.25" customHeight="1" x14ac:dyDescent="0.25"/>
    <row r="216" ht="14.25" customHeight="1" x14ac:dyDescent="0.25"/>
    <row r="217" ht="14.25" customHeight="1" x14ac:dyDescent="0.25"/>
    <row r="218" ht="14.25" customHeight="1" x14ac:dyDescent="0.25"/>
    <row r="219" ht="14.25" customHeight="1" x14ac:dyDescent="0.25"/>
    <row r="220" ht="14.25" customHeight="1" x14ac:dyDescent="0.25"/>
    <row r="221" ht="14.25" customHeight="1" x14ac:dyDescent="0.25"/>
    <row r="222" ht="14.25" customHeight="1" x14ac:dyDescent="0.25"/>
    <row r="223" ht="14.25" customHeight="1" x14ac:dyDescent="0.25"/>
    <row r="224" ht="14.25" customHeight="1" x14ac:dyDescent="0.25"/>
    <row r="225" ht="14.25" customHeight="1" x14ac:dyDescent="0.25"/>
    <row r="226" ht="14.25" customHeight="1" x14ac:dyDescent="0.25"/>
    <row r="227" ht="14.25" customHeight="1" x14ac:dyDescent="0.25"/>
    <row r="228" ht="14.25" customHeight="1" x14ac:dyDescent="0.25"/>
    <row r="229" ht="14.25" customHeight="1" x14ac:dyDescent="0.25"/>
    <row r="230" ht="14.25" customHeight="1" x14ac:dyDescent="0.25"/>
    <row r="231" ht="14.25" customHeight="1" x14ac:dyDescent="0.25"/>
    <row r="232" ht="14.25" customHeight="1" x14ac:dyDescent="0.25"/>
    <row r="233" ht="14.25" customHeight="1" x14ac:dyDescent="0.25"/>
    <row r="234" ht="14.25" customHeight="1" x14ac:dyDescent="0.25"/>
    <row r="235" ht="14.25" customHeight="1" x14ac:dyDescent="0.25"/>
    <row r="236" ht="14.25" customHeight="1" x14ac:dyDescent="0.25"/>
    <row r="237" ht="14.25" customHeight="1" x14ac:dyDescent="0.25"/>
    <row r="238" ht="14.25" customHeight="1" x14ac:dyDescent="0.25"/>
    <row r="239" ht="14.25" customHeight="1" x14ac:dyDescent="0.25"/>
    <row r="240" ht="14.25" customHeight="1" x14ac:dyDescent="0.25"/>
    <row r="241" ht="14.25" customHeight="1" x14ac:dyDescent="0.25"/>
    <row r="242" ht="14.25" customHeight="1" x14ac:dyDescent="0.25"/>
    <row r="243" ht="14.25" customHeight="1" x14ac:dyDescent="0.25"/>
    <row r="244" ht="14.25" customHeight="1" x14ac:dyDescent="0.25"/>
    <row r="245" ht="14.25" customHeight="1" x14ac:dyDescent="0.25"/>
    <row r="246" ht="14.25" customHeight="1" x14ac:dyDescent="0.25"/>
    <row r="247" ht="14.25" customHeight="1" x14ac:dyDescent="0.25"/>
    <row r="248" ht="14.25" customHeight="1" x14ac:dyDescent="0.25"/>
    <row r="249" ht="14.25" customHeight="1" x14ac:dyDescent="0.25"/>
    <row r="250" ht="14.25" customHeight="1" x14ac:dyDescent="0.25"/>
    <row r="251" ht="14.25" customHeight="1" x14ac:dyDescent="0.25"/>
    <row r="252" ht="14.25" customHeight="1" x14ac:dyDescent="0.25"/>
    <row r="253" ht="14.25" customHeight="1" x14ac:dyDescent="0.25"/>
    <row r="254" ht="14.25" customHeight="1" x14ac:dyDescent="0.25"/>
    <row r="255" ht="14.25" customHeight="1" x14ac:dyDescent="0.25"/>
    <row r="256" ht="14.25" customHeight="1" x14ac:dyDescent="0.25"/>
    <row r="257" ht="14.25" customHeight="1" x14ac:dyDescent="0.25"/>
    <row r="258" ht="14.25" customHeight="1" x14ac:dyDescent="0.25"/>
    <row r="259" ht="14.25" customHeight="1" x14ac:dyDescent="0.25"/>
    <row r="260" ht="14.25" customHeight="1" x14ac:dyDescent="0.25"/>
    <row r="261" ht="14.25" customHeight="1" x14ac:dyDescent="0.25"/>
    <row r="262" ht="14.25" customHeight="1" x14ac:dyDescent="0.25"/>
    <row r="263" ht="14.25" customHeight="1" x14ac:dyDescent="0.25"/>
    <row r="264" ht="14.25" customHeight="1" x14ac:dyDescent="0.25"/>
    <row r="265" ht="14.25" customHeight="1" x14ac:dyDescent="0.25"/>
    <row r="266" ht="14.25" customHeight="1" x14ac:dyDescent="0.25"/>
    <row r="267" ht="14.25" customHeight="1" x14ac:dyDescent="0.25"/>
    <row r="268" ht="14.25" customHeight="1" x14ac:dyDescent="0.25"/>
    <row r="269" ht="14.25" customHeight="1" x14ac:dyDescent="0.25"/>
    <row r="270" ht="14.25" customHeight="1" x14ac:dyDescent="0.25"/>
    <row r="271" ht="14.25" customHeight="1" x14ac:dyDescent="0.25"/>
    <row r="272" ht="14.25" customHeight="1" x14ac:dyDescent="0.25"/>
    <row r="273" ht="14.25" customHeight="1" x14ac:dyDescent="0.25"/>
    <row r="274" ht="14.25" customHeight="1" x14ac:dyDescent="0.25"/>
    <row r="275" ht="14.25" customHeight="1" x14ac:dyDescent="0.25"/>
    <row r="276" ht="14.25" customHeight="1" x14ac:dyDescent="0.25"/>
    <row r="277" ht="14.25" customHeight="1" x14ac:dyDescent="0.25"/>
    <row r="278" ht="14.25" customHeight="1" x14ac:dyDescent="0.25"/>
    <row r="279" ht="14.25" customHeight="1" x14ac:dyDescent="0.25"/>
    <row r="280" ht="14.25" customHeight="1" x14ac:dyDescent="0.25"/>
    <row r="281" ht="14.25" customHeight="1" x14ac:dyDescent="0.25"/>
    <row r="282" ht="14.25" customHeight="1" x14ac:dyDescent="0.25"/>
    <row r="283" ht="14.25" customHeight="1" x14ac:dyDescent="0.25"/>
    <row r="284" ht="14.25" customHeight="1" x14ac:dyDescent="0.25"/>
    <row r="285" ht="14.25" customHeight="1" x14ac:dyDescent="0.25"/>
    <row r="286" ht="14.25" customHeight="1" x14ac:dyDescent="0.25"/>
    <row r="287" ht="14.25" customHeight="1" x14ac:dyDescent="0.25"/>
    <row r="288" ht="14.25" customHeight="1" x14ac:dyDescent="0.25"/>
    <row r="289" ht="14.25" customHeight="1" x14ac:dyDescent="0.25"/>
    <row r="290" ht="14.25" customHeight="1" x14ac:dyDescent="0.25"/>
    <row r="291" ht="14.25" customHeight="1" x14ac:dyDescent="0.25"/>
    <row r="292" ht="14.25" customHeight="1" x14ac:dyDescent="0.25"/>
    <row r="293" ht="14.25" customHeight="1" x14ac:dyDescent="0.25"/>
    <row r="294" ht="14.25" customHeight="1" x14ac:dyDescent="0.25"/>
    <row r="295" ht="14.25" customHeight="1" x14ac:dyDescent="0.25"/>
    <row r="296" ht="14.25" customHeight="1" x14ac:dyDescent="0.25"/>
    <row r="297" ht="14.25" customHeight="1" x14ac:dyDescent="0.25"/>
    <row r="298" ht="14.25" customHeight="1" x14ac:dyDescent="0.25"/>
    <row r="299" ht="14.25" customHeight="1" x14ac:dyDescent="0.25"/>
    <row r="300" ht="14.25" customHeight="1" x14ac:dyDescent="0.25"/>
    <row r="301" ht="14.25" customHeight="1" x14ac:dyDescent="0.25"/>
    <row r="302" ht="14.25" customHeight="1" x14ac:dyDescent="0.25"/>
    <row r="303" ht="14.25" customHeight="1" x14ac:dyDescent="0.25"/>
    <row r="304" ht="14.25" customHeight="1" x14ac:dyDescent="0.25"/>
    <row r="305" ht="14.25" customHeight="1" x14ac:dyDescent="0.25"/>
    <row r="306" ht="14.25" customHeight="1" x14ac:dyDescent="0.25"/>
    <row r="307" ht="14.25" customHeight="1" x14ac:dyDescent="0.25"/>
    <row r="308" ht="14.25" customHeight="1" x14ac:dyDescent="0.25"/>
    <row r="309" ht="14.25" customHeight="1" x14ac:dyDescent="0.25"/>
    <row r="310" ht="14.25" customHeight="1" x14ac:dyDescent="0.25"/>
    <row r="311" ht="14.25" customHeight="1" x14ac:dyDescent="0.25"/>
    <row r="312" ht="14.25" customHeight="1" x14ac:dyDescent="0.25"/>
    <row r="313" ht="14.25" customHeight="1" x14ac:dyDescent="0.25"/>
    <row r="314" ht="14.25" customHeight="1" x14ac:dyDescent="0.25"/>
    <row r="315" ht="14.25" customHeight="1" x14ac:dyDescent="0.25"/>
    <row r="316" ht="14.25" customHeight="1" x14ac:dyDescent="0.25"/>
    <row r="317" ht="14.25" customHeight="1" x14ac:dyDescent="0.25"/>
    <row r="318" ht="14.25" customHeight="1" x14ac:dyDescent="0.25"/>
    <row r="319" ht="14.25" customHeight="1" x14ac:dyDescent="0.25"/>
    <row r="320" ht="14.25" customHeight="1" x14ac:dyDescent="0.25"/>
    <row r="321" ht="14.25" customHeight="1" x14ac:dyDescent="0.25"/>
    <row r="322" ht="14.25" customHeight="1" x14ac:dyDescent="0.25"/>
    <row r="323" ht="14.25" customHeight="1" x14ac:dyDescent="0.25"/>
    <row r="324" ht="14.25" customHeight="1" x14ac:dyDescent="0.25"/>
    <row r="325" ht="14.25" customHeight="1" x14ac:dyDescent="0.25"/>
    <row r="326" ht="14.25" customHeight="1" x14ac:dyDescent="0.25"/>
    <row r="327" ht="14.25" customHeight="1" x14ac:dyDescent="0.25"/>
    <row r="328" ht="14.25" customHeight="1" x14ac:dyDescent="0.25"/>
    <row r="329" ht="14.25" customHeight="1" x14ac:dyDescent="0.25"/>
    <row r="330" ht="14.25" customHeight="1" x14ac:dyDescent="0.25"/>
    <row r="331" ht="14.25" customHeight="1" x14ac:dyDescent="0.25"/>
    <row r="332" ht="14.25" customHeight="1" x14ac:dyDescent="0.25"/>
    <row r="333" ht="14.25" customHeight="1" x14ac:dyDescent="0.25"/>
    <row r="334" ht="14.25" customHeight="1" x14ac:dyDescent="0.25"/>
    <row r="335" ht="14.25" customHeight="1" x14ac:dyDescent="0.25"/>
    <row r="336" ht="14.25" customHeight="1" x14ac:dyDescent="0.25"/>
    <row r="337" ht="14.25" customHeight="1" x14ac:dyDescent="0.25"/>
    <row r="338" ht="14.25" customHeight="1" x14ac:dyDescent="0.25"/>
    <row r="339" ht="14.25" customHeight="1" x14ac:dyDescent="0.25"/>
    <row r="340" ht="14.25" customHeight="1" x14ac:dyDescent="0.25"/>
    <row r="341" ht="14.25" customHeight="1" x14ac:dyDescent="0.25"/>
    <row r="342" ht="14.25" customHeight="1" x14ac:dyDescent="0.25"/>
    <row r="343" ht="14.25" customHeight="1" x14ac:dyDescent="0.25"/>
    <row r="344" ht="14.25" customHeight="1" x14ac:dyDescent="0.25"/>
    <row r="345" ht="14.25" customHeight="1" x14ac:dyDescent="0.25"/>
    <row r="346" ht="14.25" customHeight="1" x14ac:dyDescent="0.25"/>
    <row r="347" ht="14.25" customHeight="1" x14ac:dyDescent="0.25"/>
    <row r="348" ht="14.25" customHeight="1" x14ac:dyDescent="0.25"/>
    <row r="349" ht="14.25" customHeight="1" x14ac:dyDescent="0.25"/>
    <row r="350" ht="14.25" customHeight="1" x14ac:dyDescent="0.25"/>
    <row r="351" ht="14.25" customHeight="1" x14ac:dyDescent="0.25"/>
    <row r="352" ht="14.25" customHeight="1" x14ac:dyDescent="0.25"/>
    <row r="353" ht="14.25" customHeight="1" x14ac:dyDescent="0.25"/>
    <row r="354" ht="14.25" customHeight="1" x14ac:dyDescent="0.25"/>
    <row r="355" ht="14.25" customHeight="1" x14ac:dyDescent="0.25"/>
    <row r="356" ht="14.25" customHeight="1" x14ac:dyDescent="0.25"/>
    <row r="357" ht="14.25" customHeight="1" x14ac:dyDescent="0.25"/>
    <row r="358" ht="14.25" customHeight="1" x14ac:dyDescent="0.25"/>
    <row r="359" ht="14.25" customHeight="1" x14ac:dyDescent="0.25"/>
    <row r="360" ht="14.25" customHeight="1" x14ac:dyDescent="0.25"/>
    <row r="361" ht="14.25" customHeight="1" x14ac:dyDescent="0.25"/>
    <row r="362" ht="14.25" customHeight="1" x14ac:dyDescent="0.25"/>
    <row r="363" ht="14.25" customHeight="1" x14ac:dyDescent="0.25"/>
    <row r="364" ht="14.25" customHeight="1" x14ac:dyDescent="0.25"/>
    <row r="365" ht="14.25" customHeight="1" x14ac:dyDescent="0.25"/>
    <row r="366" ht="14.25" customHeight="1" x14ac:dyDescent="0.25"/>
    <row r="367" ht="14.25" customHeight="1" x14ac:dyDescent="0.25"/>
    <row r="368" ht="14.25" customHeight="1" x14ac:dyDescent="0.25"/>
    <row r="369" ht="14.25" customHeight="1" x14ac:dyDescent="0.25"/>
    <row r="370" ht="14.25" customHeight="1" x14ac:dyDescent="0.25"/>
    <row r="371" ht="14.25" customHeight="1" x14ac:dyDescent="0.25"/>
    <row r="372" ht="14.25" customHeight="1" x14ac:dyDescent="0.25"/>
    <row r="373" ht="14.25" customHeight="1" x14ac:dyDescent="0.25"/>
    <row r="374" ht="14.25" customHeight="1" x14ac:dyDescent="0.25"/>
    <row r="375" ht="14.25" customHeight="1" x14ac:dyDescent="0.25"/>
    <row r="376" ht="14.25" customHeight="1" x14ac:dyDescent="0.25"/>
    <row r="377" ht="14.25" customHeight="1" x14ac:dyDescent="0.25"/>
    <row r="378" ht="14.25" customHeight="1" x14ac:dyDescent="0.25"/>
    <row r="379" ht="14.25" customHeight="1" x14ac:dyDescent="0.25"/>
    <row r="380" ht="14.25" customHeight="1" x14ac:dyDescent="0.25"/>
    <row r="381" ht="14.25" customHeight="1" x14ac:dyDescent="0.25"/>
    <row r="382" ht="14.25" customHeight="1" x14ac:dyDescent="0.25"/>
    <row r="383" ht="14.25" customHeight="1" x14ac:dyDescent="0.25"/>
    <row r="384" ht="14.25" customHeight="1" x14ac:dyDescent="0.25"/>
    <row r="385" ht="14.25" customHeight="1" x14ac:dyDescent="0.25"/>
    <row r="386" ht="14.25" customHeight="1" x14ac:dyDescent="0.25"/>
    <row r="387" ht="14.25" customHeight="1" x14ac:dyDescent="0.25"/>
    <row r="388" ht="14.25" customHeight="1" x14ac:dyDescent="0.25"/>
    <row r="389" ht="14.25" customHeight="1" x14ac:dyDescent="0.25"/>
    <row r="390" ht="14.25" customHeight="1" x14ac:dyDescent="0.25"/>
    <row r="391" ht="14.25" customHeight="1" x14ac:dyDescent="0.25"/>
    <row r="392" ht="14.25" customHeight="1" x14ac:dyDescent="0.25"/>
    <row r="393" ht="14.25" customHeight="1" x14ac:dyDescent="0.25"/>
    <row r="394" ht="14.25" customHeight="1" x14ac:dyDescent="0.25"/>
    <row r="395" ht="14.25" customHeight="1" x14ac:dyDescent="0.25"/>
    <row r="396" ht="14.25" customHeight="1" x14ac:dyDescent="0.25"/>
    <row r="397" ht="14.25" customHeight="1" x14ac:dyDescent="0.25"/>
    <row r="398" ht="14.25" customHeight="1" x14ac:dyDescent="0.25"/>
    <row r="399" ht="14.25" customHeight="1" x14ac:dyDescent="0.25"/>
    <row r="400" ht="14.25" customHeight="1" x14ac:dyDescent="0.25"/>
    <row r="401" ht="14.25" customHeight="1" x14ac:dyDescent="0.25"/>
    <row r="402" ht="14.25" customHeight="1" x14ac:dyDescent="0.25"/>
    <row r="403" ht="14.25" customHeight="1" x14ac:dyDescent="0.25"/>
    <row r="404" ht="14.25" customHeight="1" x14ac:dyDescent="0.25"/>
    <row r="405" ht="14.25" customHeight="1" x14ac:dyDescent="0.25"/>
    <row r="406" ht="14.25" customHeight="1" x14ac:dyDescent="0.25"/>
    <row r="407" ht="14.25" customHeight="1" x14ac:dyDescent="0.25"/>
    <row r="408" ht="14.25" customHeight="1" x14ac:dyDescent="0.25"/>
    <row r="409" ht="14.25" customHeight="1" x14ac:dyDescent="0.25"/>
    <row r="410" ht="14.25" customHeight="1" x14ac:dyDescent="0.25"/>
    <row r="411" ht="14.25" customHeight="1" x14ac:dyDescent="0.25"/>
    <row r="412" ht="14.25" customHeight="1" x14ac:dyDescent="0.25"/>
    <row r="413" ht="14.25" customHeight="1" x14ac:dyDescent="0.25"/>
    <row r="414" ht="14.25" customHeight="1" x14ac:dyDescent="0.25"/>
    <row r="415" ht="14.25" customHeight="1" x14ac:dyDescent="0.25"/>
    <row r="416" ht="14.25" customHeight="1" x14ac:dyDescent="0.25"/>
    <row r="417" ht="14.25" customHeight="1" x14ac:dyDescent="0.25"/>
    <row r="418" ht="14.25" customHeight="1" x14ac:dyDescent="0.25"/>
    <row r="419" ht="14.25" customHeight="1" x14ac:dyDescent="0.25"/>
    <row r="420" ht="14.25" customHeight="1" x14ac:dyDescent="0.25"/>
    <row r="421" ht="14.25" customHeight="1" x14ac:dyDescent="0.25"/>
    <row r="422" ht="14.25" customHeight="1" x14ac:dyDescent="0.25"/>
    <row r="423" ht="14.25" customHeight="1" x14ac:dyDescent="0.25"/>
    <row r="424" ht="14.25" customHeight="1" x14ac:dyDescent="0.25"/>
    <row r="425" ht="14.25" customHeight="1" x14ac:dyDescent="0.25"/>
    <row r="426" ht="14.25" customHeight="1" x14ac:dyDescent="0.25"/>
    <row r="427" ht="14.25" customHeight="1" x14ac:dyDescent="0.25"/>
    <row r="428" ht="14.25" customHeight="1" x14ac:dyDescent="0.25"/>
    <row r="429" ht="14.25" customHeight="1" x14ac:dyDescent="0.25"/>
    <row r="430" ht="14.25" customHeight="1" x14ac:dyDescent="0.25"/>
    <row r="431" ht="14.25" customHeight="1" x14ac:dyDescent="0.25"/>
    <row r="432" ht="14.25" customHeight="1" x14ac:dyDescent="0.25"/>
    <row r="433" ht="14.25" customHeight="1" x14ac:dyDescent="0.25"/>
    <row r="434" ht="14.25" customHeight="1" x14ac:dyDescent="0.25"/>
    <row r="435" ht="14.25" customHeight="1" x14ac:dyDescent="0.25"/>
    <row r="436" ht="14.25" customHeight="1" x14ac:dyDescent="0.25"/>
    <row r="437" ht="14.25" customHeight="1" x14ac:dyDescent="0.25"/>
    <row r="438" ht="14.25" customHeight="1" x14ac:dyDescent="0.25"/>
    <row r="439" ht="14.25" customHeight="1" x14ac:dyDescent="0.25"/>
    <row r="440" ht="14.25" customHeight="1" x14ac:dyDescent="0.25"/>
    <row r="441" ht="14.25" customHeight="1" x14ac:dyDescent="0.25"/>
    <row r="442" ht="14.25" customHeight="1" x14ac:dyDescent="0.25"/>
    <row r="443" ht="14.25" customHeight="1" x14ac:dyDescent="0.25"/>
    <row r="444" ht="14.25" customHeight="1" x14ac:dyDescent="0.25"/>
    <row r="445" ht="14.25" customHeight="1" x14ac:dyDescent="0.25"/>
    <row r="446" ht="14.25" customHeight="1" x14ac:dyDescent="0.25"/>
    <row r="447" ht="14.25" customHeight="1" x14ac:dyDescent="0.25"/>
    <row r="448" ht="14.25" customHeight="1" x14ac:dyDescent="0.25"/>
    <row r="449" ht="14.25" customHeight="1" x14ac:dyDescent="0.25"/>
    <row r="450" ht="14.25" customHeight="1" x14ac:dyDescent="0.25"/>
    <row r="451" ht="14.25" customHeight="1" x14ac:dyDescent="0.25"/>
    <row r="452" ht="14.25" customHeight="1" x14ac:dyDescent="0.25"/>
    <row r="453" ht="14.25" customHeight="1" x14ac:dyDescent="0.25"/>
    <row r="454" ht="14.25" customHeight="1" x14ac:dyDescent="0.25"/>
    <row r="455" ht="14.25" customHeight="1" x14ac:dyDescent="0.25"/>
    <row r="456" ht="14.25" customHeight="1" x14ac:dyDescent="0.25"/>
    <row r="457" ht="14.25" customHeight="1" x14ac:dyDescent="0.25"/>
    <row r="458" ht="14.25" customHeight="1" x14ac:dyDescent="0.25"/>
    <row r="459" ht="14.25" customHeight="1" x14ac:dyDescent="0.25"/>
    <row r="460" ht="14.25" customHeight="1" x14ac:dyDescent="0.25"/>
    <row r="461" ht="14.25" customHeight="1" x14ac:dyDescent="0.25"/>
    <row r="462" ht="14.25" customHeight="1" x14ac:dyDescent="0.25"/>
    <row r="463" ht="14.25" customHeight="1" x14ac:dyDescent="0.25"/>
    <row r="464" ht="14.25" customHeight="1" x14ac:dyDescent="0.25"/>
    <row r="465" ht="14.25" customHeight="1" x14ac:dyDescent="0.25"/>
    <row r="466" ht="14.25" customHeight="1" x14ac:dyDescent="0.25"/>
    <row r="467" ht="14.25" customHeight="1" x14ac:dyDescent="0.25"/>
    <row r="468" ht="14.25" customHeight="1" x14ac:dyDescent="0.25"/>
    <row r="469" ht="14.25" customHeight="1" x14ac:dyDescent="0.25"/>
    <row r="470" ht="14.25" customHeight="1" x14ac:dyDescent="0.25"/>
    <row r="471" ht="14.25" customHeight="1" x14ac:dyDescent="0.25"/>
    <row r="472" ht="14.25" customHeight="1" x14ac:dyDescent="0.25"/>
    <row r="473" ht="14.25" customHeight="1" x14ac:dyDescent="0.25"/>
    <row r="474" ht="14.25" customHeight="1" x14ac:dyDescent="0.25"/>
    <row r="475" ht="14.25" customHeight="1" x14ac:dyDescent="0.25"/>
    <row r="476" ht="14.25" customHeight="1" x14ac:dyDescent="0.25"/>
    <row r="477" ht="14.25" customHeight="1" x14ac:dyDescent="0.25"/>
    <row r="478" ht="14.25" customHeight="1" x14ac:dyDescent="0.25"/>
    <row r="479" ht="14.25" customHeight="1" x14ac:dyDescent="0.25"/>
    <row r="480" ht="14.25" customHeight="1" x14ac:dyDescent="0.25"/>
    <row r="481" ht="14.25" customHeight="1" x14ac:dyDescent="0.25"/>
    <row r="482" ht="14.25" customHeight="1" x14ac:dyDescent="0.25"/>
    <row r="483" ht="14.25" customHeight="1" x14ac:dyDescent="0.25"/>
    <row r="484" ht="14.25" customHeight="1" x14ac:dyDescent="0.25"/>
    <row r="485" ht="14.25" customHeight="1" x14ac:dyDescent="0.25"/>
    <row r="486" ht="14.25" customHeight="1" x14ac:dyDescent="0.25"/>
    <row r="487" ht="14.25" customHeight="1" x14ac:dyDescent="0.25"/>
    <row r="488" ht="14.25" customHeight="1" x14ac:dyDescent="0.25"/>
    <row r="489" ht="14.25" customHeight="1" x14ac:dyDescent="0.25"/>
    <row r="490" ht="14.25" customHeight="1" x14ac:dyDescent="0.25"/>
    <row r="491" ht="14.25" customHeight="1" x14ac:dyDescent="0.25"/>
    <row r="492" ht="14.25" customHeight="1" x14ac:dyDescent="0.25"/>
    <row r="493" ht="14.25" customHeight="1" x14ac:dyDescent="0.25"/>
    <row r="494" ht="14.25" customHeight="1" x14ac:dyDescent="0.25"/>
    <row r="495" ht="14.25" customHeight="1" x14ac:dyDescent="0.25"/>
    <row r="496" ht="14.25" customHeight="1" x14ac:dyDescent="0.25"/>
    <row r="497" ht="14.25" customHeight="1" x14ac:dyDescent="0.25"/>
    <row r="498" ht="14.25" customHeight="1" x14ac:dyDescent="0.25"/>
    <row r="499" ht="14.25" customHeight="1" x14ac:dyDescent="0.25"/>
    <row r="500" ht="14.25" customHeight="1" x14ac:dyDescent="0.25"/>
    <row r="501" ht="14.25" customHeight="1" x14ac:dyDescent="0.25"/>
    <row r="502" ht="14.25" customHeight="1" x14ac:dyDescent="0.25"/>
    <row r="503" ht="14.25" customHeight="1" x14ac:dyDescent="0.25"/>
    <row r="504" ht="14.25" customHeight="1" x14ac:dyDescent="0.25"/>
    <row r="505" ht="14.25" customHeight="1" x14ac:dyDescent="0.25"/>
    <row r="506" ht="14.25" customHeight="1" x14ac:dyDescent="0.25"/>
    <row r="507" ht="14.25" customHeight="1" x14ac:dyDescent="0.25"/>
    <row r="508" ht="14.25" customHeight="1" x14ac:dyDescent="0.25"/>
    <row r="509" ht="14.25" customHeight="1" x14ac:dyDescent="0.25"/>
    <row r="510" ht="14.25" customHeight="1" x14ac:dyDescent="0.25"/>
    <row r="511" ht="14.25" customHeight="1" x14ac:dyDescent="0.25"/>
    <row r="512" ht="14.25" customHeight="1" x14ac:dyDescent="0.25"/>
    <row r="513" ht="14.25" customHeight="1" x14ac:dyDescent="0.25"/>
    <row r="514" ht="14.25" customHeight="1" x14ac:dyDescent="0.25"/>
    <row r="515" ht="14.25" customHeight="1" x14ac:dyDescent="0.25"/>
    <row r="516" ht="14.25" customHeight="1" x14ac:dyDescent="0.25"/>
    <row r="517" ht="14.25" customHeight="1" x14ac:dyDescent="0.25"/>
    <row r="518" ht="14.25" customHeight="1" x14ac:dyDescent="0.25"/>
    <row r="519" ht="14.25" customHeight="1" x14ac:dyDescent="0.25"/>
    <row r="520" ht="14.25" customHeight="1" x14ac:dyDescent="0.25"/>
    <row r="521" ht="14.25" customHeight="1" x14ac:dyDescent="0.25"/>
    <row r="522" ht="14.25" customHeight="1" x14ac:dyDescent="0.25"/>
    <row r="523" ht="14.25" customHeight="1" x14ac:dyDescent="0.25"/>
    <row r="524" ht="14.25" customHeight="1" x14ac:dyDescent="0.25"/>
    <row r="525" ht="14.25" customHeight="1" x14ac:dyDescent="0.25"/>
    <row r="526" ht="14.25" customHeight="1" x14ac:dyDescent="0.25"/>
    <row r="527" ht="14.25" customHeight="1" x14ac:dyDescent="0.25"/>
    <row r="528" ht="14.25" customHeight="1" x14ac:dyDescent="0.25"/>
    <row r="529" ht="14.25" customHeight="1" x14ac:dyDescent="0.25"/>
    <row r="530" ht="14.25" customHeight="1" x14ac:dyDescent="0.25"/>
    <row r="531" ht="14.25" customHeight="1" x14ac:dyDescent="0.25"/>
    <row r="532" ht="14.25" customHeight="1" x14ac:dyDescent="0.25"/>
    <row r="533" ht="14.25" customHeight="1" x14ac:dyDescent="0.25"/>
    <row r="534" ht="14.25" customHeight="1" x14ac:dyDescent="0.25"/>
    <row r="535" ht="14.25" customHeight="1" x14ac:dyDescent="0.25"/>
    <row r="536" ht="14.25" customHeight="1" x14ac:dyDescent="0.25"/>
    <row r="537" ht="14.25" customHeight="1" x14ac:dyDescent="0.25"/>
    <row r="538" ht="14.25" customHeight="1" x14ac:dyDescent="0.25"/>
    <row r="539" ht="14.25" customHeight="1" x14ac:dyDescent="0.25"/>
    <row r="540" ht="14.25" customHeight="1" x14ac:dyDescent="0.25"/>
    <row r="541" ht="14.25" customHeight="1" x14ac:dyDescent="0.25"/>
    <row r="542" ht="14.25" customHeight="1" x14ac:dyDescent="0.25"/>
    <row r="543" ht="14.25" customHeight="1" x14ac:dyDescent="0.25"/>
    <row r="544" ht="14.25" customHeight="1" x14ac:dyDescent="0.25"/>
    <row r="545" ht="14.25" customHeight="1" x14ac:dyDescent="0.25"/>
    <row r="546" ht="14.25" customHeight="1" x14ac:dyDescent="0.25"/>
    <row r="547" ht="14.25" customHeight="1" x14ac:dyDescent="0.25"/>
    <row r="548" ht="14.25" customHeight="1" x14ac:dyDescent="0.25"/>
    <row r="549" ht="14.25" customHeight="1" x14ac:dyDescent="0.25"/>
    <row r="550" ht="14.25" customHeight="1" x14ac:dyDescent="0.25"/>
    <row r="551" ht="14.25" customHeight="1" x14ac:dyDescent="0.25"/>
    <row r="552" ht="14.25" customHeight="1" x14ac:dyDescent="0.25"/>
    <row r="553" ht="14.25" customHeight="1" x14ac:dyDescent="0.25"/>
    <row r="554" ht="14.25" customHeight="1" x14ac:dyDescent="0.25"/>
    <row r="555" ht="14.25" customHeight="1" x14ac:dyDescent="0.25"/>
    <row r="556" ht="14.25" customHeight="1" x14ac:dyDescent="0.25"/>
    <row r="557" ht="14.25" customHeight="1" x14ac:dyDescent="0.25"/>
    <row r="558" ht="14.25" customHeight="1" x14ac:dyDescent="0.25"/>
    <row r="559" ht="14.25" customHeight="1" x14ac:dyDescent="0.25"/>
    <row r="560" ht="14.25" customHeight="1" x14ac:dyDescent="0.25"/>
    <row r="561" ht="14.25" customHeight="1" x14ac:dyDescent="0.25"/>
    <row r="562" ht="14.25" customHeight="1" x14ac:dyDescent="0.25"/>
    <row r="563" ht="14.25" customHeight="1" x14ac:dyDescent="0.25"/>
    <row r="564" ht="14.25" customHeight="1" x14ac:dyDescent="0.25"/>
    <row r="565" ht="14.25" customHeight="1" x14ac:dyDescent="0.25"/>
    <row r="566" ht="14.25" customHeight="1" x14ac:dyDescent="0.25"/>
    <row r="567" ht="14.25" customHeight="1" x14ac:dyDescent="0.25"/>
    <row r="568" ht="14.25" customHeight="1" x14ac:dyDescent="0.25"/>
    <row r="569" ht="14.25" customHeight="1" x14ac:dyDescent="0.25"/>
    <row r="570" ht="14.25" customHeight="1" x14ac:dyDescent="0.25"/>
    <row r="571" ht="14.25" customHeight="1" x14ac:dyDescent="0.25"/>
    <row r="572" ht="14.25" customHeight="1" x14ac:dyDescent="0.25"/>
    <row r="573" ht="14.25" customHeight="1" x14ac:dyDescent="0.25"/>
    <row r="574" ht="14.25" customHeight="1" x14ac:dyDescent="0.25"/>
    <row r="575" ht="14.25" customHeight="1" x14ac:dyDescent="0.25"/>
    <row r="576" ht="14.25" customHeight="1" x14ac:dyDescent="0.25"/>
    <row r="577" ht="14.25" customHeight="1" x14ac:dyDescent="0.25"/>
    <row r="578" ht="14.25" customHeight="1" x14ac:dyDescent="0.25"/>
    <row r="579" ht="14.25" customHeight="1" x14ac:dyDescent="0.25"/>
    <row r="580" ht="14.25" customHeight="1" x14ac:dyDescent="0.25"/>
    <row r="581" ht="14.25" customHeight="1" x14ac:dyDescent="0.25"/>
    <row r="582" ht="14.25" customHeight="1" x14ac:dyDescent="0.25"/>
    <row r="583" ht="14.25" customHeight="1" x14ac:dyDescent="0.25"/>
    <row r="584" ht="14.25" customHeight="1" x14ac:dyDescent="0.25"/>
    <row r="585" ht="14.25" customHeight="1" x14ac:dyDescent="0.25"/>
    <row r="586" ht="14.25" customHeight="1" x14ac:dyDescent="0.25"/>
    <row r="587" ht="14.25" customHeight="1" x14ac:dyDescent="0.25"/>
    <row r="588" ht="14.25" customHeight="1" x14ac:dyDescent="0.25"/>
    <row r="589" ht="14.25" customHeight="1" x14ac:dyDescent="0.25"/>
    <row r="590" ht="14.25" customHeight="1" x14ac:dyDescent="0.25"/>
    <row r="591" ht="14.25" customHeight="1" x14ac:dyDescent="0.25"/>
    <row r="592" ht="14.25" customHeight="1" x14ac:dyDescent="0.25"/>
    <row r="593" ht="14.25" customHeight="1" x14ac:dyDescent="0.25"/>
    <row r="594" ht="14.25" customHeight="1" x14ac:dyDescent="0.25"/>
    <row r="595" ht="14.25" customHeight="1" x14ac:dyDescent="0.25"/>
    <row r="596" ht="14.25" customHeight="1" x14ac:dyDescent="0.25"/>
    <row r="597" ht="14.25" customHeight="1" x14ac:dyDescent="0.25"/>
    <row r="598" ht="14.25" customHeight="1" x14ac:dyDescent="0.25"/>
    <row r="599" ht="14.25" customHeight="1" x14ac:dyDescent="0.25"/>
    <row r="600" ht="14.25" customHeight="1" x14ac:dyDescent="0.25"/>
    <row r="601" ht="14.25" customHeight="1" x14ac:dyDescent="0.25"/>
    <row r="602" ht="14.25" customHeight="1" x14ac:dyDescent="0.25"/>
    <row r="603" ht="14.25" customHeight="1" x14ac:dyDescent="0.25"/>
    <row r="604" ht="14.25" customHeight="1" x14ac:dyDescent="0.25"/>
    <row r="605" ht="14.25" customHeight="1" x14ac:dyDescent="0.25"/>
    <row r="606" ht="14.25" customHeight="1" x14ac:dyDescent="0.25"/>
    <row r="607" ht="14.25" customHeight="1" x14ac:dyDescent="0.25"/>
    <row r="608" ht="14.25" customHeight="1" x14ac:dyDescent="0.25"/>
    <row r="609" ht="14.25" customHeight="1" x14ac:dyDescent="0.25"/>
    <row r="610" ht="14.25" customHeight="1" x14ac:dyDescent="0.25"/>
    <row r="611" ht="14.25" customHeight="1" x14ac:dyDescent="0.25"/>
    <row r="612" ht="14.25" customHeight="1" x14ac:dyDescent="0.25"/>
    <row r="613" ht="14.25" customHeight="1" x14ac:dyDescent="0.25"/>
    <row r="614" ht="14.25" customHeight="1" x14ac:dyDescent="0.25"/>
    <row r="615" ht="14.25" customHeight="1" x14ac:dyDescent="0.25"/>
    <row r="616" ht="14.25" customHeight="1" x14ac:dyDescent="0.25"/>
    <row r="617" ht="14.25" customHeight="1" x14ac:dyDescent="0.25"/>
    <row r="618" ht="14.25" customHeight="1" x14ac:dyDescent="0.25"/>
    <row r="619" ht="14.25" customHeight="1" x14ac:dyDescent="0.25"/>
    <row r="620" ht="14.25" customHeight="1" x14ac:dyDescent="0.25"/>
    <row r="621" ht="14.25" customHeight="1" x14ac:dyDescent="0.25"/>
    <row r="622" ht="14.25" customHeight="1" x14ac:dyDescent="0.25"/>
    <row r="623" ht="14.25" customHeight="1" x14ac:dyDescent="0.25"/>
    <row r="624" ht="14.25" customHeight="1" x14ac:dyDescent="0.25"/>
    <row r="625" ht="14.25" customHeight="1" x14ac:dyDescent="0.25"/>
    <row r="626" ht="14.25" customHeight="1" x14ac:dyDescent="0.25"/>
    <row r="627" ht="14.25" customHeight="1" x14ac:dyDescent="0.25"/>
    <row r="628" ht="14.25" customHeight="1" x14ac:dyDescent="0.25"/>
    <row r="629" ht="14.25" customHeight="1" x14ac:dyDescent="0.25"/>
    <row r="630" ht="14.25" customHeight="1" x14ac:dyDescent="0.25"/>
    <row r="631" ht="14.25" customHeight="1" x14ac:dyDescent="0.25"/>
    <row r="632" ht="14.25" customHeight="1" x14ac:dyDescent="0.25"/>
    <row r="633" ht="14.25" customHeight="1" x14ac:dyDescent="0.25"/>
    <row r="634" ht="14.25" customHeight="1" x14ac:dyDescent="0.25"/>
    <row r="635" ht="14.25" customHeight="1" x14ac:dyDescent="0.25"/>
    <row r="636" ht="14.25" customHeight="1" x14ac:dyDescent="0.25"/>
    <row r="637" ht="14.25" customHeight="1" x14ac:dyDescent="0.25"/>
    <row r="638" ht="14.25" customHeight="1" x14ac:dyDescent="0.25"/>
    <row r="639" ht="14.25" customHeight="1" x14ac:dyDescent="0.25"/>
    <row r="640" ht="14.25" customHeight="1" x14ac:dyDescent="0.25"/>
    <row r="641" ht="14.25" customHeight="1" x14ac:dyDescent="0.25"/>
    <row r="642" ht="14.25" customHeight="1" x14ac:dyDescent="0.25"/>
    <row r="643" ht="14.25" customHeight="1" x14ac:dyDescent="0.25"/>
    <row r="644" ht="14.25" customHeight="1" x14ac:dyDescent="0.25"/>
    <row r="645" ht="14.25" customHeight="1" x14ac:dyDescent="0.25"/>
    <row r="646" ht="14.25" customHeight="1" x14ac:dyDescent="0.25"/>
    <row r="647" ht="14.25" customHeight="1" x14ac:dyDescent="0.25"/>
    <row r="648" ht="14.25" customHeight="1" x14ac:dyDescent="0.25"/>
    <row r="649" ht="14.25" customHeight="1" x14ac:dyDescent="0.25"/>
    <row r="650" ht="14.25" customHeight="1" x14ac:dyDescent="0.25"/>
    <row r="651" ht="14.25" customHeight="1" x14ac:dyDescent="0.25"/>
    <row r="652" ht="14.25" customHeight="1" x14ac:dyDescent="0.25"/>
    <row r="653" ht="14.25" customHeight="1" x14ac:dyDescent="0.25"/>
    <row r="654" ht="14.25" customHeight="1" x14ac:dyDescent="0.25"/>
    <row r="655" ht="14.25" customHeight="1" x14ac:dyDescent="0.25"/>
    <row r="656" ht="14.25" customHeight="1" x14ac:dyDescent="0.25"/>
    <row r="657" ht="14.25" customHeight="1" x14ac:dyDescent="0.25"/>
    <row r="658" ht="14.25" customHeight="1" x14ac:dyDescent="0.25"/>
    <row r="659" ht="14.25" customHeight="1" x14ac:dyDescent="0.25"/>
    <row r="660" ht="14.25" customHeight="1" x14ac:dyDescent="0.25"/>
    <row r="661" ht="14.25" customHeight="1" x14ac:dyDescent="0.25"/>
    <row r="662" ht="14.25" customHeight="1" x14ac:dyDescent="0.25"/>
    <row r="663" ht="14.25" customHeight="1" x14ac:dyDescent="0.25"/>
    <row r="664" ht="14.25" customHeight="1" x14ac:dyDescent="0.25"/>
    <row r="665" ht="14.25" customHeight="1" x14ac:dyDescent="0.25"/>
    <row r="666" ht="14.25" customHeight="1" x14ac:dyDescent="0.25"/>
    <row r="667" ht="14.25" customHeight="1" x14ac:dyDescent="0.25"/>
    <row r="668" ht="14.25" customHeight="1" x14ac:dyDescent="0.25"/>
    <row r="669" ht="14.25" customHeight="1" x14ac:dyDescent="0.25"/>
    <row r="670" ht="14.25" customHeight="1" x14ac:dyDescent="0.25"/>
    <row r="671" ht="14.25" customHeight="1" x14ac:dyDescent="0.25"/>
    <row r="672" ht="14.25" customHeight="1" x14ac:dyDescent="0.25"/>
    <row r="673" ht="14.25" customHeight="1" x14ac:dyDescent="0.25"/>
    <row r="674" ht="14.25" customHeight="1" x14ac:dyDescent="0.25"/>
    <row r="675" ht="14.25" customHeight="1" x14ac:dyDescent="0.25"/>
    <row r="676" ht="14.25" customHeight="1" x14ac:dyDescent="0.25"/>
    <row r="677" ht="14.25" customHeight="1" x14ac:dyDescent="0.25"/>
    <row r="678" ht="14.25" customHeight="1" x14ac:dyDescent="0.25"/>
    <row r="679" ht="14.25" customHeight="1" x14ac:dyDescent="0.25"/>
    <row r="680" ht="14.25" customHeight="1" x14ac:dyDescent="0.25"/>
    <row r="681" ht="14.25" customHeight="1" x14ac:dyDescent="0.25"/>
    <row r="682" ht="14.25" customHeight="1" x14ac:dyDescent="0.25"/>
    <row r="683" ht="14.25" customHeight="1" x14ac:dyDescent="0.25"/>
    <row r="684" ht="14.25" customHeight="1" x14ac:dyDescent="0.25"/>
    <row r="685" ht="14.25" customHeight="1" x14ac:dyDescent="0.25"/>
    <row r="686" ht="14.25" customHeight="1" x14ac:dyDescent="0.25"/>
    <row r="687" ht="14.25" customHeight="1" x14ac:dyDescent="0.25"/>
    <row r="688" ht="14.25" customHeight="1" x14ac:dyDescent="0.25"/>
    <row r="689" ht="14.25" customHeight="1" x14ac:dyDescent="0.25"/>
    <row r="690" ht="14.25" customHeight="1" x14ac:dyDescent="0.25"/>
    <row r="691" ht="14.25" customHeight="1" x14ac:dyDescent="0.25"/>
    <row r="692" ht="14.25" customHeight="1" x14ac:dyDescent="0.25"/>
    <row r="693" ht="14.25" customHeight="1" x14ac:dyDescent="0.25"/>
    <row r="694" ht="14.25" customHeight="1" x14ac:dyDescent="0.25"/>
    <row r="695" ht="14.25" customHeight="1" x14ac:dyDescent="0.25"/>
    <row r="696" ht="14.25" customHeight="1" x14ac:dyDescent="0.25"/>
    <row r="697" ht="14.25" customHeight="1" x14ac:dyDescent="0.25"/>
    <row r="698" ht="14.25" customHeight="1" x14ac:dyDescent="0.25"/>
    <row r="699" ht="14.25" customHeight="1" x14ac:dyDescent="0.25"/>
    <row r="700" ht="14.25" customHeight="1" x14ac:dyDescent="0.25"/>
    <row r="701" ht="14.25" customHeight="1" x14ac:dyDescent="0.25"/>
    <row r="702" ht="14.25" customHeight="1" x14ac:dyDescent="0.25"/>
    <row r="703" ht="14.25" customHeight="1" x14ac:dyDescent="0.25"/>
    <row r="704" ht="14.25" customHeight="1" x14ac:dyDescent="0.25"/>
    <row r="705" ht="14.25" customHeight="1" x14ac:dyDescent="0.25"/>
    <row r="706" ht="14.25" customHeight="1" x14ac:dyDescent="0.25"/>
    <row r="707" ht="14.25" customHeight="1" x14ac:dyDescent="0.25"/>
    <row r="708" ht="14.25" customHeight="1" x14ac:dyDescent="0.25"/>
    <row r="709" ht="14.25" customHeight="1" x14ac:dyDescent="0.25"/>
    <row r="710" ht="14.25" customHeight="1" x14ac:dyDescent="0.25"/>
    <row r="711" ht="14.25" customHeight="1" x14ac:dyDescent="0.25"/>
    <row r="712" ht="14.25" customHeight="1" x14ac:dyDescent="0.25"/>
    <row r="713" ht="14.25" customHeight="1" x14ac:dyDescent="0.25"/>
    <row r="714" ht="14.25" customHeight="1" x14ac:dyDescent="0.25"/>
    <row r="715" ht="14.25" customHeight="1" x14ac:dyDescent="0.25"/>
    <row r="716" ht="14.25" customHeight="1" x14ac:dyDescent="0.25"/>
    <row r="717" ht="14.25" customHeight="1" x14ac:dyDescent="0.25"/>
    <row r="718" ht="14.25" customHeight="1" x14ac:dyDescent="0.25"/>
    <row r="719" ht="14.25" customHeight="1" x14ac:dyDescent="0.25"/>
    <row r="720" ht="14.25" customHeight="1" x14ac:dyDescent="0.25"/>
    <row r="721" ht="14.25" customHeight="1" x14ac:dyDescent="0.25"/>
    <row r="722" ht="14.25" customHeight="1" x14ac:dyDescent="0.25"/>
    <row r="723" ht="14.25" customHeight="1" x14ac:dyDescent="0.25"/>
    <row r="724" ht="14.25" customHeight="1" x14ac:dyDescent="0.25"/>
    <row r="725" ht="14.25" customHeight="1" x14ac:dyDescent="0.25"/>
    <row r="726" ht="14.25" customHeight="1" x14ac:dyDescent="0.25"/>
    <row r="727" ht="14.25" customHeight="1" x14ac:dyDescent="0.25"/>
    <row r="728" ht="14.25" customHeight="1" x14ac:dyDescent="0.25"/>
    <row r="729" ht="14.25" customHeight="1" x14ac:dyDescent="0.25"/>
    <row r="730" ht="14.25" customHeight="1" x14ac:dyDescent="0.25"/>
    <row r="731" ht="14.25" customHeight="1" x14ac:dyDescent="0.25"/>
    <row r="732" ht="14.25" customHeight="1" x14ac:dyDescent="0.25"/>
    <row r="733" ht="14.25" customHeight="1" x14ac:dyDescent="0.25"/>
    <row r="734" ht="14.25" customHeight="1" x14ac:dyDescent="0.25"/>
    <row r="735" ht="14.25" customHeight="1" x14ac:dyDescent="0.25"/>
    <row r="736" ht="14.25" customHeight="1" x14ac:dyDescent="0.25"/>
    <row r="737" ht="14.25" customHeight="1" x14ac:dyDescent="0.25"/>
    <row r="738" ht="14.25" customHeight="1" x14ac:dyDescent="0.25"/>
    <row r="739" ht="14.25" customHeight="1" x14ac:dyDescent="0.25"/>
    <row r="740" ht="14.25" customHeight="1" x14ac:dyDescent="0.25"/>
    <row r="741" ht="14.25" customHeight="1" x14ac:dyDescent="0.25"/>
    <row r="742" ht="14.25" customHeight="1" x14ac:dyDescent="0.25"/>
    <row r="743" ht="14.25" customHeight="1" x14ac:dyDescent="0.25"/>
    <row r="744" ht="14.25" customHeight="1" x14ac:dyDescent="0.25"/>
    <row r="745" ht="14.25" customHeight="1" x14ac:dyDescent="0.25"/>
    <row r="746" ht="14.25" customHeight="1" x14ac:dyDescent="0.25"/>
    <row r="747" ht="14.25" customHeight="1" x14ac:dyDescent="0.25"/>
    <row r="748" ht="14.25" customHeight="1" x14ac:dyDescent="0.25"/>
    <row r="749" ht="14.25" customHeight="1" x14ac:dyDescent="0.25"/>
    <row r="750" ht="14.25" customHeight="1" x14ac:dyDescent="0.25"/>
    <row r="751" ht="14.25" customHeight="1" x14ac:dyDescent="0.25"/>
    <row r="752" ht="14.25" customHeight="1" x14ac:dyDescent="0.25"/>
    <row r="753" ht="14.25" customHeight="1" x14ac:dyDescent="0.25"/>
    <row r="754" ht="14.25" customHeight="1" x14ac:dyDescent="0.25"/>
    <row r="755" ht="14.25" customHeight="1" x14ac:dyDescent="0.25"/>
    <row r="756" ht="14.25" customHeight="1" x14ac:dyDescent="0.25"/>
    <row r="757" ht="14.25" customHeight="1" x14ac:dyDescent="0.25"/>
    <row r="758" ht="14.25" customHeight="1" x14ac:dyDescent="0.25"/>
    <row r="759" ht="14.25" customHeight="1" x14ac:dyDescent="0.25"/>
    <row r="760" ht="14.25" customHeight="1" x14ac:dyDescent="0.25"/>
    <row r="761" ht="14.25" customHeight="1" x14ac:dyDescent="0.25"/>
    <row r="762" ht="14.25" customHeight="1" x14ac:dyDescent="0.25"/>
    <row r="763" ht="14.25" customHeight="1" x14ac:dyDescent="0.25"/>
    <row r="764" ht="14.25" customHeight="1" x14ac:dyDescent="0.25"/>
    <row r="765" ht="14.25" customHeight="1" x14ac:dyDescent="0.25"/>
    <row r="766" ht="14.25" customHeight="1" x14ac:dyDescent="0.25"/>
    <row r="767" ht="14.25" customHeight="1" x14ac:dyDescent="0.25"/>
    <row r="768" ht="14.25" customHeight="1" x14ac:dyDescent="0.25"/>
    <row r="769" ht="14.25" customHeight="1" x14ac:dyDescent="0.25"/>
    <row r="770" ht="14.25" customHeight="1" x14ac:dyDescent="0.25"/>
    <row r="771" ht="14.25" customHeight="1" x14ac:dyDescent="0.25"/>
    <row r="772" ht="14.25" customHeight="1" x14ac:dyDescent="0.25"/>
    <row r="773" ht="14.25" customHeight="1" x14ac:dyDescent="0.25"/>
    <row r="774" ht="14.25" customHeight="1" x14ac:dyDescent="0.25"/>
    <row r="775" ht="14.25" customHeight="1" x14ac:dyDescent="0.25"/>
    <row r="776" ht="14.25" customHeight="1" x14ac:dyDescent="0.25"/>
    <row r="777" ht="14.25" customHeight="1" x14ac:dyDescent="0.25"/>
    <row r="778" ht="14.25" customHeight="1" x14ac:dyDescent="0.25"/>
    <row r="779" ht="14.25" customHeight="1" x14ac:dyDescent="0.25"/>
    <row r="780" ht="14.25" customHeight="1" x14ac:dyDescent="0.25"/>
    <row r="781" ht="14.25" customHeight="1" x14ac:dyDescent="0.25"/>
    <row r="782" ht="14.25" customHeight="1" x14ac:dyDescent="0.25"/>
    <row r="783" ht="14.25" customHeight="1" x14ac:dyDescent="0.25"/>
    <row r="784" ht="14.25" customHeight="1" x14ac:dyDescent="0.25"/>
    <row r="785" ht="14.25" customHeight="1" x14ac:dyDescent="0.25"/>
    <row r="786" ht="14.25" customHeight="1" x14ac:dyDescent="0.25"/>
    <row r="787" ht="14.25" customHeight="1" x14ac:dyDescent="0.25"/>
    <row r="788" ht="14.25" customHeight="1" x14ac:dyDescent="0.25"/>
    <row r="789" ht="14.25" customHeight="1" x14ac:dyDescent="0.25"/>
    <row r="790" ht="14.25" customHeight="1" x14ac:dyDescent="0.25"/>
    <row r="791" ht="14.25" customHeight="1" x14ac:dyDescent="0.25"/>
    <row r="792" ht="14.25" customHeight="1" x14ac:dyDescent="0.25"/>
    <row r="793" ht="14.25" customHeight="1" x14ac:dyDescent="0.25"/>
    <row r="794" ht="14.25" customHeight="1" x14ac:dyDescent="0.25"/>
    <row r="795" ht="14.25" customHeight="1" x14ac:dyDescent="0.25"/>
    <row r="796" ht="14.25" customHeight="1" x14ac:dyDescent="0.25"/>
    <row r="797" ht="14.25" customHeight="1" x14ac:dyDescent="0.25"/>
    <row r="798" ht="14.25" customHeight="1" x14ac:dyDescent="0.25"/>
    <row r="799" ht="14.25" customHeight="1" x14ac:dyDescent="0.25"/>
    <row r="800" ht="14.25" customHeight="1" x14ac:dyDescent="0.25"/>
    <row r="801" ht="14.25" customHeight="1" x14ac:dyDescent="0.25"/>
    <row r="802" ht="14.25" customHeight="1" x14ac:dyDescent="0.25"/>
    <row r="803" ht="14.25" customHeight="1" x14ac:dyDescent="0.25"/>
    <row r="804" ht="14.25" customHeight="1" x14ac:dyDescent="0.25"/>
    <row r="805" ht="14.25" customHeight="1" x14ac:dyDescent="0.25"/>
    <row r="806" ht="14.25" customHeight="1" x14ac:dyDescent="0.25"/>
    <row r="807" ht="14.25" customHeight="1" x14ac:dyDescent="0.25"/>
    <row r="808" ht="14.25" customHeight="1" x14ac:dyDescent="0.25"/>
    <row r="809" ht="14.25" customHeight="1" x14ac:dyDescent="0.25"/>
    <row r="810" ht="14.25" customHeight="1" x14ac:dyDescent="0.25"/>
    <row r="811" ht="14.25" customHeight="1" x14ac:dyDescent="0.25"/>
    <row r="812" ht="14.25" customHeight="1" x14ac:dyDescent="0.25"/>
    <row r="813" ht="14.25" customHeight="1" x14ac:dyDescent="0.25"/>
    <row r="814" ht="14.25" customHeight="1" x14ac:dyDescent="0.25"/>
    <row r="815" ht="14.25" customHeight="1" x14ac:dyDescent="0.25"/>
    <row r="816" ht="14.25" customHeight="1" x14ac:dyDescent="0.25"/>
    <row r="817" ht="14.25" customHeight="1" x14ac:dyDescent="0.25"/>
    <row r="818" ht="14.25" customHeight="1" x14ac:dyDescent="0.25"/>
    <row r="819" ht="14.25" customHeight="1" x14ac:dyDescent="0.25"/>
    <row r="820" ht="14.25" customHeight="1" x14ac:dyDescent="0.25"/>
    <row r="821" ht="14.25" customHeight="1" x14ac:dyDescent="0.25"/>
    <row r="822" ht="14.25" customHeight="1" x14ac:dyDescent="0.25"/>
    <row r="823" ht="14.25" customHeight="1" x14ac:dyDescent="0.25"/>
    <row r="824" ht="14.25" customHeight="1" x14ac:dyDescent="0.25"/>
    <row r="825" ht="14.25" customHeight="1" x14ac:dyDescent="0.25"/>
    <row r="826" ht="14.25" customHeight="1" x14ac:dyDescent="0.25"/>
    <row r="827" ht="14.25" customHeight="1" x14ac:dyDescent="0.25"/>
    <row r="828" ht="14.25" customHeight="1" x14ac:dyDescent="0.25"/>
    <row r="829" ht="14.25" customHeight="1" x14ac:dyDescent="0.25"/>
    <row r="830" ht="14.25" customHeight="1" x14ac:dyDescent="0.25"/>
    <row r="831" ht="14.25" customHeight="1" x14ac:dyDescent="0.25"/>
    <row r="832" ht="14.25" customHeight="1" x14ac:dyDescent="0.25"/>
    <row r="833" ht="14.25" customHeight="1" x14ac:dyDescent="0.25"/>
    <row r="834" ht="14.25" customHeight="1" x14ac:dyDescent="0.25"/>
    <row r="835" ht="14.25" customHeight="1" x14ac:dyDescent="0.25"/>
    <row r="836" ht="14.25" customHeight="1" x14ac:dyDescent="0.25"/>
    <row r="837" ht="14.25" customHeight="1" x14ac:dyDescent="0.25"/>
    <row r="838" ht="14.25" customHeight="1" x14ac:dyDescent="0.25"/>
    <row r="839" ht="14.25" customHeight="1" x14ac:dyDescent="0.25"/>
    <row r="840" ht="14.25" customHeight="1" x14ac:dyDescent="0.25"/>
    <row r="841" ht="14.25" customHeight="1" x14ac:dyDescent="0.25"/>
    <row r="842" ht="14.25" customHeight="1" x14ac:dyDescent="0.25"/>
    <row r="843" ht="14.25" customHeight="1" x14ac:dyDescent="0.25"/>
    <row r="844" ht="14.25" customHeight="1" x14ac:dyDescent="0.25"/>
    <row r="845" ht="14.25" customHeight="1" x14ac:dyDescent="0.25"/>
    <row r="846" ht="14.25" customHeight="1" x14ac:dyDescent="0.25"/>
    <row r="847" ht="14.25" customHeight="1" x14ac:dyDescent="0.25"/>
    <row r="848" ht="14.25" customHeight="1" x14ac:dyDescent="0.25"/>
    <row r="849" ht="14.25" customHeight="1" x14ac:dyDescent="0.25"/>
    <row r="850" ht="14.25" customHeight="1" x14ac:dyDescent="0.25"/>
    <row r="851" ht="14.25" customHeight="1" x14ac:dyDescent="0.25"/>
    <row r="852" ht="14.25" customHeight="1" x14ac:dyDescent="0.25"/>
    <row r="853" ht="14.25" customHeight="1" x14ac:dyDescent="0.25"/>
    <row r="854" ht="14.25" customHeight="1" x14ac:dyDescent="0.25"/>
    <row r="855" ht="14.25" customHeight="1" x14ac:dyDescent="0.25"/>
    <row r="856" ht="14.25" customHeight="1" x14ac:dyDescent="0.25"/>
    <row r="857" ht="14.25" customHeight="1" x14ac:dyDescent="0.25"/>
    <row r="858" ht="14.25" customHeight="1" x14ac:dyDescent="0.25"/>
    <row r="859" ht="14.25" customHeight="1" x14ac:dyDescent="0.25"/>
    <row r="860" ht="14.25" customHeight="1" x14ac:dyDescent="0.25"/>
    <row r="861" ht="14.25" customHeight="1" x14ac:dyDescent="0.25"/>
    <row r="862" ht="14.25" customHeight="1" x14ac:dyDescent="0.25"/>
    <row r="863" ht="14.25" customHeight="1" x14ac:dyDescent="0.25"/>
    <row r="864" ht="14.25" customHeight="1" x14ac:dyDescent="0.25"/>
    <row r="865" ht="14.25" customHeight="1" x14ac:dyDescent="0.25"/>
    <row r="866" ht="14.25" customHeight="1" x14ac:dyDescent="0.25"/>
    <row r="867" ht="14.25" customHeight="1" x14ac:dyDescent="0.25"/>
    <row r="868" ht="14.25" customHeight="1" x14ac:dyDescent="0.25"/>
    <row r="869" ht="14.25" customHeight="1" x14ac:dyDescent="0.25"/>
    <row r="870" ht="14.25" customHeight="1" x14ac:dyDescent="0.25"/>
    <row r="871" ht="14.25" customHeight="1" x14ac:dyDescent="0.25"/>
    <row r="872" ht="14.25" customHeight="1" x14ac:dyDescent="0.25"/>
    <row r="873" ht="14.25" customHeight="1" x14ac:dyDescent="0.25"/>
    <row r="874" ht="14.25" customHeight="1" x14ac:dyDescent="0.25"/>
    <row r="875" ht="14.25" customHeight="1" x14ac:dyDescent="0.25"/>
    <row r="876" ht="14.25" customHeight="1" x14ac:dyDescent="0.25"/>
    <row r="877" ht="14.25" customHeight="1" x14ac:dyDescent="0.25"/>
    <row r="878" ht="14.25" customHeight="1" x14ac:dyDescent="0.25"/>
    <row r="879" ht="14.25" customHeight="1" x14ac:dyDescent="0.25"/>
    <row r="880" ht="14.25" customHeight="1" x14ac:dyDescent="0.25"/>
    <row r="881" ht="14.25" customHeight="1" x14ac:dyDescent="0.25"/>
    <row r="882" ht="14.25" customHeight="1" x14ac:dyDescent="0.25"/>
    <row r="883" ht="14.25" customHeight="1" x14ac:dyDescent="0.25"/>
    <row r="884" ht="14.25" customHeight="1" x14ac:dyDescent="0.25"/>
    <row r="885" ht="14.25" customHeight="1" x14ac:dyDescent="0.25"/>
    <row r="886" ht="14.25" customHeight="1" x14ac:dyDescent="0.25"/>
    <row r="887" ht="14.25" customHeight="1" x14ac:dyDescent="0.25"/>
    <row r="888" ht="14.25" customHeight="1" x14ac:dyDescent="0.25"/>
    <row r="889" ht="14.25" customHeight="1" x14ac:dyDescent="0.25"/>
    <row r="890" ht="14.25" customHeight="1" x14ac:dyDescent="0.25"/>
    <row r="891" ht="14.25" customHeight="1" x14ac:dyDescent="0.25"/>
    <row r="892" ht="14.25" customHeight="1" x14ac:dyDescent="0.25"/>
    <row r="893" ht="14.25" customHeight="1" x14ac:dyDescent="0.25"/>
    <row r="894" ht="14.25" customHeight="1" x14ac:dyDescent="0.25"/>
    <row r="895" ht="14.25" customHeight="1" x14ac:dyDescent="0.25"/>
    <row r="896" ht="14.25" customHeight="1" x14ac:dyDescent="0.25"/>
    <row r="897" ht="14.25" customHeight="1" x14ac:dyDescent="0.25"/>
    <row r="898" ht="14.25" customHeight="1" x14ac:dyDescent="0.25"/>
    <row r="899" ht="14.25" customHeight="1" x14ac:dyDescent="0.25"/>
    <row r="900" ht="14.25" customHeight="1" x14ac:dyDescent="0.25"/>
    <row r="901" ht="14.25" customHeight="1" x14ac:dyDescent="0.25"/>
    <row r="902" ht="14.25" customHeight="1" x14ac:dyDescent="0.25"/>
    <row r="903" ht="14.25" customHeight="1" x14ac:dyDescent="0.25"/>
    <row r="904" ht="14.25" customHeight="1" x14ac:dyDescent="0.25"/>
    <row r="905" ht="14.25" customHeight="1" x14ac:dyDescent="0.25"/>
    <row r="906" ht="14.25" customHeight="1" x14ac:dyDescent="0.25"/>
    <row r="907" ht="14.25" customHeight="1" x14ac:dyDescent="0.25"/>
    <row r="908" ht="14.25" customHeight="1" x14ac:dyDescent="0.25"/>
    <row r="909" ht="14.25" customHeight="1" x14ac:dyDescent="0.25"/>
    <row r="910" ht="14.25" customHeight="1" x14ac:dyDescent="0.25"/>
    <row r="911" ht="14.25" customHeight="1" x14ac:dyDescent="0.25"/>
    <row r="912" ht="14.25" customHeight="1" x14ac:dyDescent="0.25"/>
    <row r="913" ht="14.25" customHeight="1" x14ac:dyDescent="0.25"/>
    <row r="914" ht="14.25" customHeight="1" x14ac:dyDescent="0.25"/>
    <row r="915" ht="14.25" customHeight="1" x14ac:dyDescent="0.25"/>
    <row r="916" ht="14.25" customHeight="1" x14ac:dyDescent="0.25"/>
    <row r="917" ht="14.25" customHeight="1" x14ac:dyDescent="0.25"/>
    <row r="918" ht="14.25" customHeight="1" x14ac:dyDescent="0.25"/>
    <row r="919" ht="14.25" customHeight="1" x14ac:dyDescent="0.25"/>
    <row r="920" ht="14.25" customHeight="1" x14ac:dyDescent="0.25"/>
    <row r="921" ht="14.25" customHeight="1" x14ac:dyDescent="0.25"/>
    <row r="922" ht="14.25" customHeight="1" x14ac:dyDescent="0.25"/>
    <row r="923" ht="14.25" customHeight="1" x14ac:dyDescent="0.25"/>
    <row r="924" ht="14.25" customHeight="1" x14ac:dyDescent="0.25"/>
    <row r="925" ht="14.25" customHeight="1" x14ac:dyDescent="0.25"/>
    <row r="926" ht="14.25" customHeight="1" x14ac:dyDescent="0.25"/>
    <row r="927" ht="14.25" customHeight="1" x14ac:dyDescent="0.25"/>
    <row r="928" ht="14.25" customHeight="1" x14ac:dyDescent="0.25"/>
    <row r="929" ht="14.25" customHeight="1" x14ac:dyDescent="0.25"/>
    <row r="930" ht="14.25" customHeight="1" x14ac:dyDescent="0.25"/>
    <row r="931" ht="14.25" customHeight="1" x14ac:dyDescent="0.25"/>
    <row r="932" ht="14.25" customHeight="1" x14ac:dyDescent="0.25"/>
    <row r="933" ht="14.25" customHeight="1" x14ac:dyDescent="0.25"/>
    <row r="934" ht="14.25" customHeight="1" x14ac:dyDescent="0.25"/>
    <row r="935" ht="14.25" customHeight="1" x14ac:dyDescent="0.25"/>
    <row r="936" ht="14.25" customHeight="1" x14ac:dyDescent="0.25"/>
    <row r="937" ht="14.25" customHeight="1" x14ac:dyDescent="0.25"/>
    <row r="938" ht="14.25" customHeight="1" x14ac:dyDescent="0.25"/>
    <row r="939" ht="14.25" customHeight="1" x14ac:dyDescent="0.25"/>
    <row r="940" ht="14.25" customHeight="1" x14ac:dyDescent="0.25"/>
    <row r="941" ht="14.25" customHeight="1" x14ac:dyDescent="0.25"/>
    <row r="942" ht="14.25" customHeight="1" x14ac:dyDescent="0.25"/>
    <row r="943" ht="14.25" customHeight="1" x14ac:dyDescent="0.25"/>
    <row r="944" ht="14.25" customHeight="1" x14ac:dyDescent="0.25"/>
    <row r="945" ht="14.25" customHeight="1" x14ac:dyDescent="0.25"/>
    <row r="946" ht="14.25" customHeight="1" x14ac:dyDescent="0.25"/>
    <row r="947" ht="14.25" customHeight="1" x14ac:dyDescent="0.25"/>
    <row r="948" ht="14.25" customHeight="1" x14ac:dyDescent="0.25"/>
    <row r="949" ht="14.25" customHeight="1" x14ac:dyDescent="0.25"/>
    <row r="950" ht="14.25" customHeight="1" x14ac:dyDescent="0.25"/>
    <row r="951" ht="14.25" customHeight="1" x14ac:dyDescent="0.25"/>
    <row r="952" ht="14.25" customHeight="1" x14ac:dyDescent="0.25"/>
    <row r="953" ht="14.25" customHeight="1" x14ac:dyDescent="0.25"/>
    <row r="954" ht="14.25" customHeight="1" x14ac:dyDescent="0.25"/>
    <row r="955" ht="14.25" customHeight="1" x14ac:dyDescent="0.25"/>
    <row r="956" ht="14.25" customHeight="1" x14ac:dyDescent="0.25"/>
    <row r="957" ht="14.25" customHeight="1" x14ac:dyDescent="0.25"/>
    <row r="958" ht="14.25" customHeight="1" x14ac:dyDescent="0.25"/>
    <row r="959" ht="14.25" customHeight="1" x14ac:dyDescent="0.25"/>
    <row r="960" ht="14.25" customHeight="1" x14ac:dyDescent="0.25"/>
    <row r="961" ht="14.25" customHeight="1" x14ac:dyDescent="0.25"/>
    <row r="962" ht="14.25" customHeight="1" x14ac:dyDescent="0.25"/>
    <row r="963" ht="14.25" customHeight="1" x14ac:dyDescent="0.25"/>
    <row r="964" ht="14.25" customHeight="1" x14ac:dyDescent="0.25"/>
    <row r="965" ht="14.25" customHeight="1" x14ac:dyDescent="0.25"/>
    <row r="966" ht="14.25" customHeight="1" x14ac:dyDescent="0.25"/>
    <row r="967" ht="14.25" customHeight="1" x14ac:dyDescent="0.25"/>
    <row r="968" ht="14.25" customHeight="1" x14ac:dyDescent="0.25"/>
    <row r="969" ht="14.25" customHeight="1" x14ac:dyDescent="0.25"/>
    <row r="970" ht="14.25" customHeight="1" x14ac:dyDescent="0.25"/>
    <row r="971" ht="14.25" customHeight="1" x14ac:dyDescent="0.25"/>
    <row r="972" ht="14.25" customHeight="1" x14ac:dyDescent="0.25"/>
    <row r="973" ht="14.25" customHeight="1" x14ac:dyDescent="0.25"/>
    <row r="974" ht="14.25" customHeight="1" x14ac:dyDescent="0.25"/>
    <row r="975" ht="14.25" customHeight="1" x14ac:dyDescent="0.25"/>
    <row r="976" ht="14.25" customHeight="1" x14ac:dyDescent="0.25"/>
    <row r="977" ht="14.25" customHeight="1" x14ac:dyDescent="0.25"/>
    <row r="978" ht="14.25" customHeight="1" x14ac:dyDescent="0.25"/>
    <row r="979" ht="14.25" customHeight="1" x14ac:dyDescent="0.25"/>
    <row r="980" ht="14.25" customHeight="1" x14ac:dyDescent="0.25"/>
    <row r="981" ht="14.25" customHeight="1" x14ac:dyDescent="0.25"/>
    <row r="982" ht="14.25" customHeight="1" x14ac:dyDescent="0.25"/>
    <row r="983" ht="14.25" customHeight="1" x14ac:dyDescent="0.25"/>
    <row r="984" ht="14.25" customHeight="1" x14ac:dyDescent="0.25"/>
    <row r="985" ht="14.25" customHeight="1" x14ac:dyDescent="0.25"/>
    <row r="986" ht="14.25" customHeight="1" x14ac:dyDescent="0.25"/>
    <row r="987" ht="14.25" customHeight="1" x14ac:dyDescent="0.25"/>
    <row r="988" ht="14.25" customHeight="1" x14ac:dyDescent="0.25"/>
    <row r="989" ht="14.25" customHeight="1" x14ac:dyDescent="0.25"/>
    <row r="990" ht="14.25" customHeight="1" x14ac:dyDescent="0.25"/>
    <row r="991" ht="14.25" customHeight="1" x14ac:dyDescent="0.25"/>
    <row r="992" ht="14.25" customHeight="1" x14ac:dyDescent="0.25"/>
    <row r="993" ht="14.25" customHeight="1" x14ac:dyDescent="0.25"/>
    <row r="994" ht="14.25" customHeight="1" x14ac:dyDescent="0.25"/>
    <row r="995" ht="14.25" customHeight="1" x14ac:dyDescent="0.25"/>
    <row r="996" ht="14.25" customHeight="1" x14ac:dyDescent="0.25"/>
    <row r="997" ht="14.25" customHeight="1" x14ac:dyDescent="0.25"/>
    <row r="998" ht="14.25" customHeight="1" x14ac:dyDescent="0.25"/>
    <row r="999" ht="14.25" customHeight="1" x14ac:dyDescent="0.25"/>
    <row r="1000" ht="14.25" customHeight="1" x14ac:dyDescent="0.25"/>
  </sheetData>
  <mergeCells count="10">
    <mergeCell ref="I1:I2"/>
    <mergeCell ref="J1:J2"/>
    <mergeCell ref="A1:B1"/>
    <mergeCell ref="C1:C2"/>
    <mergeCell ref="D1:D2"/>
    <mergeCell ref="E1:E2"/>
    <mergeCell ref="F1:F2"/>
    <mergeCell ref="G1:G2"/>
    <mergeCell ref="H1:H2"/>
    <mergeCell ref="A2:B2"/>
  </mergeCells>
  <pageMargins left="0.7" right="0.7" top="0.75" bottom="0.75" header="0" footer="0"/>
  <pageSetup paperSize="9" orientation="portrait"/>
  <headerFooter>
    <oddHeader>&amp;L&amp;"Arial"&amp;8&amp;K000000 INTERNAL&amp;1#_x000D_</oddHeader>
  </headerFooter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N1000"/>
  <sheetViews>
    <sheetView workbookViewId="0"/>
  </sheetViews>
  <sheetFormatPr defaultColWidth="14.42578125" defaultRowHeight="15" customHeight="1" x14ac:dyDescent="0.25"/>
  <cols>
    <col min="1" max="1" width="8.7109375" customWidth="1"/>
    <col min="2" max="2" width="14.28515625" customWidth="1"/>
    <col min="3" max="3" width="8.7109375" customWidth="1"/>
    <col min="4" max="4" width="22.140625" customWidth="1"/>
    <col min="5" max="5" width="16.140625" customWidth="1"/>
    <col min="6" max="6" width="8.7109375" customWidth="1"/>
    <col min="7" max="7" width="24.140625" customWidth="1"/>
    <col min="8" max="8" width="9.140625" customWidth="1"/>
    <col min="9" max="9" width="8" customWidth="1"/>
    <col min="10" max="10" width="3.42578125" customWidth="1"/>
    <col min="11" max="11" width="13.28515625" customWidth="1"/>
    <col min="12" max="12" width="16.5703125" customWidth="1"/>
    <col min="13" max="14" width="8.7109375" customWidth="1"/>
  </cols>
  <sheetData>
    <row r="1" spans="1:14" x14ac:dyDescent="0.25">
      <c r="A1" s="96" t="s">
        <v>551</v>
      </c>
      <c r="B1" s="97"/>
      <c r="C1" s="97"/>
      <c r="D1" s="45"/>
      <c r="E1" s="45"/>
      <c r="F1" s="99" t="s">
        <v>552</v>
      </c>
      <c r="G1" s="97"/>
      <c r="H1" s="98"/>
      <c r="K1" s="100" t="s">
        <v>553</v>
      </c>
      <c r="L1" s="101"/>
      <c r="M1" s="101"/>
    </row>
    <row r="2" spans="1:14" x14ac:dyDescent="0.25">
      <c r="L2" s="46">
        <v>0</v>
      </c>
      <c r="M2" s="47">
        <v>0</v>
      </c>
    </row>
    <row r="3" spans="1:14" x14ac:dyDescent="0.25">
      <c r="A3" s="96" t="s">
        <v>554</v>
      </c>
      <c r="B3" s="97"/>
      <c r="C3" s="48">
        <v>0.9</v>
      </c>
      <c r="F3" s="5"/>
      <c r="G3" s="49" t="s">
        <v>555</v>
      </c>
      <c r="H3" s="6">
        <v>0</v>
      </c>
      <c r="L3" s="46">
        <v>1</v>
      </c>
      <c r="M3" s="47">
        <v>0</v>
      </c>
    </row>
    <row r="4" spans="1:14" x14ac:dyDescent="0.25">
      <c r="F4" s="50"/>
      <c r="G4" s="51" t="s">
        <v>556</v>
      </c>
      <c r="H4" s="52">
        <f>H3*0.005</f>
        <v>0</v>
      </c>
      <c r="L4" s="46">
        <v>2</v>
      </c>
      <c r="M4" s="47">
        <v>0</v>
      </c>
    </row>
    <row r="5" spans="1:14" x14ac:dyDescent="0.25">
      <c r="F5" s="5"/>
      <c r="G5" s="49" t="s">
        <v>557</v>
      </c>
      <c r="H5" s="6">
        <v>0</v>
      </c>
      <c r="L5" s="46">
        <v>3</v>
      </c>
      <c r="M5" s="47">
        <v>-0.02</v>
      </c>
    </row>
    <row r="6" spans="1:14" x14ac:dyDescent="0.25">
      <c r="F6" s="20"/>
      <c r="G6" s="53" t="s">
        <v>556</v>
      </c>
      <c r="H6" s="54">
        <f>H5*0.01</f>
        <v>0</v>
      </c>
      <c r="L6" s="46">
        <v>4</v>
      </c>
      <c r="M6" s="47">
        <v>0</v>
      </c>
    </row>
    <row r="7" spans="1:14" x14ac:dyDescent="0.25">
      <c r="F7" s="102" t="s">
        <v>558</v>
      </c>
      <c r="G7" s="103"/>
      <c r="H7" s="6">
        <v>6</v>
      </c>
      <c r="L7" s="46">
        <v>5</v>
      </c>
      <c r="M7" s="47">
        <v>5.0000000000000001E-3</v>
      </c>
    </row>
    <row r="8" spans="1:14" x14ac:dyDescent="0.25">
      <c r="F8" s="104" t="s">
        <v>559</v>
      </c>
      <c r="G8" s="105"/>
      <c r="H8" s="52">
        <v>0.01</v>
      </c>
      <c r="L8" s="46">
        <v>6</v>
      </c>
      <c r="M8" s="47">
        <v>0.01</v>
      </c>
    </row>
    <row r="9" spans="1:14" x14ac:dyDescent="0.25">
      <c r="A9" s="96" t="s">
        <v>560</v>
      </c>
      <c r="B9" s="97"/>
      <c r="C9" s="97"/>
      <c r="D9" s="97"/>
      <c r="E9" s="55">
        <f>C3+H4+H6+H8</f>
        <v>0.91</v>
      </c>
      <c r="F9" s="106" t="s">
        <v>561</v>
      </c>
      <c r="G9" s="97"/>
      <c r="H9" s="56">
        <v>31</v>
      </c>
      <c r="L9" s="46">
        <v>7</v>
      </c>
      <c r="M9" s="47">
        <v>1.4999999999999999E-2</v>
      </c>
    </row>
    <row r="10" spans="1:14" x14ac:dyDescent="0.25">
      <c r="L10" s="46">
        <v>8</v>
      </c>
      <c r="M10" s="47">
        <v>0.02</v>
      </c>
    </row>
    <row r="11" spans="1:14" x14ac:dyDescent="0.25">
      <c r="L11" s="46">
        <v>9</v>
      </c>
      <c r="M11" s="47">
        <v>2.5000000000000001E-2</v>
      </c>
    </row>
    <row r="12" spans="1:14" x14ac:dyDescent="0.25">
      <c r="L12" s="46" t="s">
        <v>562</v>
      </c>
      <c r="M12" s="47">
        <v>0.03</v>
      </c>
    </row>
    <row r="13" spans="1:14" x14ac:dyDescent="0.25">
      <c r="A13" s="96" t="s">
        <v>563</v>
      </c>
      <c r="B13" s="97"/>
      <c r="C13" s="97"/>
      <c r="D13" s="97"/>
      <c r="E13" s="97"/>
      <c r="F13" s="97"/>
      <c r="G13" s="97"/>
      <c r="H13" s="97"/>
      <c r="I13" s="97"/>
      <c r="J13" s="98"/>
      <c r="K13" s="57" t="s">
        <v>564</v>
      </c>
      <c r="L13" s="57" t="s">
        <v>565</v>
      </c>
      <c r="M13" s="4" t="s">
        <v>566</v>
      </c>
      <c r="N13" s="4" t="s">
        <v>567</v>
      </c>
    </row>
    <row r="14" spans="1:14" x14ac:dyDescent="0.25">
      <c r="A14" s="58">
        <v>1</v>
      </c>
      <c r="B14" s="59" t="s">
        <v>568</v>
      </c>
      <c r="C14" s="58" t="s">
        <v>569</v>
      </c>
      <c r="D14" s="60" t="s">
        <v>358</v>
      </c>
      <c r="E14" s="58" t="s">
        <v>570</v>
      </c>
      <c r="F14" s="60">
        <v>3834</v>
      </c>
      <c r="G14" s="60"/>
      <c r="H14" s="60"/>
      <c r="I14" s="60">
        <v>3834</v>
      </c>
      <c r="K14" s="3">
        <f t="shared" ref="K14:K44" si="0">I14/$I$14*10000*0.7+($H$9-A14)/($H$9-1)*10000*0.3</f>
        <v>10000</v>
      </c>
      <c r="L14" s="3">
        <f t="shared" ref="L14:L44" si="1">K14*$E$9</f>
        <v>9100</v>
      </c>
      <c r="M14" s="47"/>
      <c r="N14" s="4"/>
    </row>
    <row r="15" spans="1:14" x14ac:dyDescent="0.25">
      <c r="A15" s="58">
        <v>2</v>
      </c>
      <c r="B15" s="61" t="s">
        <v>568</v>
      </c>
      <c r="C15" s="58" t="s">
        <v>571</v>
      </c>
      <c r="D15" s="60" t="s">
        <v>343</v>
      </c>
      <c r="E15" s="58" t="s">
        <v>572</v>
      </c>
      <c r="F15" s="60">
        <v>3785</v>
      </c>
      <c r="G15" s="60"/>
      <c r="H15" s="60"/>
      <c r="I15" s="60">
        <v>3785</v>
      </c>
      <c r="K15" s="3">
        <f t="shared" si="0"/>
        <v>9810.5372978612413</v>
      </c>
      <c r="L15" s="3">
        <f t="shared" si="1"/>
        <v>8927.5889410537293</v>
      </c>
      <c r="M15" s="47"/>
      <c r="N15" s="4"/>
    </row>
    <row r="16" spans="1:14" ht="15" customHeight="1" x14ac:dyDescent="0.25">
      <c r="A16" s="58">
        <v>3</v>
      </c>
      <c r="B16" s="58"/>
      <c r="C16" s="58" t="s">
        <v>573</v>
      </c>
      <c r="D16" s="60" t="s">
        <v>11</v>
      </c>
      <c r="E16" s="58" t="s">
        <v>574</v>
      </c>
      <c r="F16" s="60">
        <v>3735</v>
      </c>
      <c r="G16" s="60"/>
      <c r="H16" s="60"/>
      <c r="I16" s="60">
        <v>3735</v>
      </c>
      <c r="K16" s="3">
        <f t="shared" si="0"/>
        <v>9619.2488262910792</v>
      </c>
      <c r="L16" s="3">
        <f t="shared" si="1"/>
        <v>8753.5164319248815</v>
      </c>
      <c r="M16" s="4"/>
    </row>
    <row r="17" spans="1:14" x14ac:dyDescent="0.25">
      <c r="A17" s="58">
        <v>4</v>
      </c>
      <c r="B17" s="58"/>
      <c r="C17" s="58" t="s">
        <v>575</v>
      </c>
      <c r="D17" s="60" t="s">
        <v>576</v>
      </c>
      <c r="E17" s="58" t="s">
        <v>577</v>
      </c>
      <c r="F17" s="60">
        <v>3721</v>
      </c>
      <c r="G17" s="60"/>
      <c r="H17" s="60"/>
      <c r="I17" s="60">
        <v>3721</v>
      </c>
      <c r="K17" s="3">
        <f t="shared" si="0"/>
        <v>9493.6880542514336</v>
      </c>
      <c r="L17" s="3">
        <f t="shared" si="1"/>
        <v>8639.256129368805</v>
      </c>
      <c r="M17" s="4"/>
    </row>
    <row r="18" spans="1:14" x14ac:dyDescent="0.25">
      <c r="A18" s="58">
        <v>5</v>
      </c>
      <c r="B18" s="58"/>
      <c r="C18" s="58" t="s">
        <v>578</v>
      </c>
      <c r="D18" s="60" t="s">
        <v>308</v>
      </c>
      <c r="E18" s="58" t="s">
        <v>570</v>
      </c>
      <c r="F18" s="60">
        <v>3663</v>
      </c>
      <c r="G18" s="60"/>
      <c r="H18" s="60"/>
      <c r="I18" s="60">
        <v>3663</v>
      </c>
      <c r="K18" s="3">
        <f t="shared" si="0"/>
        <v>9287.7934272300463</v>
      </c>
      <c r="L18" s="3">
        <f t="shared" si="1"/>
        <v>8451.8920187793428</v>
      </c>
      <c r="M18" s="4"/>
      <c r="N18" s="4"/>
    </row>
    <row r="19" spans="1:14" x14ac:dyDescent="0.25">
      <c r="A19" s="58">
        <v>6</v>
      </c>
      <c r="B19" s="58"/>
      <c r="C19" s="58" t="s">
        <v>579</v>
      </c>
      <c r="D19" s="60" t="s">
        <v>20</v>
      </c>
      <c r="E19" s="58" t="s">
        <v>574</v>
      </c>
      <c r="F19" s="60">
        <v>3609</v>
      </c>
      <c r="G19" s="60"/>
      <c r="H19" s="60"/>
      <c r="I19" s="60">
        <v>3609</v>
      </c>
      <c r="K19" s="3">
        <f t="shared" si="0"/>
        <v>9089.2018779342725</v>
      </c>
      <c r="L19" s="3">
        <f t="shared" si="1"/>
        <v>8271.1737089201888</v>
      </c>
      <c r="M19" s="4"/>
    </row>
    <row r="20" spans="1:14" x14ac:dyDescent="0.25">
      <c r="A20" s="58">
        <v>7</v>
      </c>
      <c r="B20" s="58"/>
      <c r="C20" s="58" t="s">
        <v>580</v>
      </c>
      <c r="D20" s="60" t="s">
        <v>581</v>
      </c>
      <c r="E20" s="58" t="s">
        <v>582</v>
      </c>
      <c r="F20" s="60">
        <v>3582</v>
      </c>
      <c r="G20" s="60"/>
      <c r="H20" s="60"/>
      <c r="I20" s="60">
        <v>3582</v>
      </c>
      <c r="K20" s="3">
        <f t="shared" si="0"/>
        <v>8939.9061032863865</v>
      </c>
      <c r="L20" s="3">
        <f t="shared" si="1"/>
        <v>8135.3145539906118</v>
      </c>
      <c r="M20" s="4"/>
    </row>
    <row r="21" spans="1:14" ht="15.75" customHeight="1" x14ac:dyDescent="0.25">
      <c r="A21" s="58">
        <v>8</v>
      </c>
      <c r="B21" s="58"/>
      <c r="C21" s="58" t="s">
        <v>583</v>
      </c>
      <c r="D21" s="60" t="s">
        <v>584</v>
      </c>
      <c r="E21" s="58" t="s">
        <v>570</v>
      </c>
      <c r="F21" s="60">
        <v>3426</v>
      </c>
      <c r="G21" s="60"/>
      <c r="H21" s="60"/>
      <c r="I21" s="60">
        <v>3426</v>
      </c>
      <c r="K21" s="3">
        <f t="shared" si="0"/>
        <v>8555.08607198748</v>
      </c>
      <c r="L21" s="3">
        <f t="shared" si="1"/>
        <v>7785.1283255086073</v>
      </c>
      <c r="M21" s="4"/>
    </row>
    <row r="22" spans="1:14" ht="12" customHeight="1" x14ac:dyDescent="0.25">
      <c r="A22" s="58">
        <v>9</v>
      </c>
      <c r="B22" s="59" t="s">
        <v>568</v>
      </c>
      <c r="C22" s="58" t="s">
        <v>585</v>
      </c>
      <c r="D22" s="60" t="s">
        <v>586</v>
      </c>
      <c r="E22" s="58" t="s">
        <v>570</v>
      </c>
      <c r="F22" s="60">
        <v>341</v>
      </c>
      <c r="G22" s="60"/>
      <c r="H22" s="60"/>
      <c r="I22" s="60">
        <v>341</v>
      </c>
      <c r="K22" s="3">
        <f t="shared" si="0"/>
        <v>2822.5873761085031</v>
      </c>
      <c r="L22" s="3">
        <f t="shared" si="1"/>
        <v>2568.5545122587378</v>
      </c>
    </row>
    <row r="23" spans="1:14" ht="15.75" customHeight="1" x14ac:dyDescent="0.25">
      <c r="A23" s="58">
        <v>10</v>
      </c>
      <c r="B23" s="61" t="s">
        <v>568</v>
      </c>
      <c r="C23" s="58" t="s">
        <v>587</v>
      </c>
      <c r="D23" s="60" t="s">
        <v>588</v>
      </c>
      <c r="E23" s="58" t="s">
        <v>589</v>
      </c>
      <c r="F23" s="60">
        <v>3393</v>
      </c>
      <c r="G23" s="60"/>
      <c r="H23" s="60"/>
      <c r="I23" s="60">
        <v>3393</v>
      </c>
      <c r="K23" s="3">
        <f t="shared" si="0"/>
        <v>8294.8356807511736</v>
      </c>
      <c r="L23" s="3">
        <f t="shared" si="1"/>
        <v>7548.3004694835681</v>
      </c>
      <c r="M23" s="4"/>
    </row>
    <row r="24" spans="1:14" ht="15.75" customHeight="1" x14ac:dyDescent="0.25">
      <c r="A24" s="58">
        <v>11</v>
      </c>
      <c r="B24" s="59" t="s">
        <v>568</v>
      </c>
      <c r="C24" s="58" t="s">
        <v>590</v>
      </c>
      <c r="D24" s="60" t="s">
        <v>591</v>
      </c>
      <c r="E24" s="58" t="s">
        <v>592</v>
      </c>
      <c r="F24" s="60">
        <v>3274</v>
      </c>
      <c r="G24" s="60"/>
      <c r="H24" s="60"/>
      <c r="I24" s="60">
        <v>3274</v>
      </c>
      <c r="K24" s="3">
        <f t="shared" si="0"/>
        <v>7977.5691184141879</v>
      </c>
      <c r="L24" s="3">
        <f t="shared" si="1"/>
        <v>7259.5878977569109</v>
      </c>
      <c r="M24" s="4"/>
      <c r="N24" s="4"/>
    </row>
    <row r="25" spans="1:14" ht="15.75" customHeight="1" x14ac:dyDescent="0.25">
      <c r="A25" s="58">
        <v>12</v>
      </c>
      <c r="B25" s="61" t="s">
        <v>568</v>
      </c>
      <c r="C25" s="58" t="s">
        <v>593</v>
      </c>
      <c r="D25" s="60" t="s">
        <v>594</v>
      </c>
      <c r="E25" s="58" t="s">
        <v>595</v>
      </c>
      <c r="F25" s="60">
        <v>3256</v>
      </c>
      <c r="G25" s="60"/>
      <c r="H25" s="60"/>
      <c r="I25" s="60">
        <v>3256</v>
      </c>
      <c r="K25" s="3">
        <f t="shared" si="0"/>
        <v>7844.7052686489296</v>
      </c>
      <c r="L25" s="3">
        <f t="shared" si="1"/>
        <v>7138.6817944705263</v>
      </c>
      <c r="M25" s="4"/>
    </row>
    <row r="26" spans="1:14" ht="15.75" customHeight="1" x14ac:dyDescent="0.25">
      <c r="A26" s="58">
        <v>13</v>
      </c>
      <c r="B26" s="59" t="s">
        <v>568</v>
      </c>
      <c r="C26" s="58" t="s">
        <v>596</v>
      </c>
      <c r="D26" s="60" t="s">
        <v>536</v>
      </c>
      <c r="E26" s="58" t="s">
        <v>597</v>
      </c>
      <c r="F26" s="60">
        <v>3191</v>
      </c>
      <c r="G26" s="60"/>
      <c r="H26" s="60"/>
      <c r="I26" s="60">
        <v>3191</v>
      </c>
      <c r="K26" s="3">
        <f t="shared" si="0"/>
        <v>7626.0302556077195</v>
      </c>
      <c r="L26" s="3">
        <f t="shared" si="1"/>
        <v>6939.6875326030249</v>
      </c>
      <c r="M26" s="4"/>
      <c r="N26" s="4"/>
    </row>
    <row r="27" spans="1:14" ht="15.75" customHeight="1" x14ac:dyDescent="0.25">
      <c r="A27" s="58">
        <v>14</v>
      </c>
      <c r="B27" s="61" t="s">
        <v>568</v>
      </c>
      <c r="C27" s="58" t="s">
        <v>598</v>
      </c>
      <c r="D27" s="60" t="s">
        <v>599</v>
      </c>
      <c r="E27" s="58" t="s">
        <v>600</v>
      </c>
      <c r="F27" s="60">
        <v>3166</v>
      </c>
      <c r="G27" s="60"/>
      <c r="H27" s="60"/>
      <c r="I27" s="60">
        <v>3166</v>
      </c>
      <c r="K27" s="3">
        <f t="shared" si="0"/>
        <v>7480.3860198226394</v>
      </c>
      <c r="L27" s="3">
        <f t="shared" si="1"/>
        <v>6807.151278038602</v>
      </c>
      <c r="M27" s="4"/>
    </row>
    <row r="28" spans="1:14" ht="15.75" customHeight="1" x14ac:dyDescent="0.25">
      <c r="A28" s="58">
        <v>15</v>
      </c>
      <c r="B28" s="58"/>
      <c r="C28" s="58" t="s">
        <v>601</v>
      </c>
      <c r="D28" s="60" t="s">
        <v>602</v>
      </c>
      <c r="E28" s="58" t="s">
        <v>603</v>
      </c>
      <c r="F28" s="60">
        <v>3121</v>
      </c>
      <c r="G28" s="60"/>
      <c r="H28" s="60"/>
      <c r="I28" s="60">
        <v>3121</v>
      </c>
      <c r="K28" s="3">
        <f t="shared" si="0"/>
        <v>7298.2263954094942</v>
      </c>
      <c r="L28" s="3">
        <f t="shared" si="1"/>
        <v>6641.3860198226403</v>
      </c>
    </row>
    <row r="29" spans="1:14" ht="15.75" customHeight="1" x14ac:dyDescent="0.25">
      <c r="A29" s="58">
        <v>16</v>
      </c>
      <c r="B29" s="58"/>
      <c r="C29" s="58" t="s">
        <v>604</v>
      </c>
      <c r="D29" s="60" t="s">
        <v>28</v>
      </c>
      <c r="E29" s="58" t="s">
        <v>577</v>
      </c>
      <c r="F29" s="60">
        <v>3051</v>
      </c>
      <c r="G29" s="60"/>
      <c r="H29" s="60"/>
      <c r="I29" s="60">
        <v>3051</v>
      </c>
      <c r="K29" s="3">
        <f t="shared" si="0"/>
        <v>7070.4225352112671</v>
      </c>
      <c r="L29" s="3">
        <f t="shared" si="1"/>
        <v>6434.0845070422529</v>
      </c>
    </row>
    <row r="30" spans="1:14" ht="15.75" customHeight="1" x14ac:dyDescent="0.25">
      <c r="A30" s="58">
        <v>17</v>
      </c>
      <c r="B30" s="58"/>
      <c r="C30" s="58" t="s">
        <v>605</v>
      </c>
      <c r="D30" s="60" t="s">
        <v>606</v>
      </c>
      <c r="E30" s="58" t="s">
        <v>577</v>
      </c>
      <c r="F30" s="60">
        <v>3014</v>
      </c>
      <c r="G30" s="60"/>
      <c r="H30" s="60"/>
      <c r="I30" s="60">
        <v>3014</v>
      </c>
      <c r="K30" s="3">
        <f t="shared" si="0"/>
        <v>6902.8690662493473</v>
      </c>
      <c r="L30" s="3">
        <f t="shared" si="1"/>
        <v>6281.6108502869065</v>
      </c>
    </row>
    <row r="31" spans="1:14" ht="15.75" customHeight="1" x14ac:dyDescent="0.25">
      <c r="A31" s="58">
        <v>18</v>
      </c>
      <c r="B31" s="58"/>
      <c r="C31" s="58" t="s">
        <v>607</v>
      </c>
      <c r="D31" s="60" t="s">
        <v>608</v>
      </c>
      <c r="E31" s="58" t="s">
        <v>589</v>
      </c>
      <c r="F31" s="60">
        <v>2983</v>
      </c>
      <c r="G31" s="60"/>
      <c r="H31" s="60"/>
      <c r="I31" s="60">
        <v>2983</v>
      </c>
      <c r="K31" s="3">
        <f t="shared" si="0"/>
        <v>6746.2702138758468</v>
      </c>
      <c r="L31" s="3">
        <f t="shared" si="1"/>
        <v>6139.1058946270205</v>
      </c>
      <c r="M31" s="4"/>
    </row>
    <row r="32" spans="1:14" ht="15.75" customHeight="1" x14ac:dyDescent="0.25">
      <c r="A32" s="58">
        <v>19</v>
      </c>
      <c r="B32" s="59" t="s">
        <v>568</v>
      </c>
      <c r="C32" s="58" t="s">
        <v>609</v>
      </c>
      <c r="D32" s="60" t="s">
        <v>610</v>
      </c>
      <c r="E32" s="58" t="s">
        <v>611</v>
      </c>
      <c r="F32" s="60">
        <v>2929</v>
      </c>
      <c r="G32" s="60"/>
      <c r="H32" s="60"/>
      <c r="I32" s="60">
        <v>2929</v>
      </c>
      <c r="K32" s="3">
        <f t="shared" si="0"/>
        <v>6547.678664580073</v>
      </c>
      <c r="L32" s="3">
        <f t="shared" si="1"/>
        <v>5958.3875847678664</v>
      </c>
      <c r="M32" s="4"/>
    </row>
    <row r="33" spans="1:13" ht="15.75" customHeight="1" x14ac:dyDescent="0.25">
      <c r="A33" s="58">
        <v>20</v>
      </c>
      <c r="B33" s="61" t="s">
        <v>568</v>
      </c>
      <c r="C33" s="58" t="s">
        <v>612</v>
      </c>
      <c r="D33" s="60" t="s">
        <v>613</v>
      </c>
      <c r="E33" s="58" t="s">
        <v>614</v>
      </c>
      <c r="F33" s="60">
        <v>2918</v>
      </c>
      <c r="G33" s="60"/>
      <c r="H33" s="60"/>
      <c r="I33" s="60">
        <v>2918</v>
      </c>
      <c r="K33" s="3">
        <f t="shared" si="0"/>
        <v>6427.5952008346376</v>
      </c>
      <c r="L33" s="3">
        <f t="shared" si="1"/>
        <v>5849.11163275952</v>
      </c>
    </row>
    <row r="34" spans="1:13" ht="15.75" customHeight="1" x14ac:dyDescent="0.25">
      <c r="A34" s="58">
        <v>21</v>
      </c>
      <c r="B34" s="58"/>
      <c r="C34" s="58" t="s">
        <v>615</v>
      </c>
      <c r="D34" s="60" t="s">
        <v>616</v>
      </c>
      <c r="E34" s="58" t="s">
        <v>617</v>
      </c>
      <c r="F34" s="60">
        <v>2798</v>
      </c>
      <c r="G34" s="60"/>
      <c r="H34" s="60"/>
      <c r="I34" s="60">
        <v>2798</v>
      </c>
      <c r="K34" s="3">
        <f t="shared" si="0"/>
        <v>6108.5028690662493</v>
      </c>
      <c r="L34" s="3">
        <f t="shared" si="1"/>
        <v>5558.7376108502867</v>
      </c>
      <c r="M34" s="4"/>
    </row>
    <row r="35" spans="1:13" ht="15.75" customHeight="1" x14ac:dyDescent="0.25">
      <c r="A35" s="58">
        <v>22</v>
      </c>
      <c r="B35" s="58"/>
      <c r="C35" s="58" t="s">
        <v>618</v>
      </c>
      <c r="D35" s="60" t="s">
        <v>619</v>
      </c>
      <c r="E35" s="58" t="s">
        <v>570</v>
      </c>
      <c r="F35" s="60">
        <v>2612</v>
      </c>
      <c r="G35" s="60"/>
      <c r="H35" s="60"/>
      <c r="I35" s="60">
        <v>2612</v>
      </c>
      <c r="K35" s="3">
        <f t="shared" si="0"/>
        <v>5668.9097548252475</v>
      </c>
      <c r="L35" s="3">
        <f t="shared" si="1"/>
        <v>5158.7078768909751</v>
      </c>
      <c r="M35" s="4"/>
    </row>
    <row r="36" spans="1:13" ht="15.75" customHeight="1" x14ac:dyDescent="0.25">
      <c r="A36" s="58">
        <v>23</v>
      </c>
      <c r="B36" s="58"/>
      <c r="C36" s="58" t="s">
        <v>598</v>
      </c>
      <c r="D36" s="60" t="s">
        <v>620</v>
      </c>
      <c r="E36" s="58" t="s">
        <v>570</v>
      </c>
      <c r="F36" s="60">
        <v>2377</v>
      </c>
      <c r="G36" s="60"/>
      <c r="H36" s="60"/>
      <c r="I36" s="60">
        <v>2377</v>
      </c>
      <c r="K36" s="3">
        <f t="shared" si="0"/>
        <v>5139.853938445488</v>
      </c>
      <c r="L36" s="3">
        <f t="shared" si="1"/>
        <v>4677.2670839853945</v>
      </c>
      <c r="M36" s="4"/>
    </row>
    <row r="37" spans="1:13" ht="15.75" customHeight="1" x14ac:dyDescent="0.25">
      <c r="A37" s="58">
        <v>24</v>
      </c>
      <c r="B37" s="59" t="s">
        <v>568</v>
      </c>
      <c r="C37" s="58" t="s">
        <v>621</v>
      </c>
      <c r="D37" s="60" t="s">
        <v>55</v>
      </c>
      <c r="E37" s="58" t="s">
        <v>622</v>
      </c>
      <c r="F37" s="60">
        <v>2337</v>
      </c>
      <c r="G37" s="60"/>
      <c r="H37" s="60"/>
      <c r="I37" s="60">
        <v>2337</v>
      </c>
      <c r="K37" s="3">
        <f t="shared" si="0"/>
        <v>4966.8231611893589</v>
      </c>
      <c r="L37" s="3">
        <f t="shared" si="1"/>
        <v>4519.809076682317</v>
      </c>
    </row>
    <row r="38" spans="1:13" ht="15.75" customHeight="1" x14ac:dyDescent="0.25">
      <c r="A38" s="58">
        <v>25</v>
      </c>
      <c r="B38" s="61" t="s">
        <v>568</v>
      </c>
      <c r="C38" s="58" t="s">
        <v>623</v>
      </c>
      <c r="D38" s="60" t="s">
        <v>624</v>
      </c>
      <c r="E38" s="58" t="s">
        <v>625</v>
      </c>
      <c r="F38" s="60">
        <v>2275</v>
      </c>
      <c r="G38" s="60"/>
      <c r="H38" s="60"/>
      <c r="I38" s="60">
        <v>2275</v>
      </c>
      <c r="K38" s="3">
        <f t="shared" si="0"/>
        <v>4753.625456442358</v>
      </c>
      <c r="L38" s="3">
        <f t="shared" si="1"/>
        <v>4325.7991653625459</v>
      </c>
    </row>
    <row r="39" spans="1:13" ht="15.75" customHeight="1" x14ac:dyDescent="0.25">
      <c r="A39" s="58">
        <v>26</v>
      </c>
      <c r="B39" s="58"/>
      <c r="C39" s="58" t="s">
        <v>626</v>
      </c>
      <c r="D39" s="60" t="s">
        <v>627</v>
      </c>
      <c r="E39" s="58" t="s">
        <v>628</v>
      </c>
      <c r="F39" s="60">
        <v>2192</v>
      </c>
      <c r="G39" s="60"/>
      <c r="H39" s="60"/>
      <c r="I39" s="60">
        <v>2192</v>
      </c>
      <c r="K39" s="3">
        <f t="shared" si="0"/>
        <v>4502.0865936358887</v>
      </c>
      <c r="L39" s="3">
        <f t="shared" si="1"/>
        <v>4096.8988002086589</v>
      </c>
      <c r="M39" s="4"/>
    </row>
    <row r="40" spans="1:13" ht="15.75" customHeight="1" x14ac:dyDescent="0.25">
      <c r="A40" s="58">
        <v>27</v>
      </c>
      <c r="B40" s="59" t="s">
        <v>629</v>
      </c>
      <c r="C40" s="58" t="s">
        <v>630</v>
      </c>
      <c r="D40" s="60" t="s">
        <v>36</v>
      </c>
      <c r="E40" s="58" t="s">
        <v>631</v>
      </c>
      <c r="F40" s="60">
        <v>2076</v>
      </c>
      <c r="G40" s="60"/>
      <c r="H40" s="60"/>
      <c r="I40" s="60">
        <v>2076</v>
      </c>
      <c r="K40" s="3">
        <f t="shared" si="0"/>
        <v>4190.297339593114</v>
      </c>
      <c r="L40" s="3">
        <f t="shared" si="1"/>
        <v>3813.1705790297337</v>
      </c>
    </row>
    <row r="41" spans="1:13" ht="15.75" customHeight="1" x14ac:dyDescent="0.25">
      <c r="A41" s="58">
        <v>28</v>
      </c>
      <c r="B41" s="58"/>
      <c r="C41" s="58" t="s">
        <v>632</v>
      </c>
      <c r="D41" s="60" t="s">
        <v>633</v>
      </c>
      <c r="E41" s="58" t="s">
        <v>634</v>
      </c>
      <c r="F41" s="60">
        <v>1894</v>
      </c>
      <c r="G41" s="60"/>
      <c r="H41" s="60"/>
      <c r="I41" s="60">
        <v>1894</v>
      </c>
      <c r="K41" s="3">
        <f t="shared" si="0"/>
        <v>3758.0073030777253</v>
      </c>
      <c r="L41" s="3">
        <f t="shared" si="1"/>
        <v>3419.7866458007302</v>
      </c>
    </row>
    <row r="42" spans="1:13" ht="15.75" customHeight="1" x14ac:dyDescent="0.25">
      <c r="A42" s="58">
        <v>29</v>
      </c>
      <c r="B42" s="59" t="s">
        <v>568</v>
      </c>
      <c r="C42" s="58" t="s">
        <v>635</v>
      </c>
      <c r="D42" s="60" t="s">
        <v>636</v>
      </c>
      <c r="E42" s="58" t="s">
        <v>603</v>
      </c>
      <c r="F42" s="60">
        <v>1822</v>
      </c>
      <c r="G42" s="60"/>
      <c r="H42" s="60"/>
      <c r="I42" s="60">
        <v>1822</v>
      </c>
      <c r="K42" s="3">
        <f t="shared" si="0"/>
        <v>3526.5519040166928</v>
      </c>
      <c r="L42" s="3">
        <f t="shared" si="1"/>
        <v>3209.1622326551906</v>
      </c>
    </row>
    <row r="43" spans="1:13" ht="15.75" customHeight="1" x14ac:dyDescent="0.25">
      <c r="A43" s="58">
        <v>30</v>
      </c>
      <c r="B43" s="61" t="s">
        <v>637</v>
      </c>
      <c r="C43" s="58" t="s">
        <v>638</v>
      </c>
      <c r="D43" s="60" t="s">
        <v>639</v>
      </c>
      <c r="E43" s="58" t="s">
        <v>574</v>
      </c>
      <c r="F43" s="60">
        <v>1739</v>
      </c>
      <c r="G43" s="58"/>
      <c r="H43" s="60"/>
      <c r="I43" s="60">
        <v>1739</v>
      </c>
      <c r="K43" s="3">
        <f t="shared" si="0"/>
        <v>3275.0130412102235</v>
      </c>
      <c r="L43" s="3">
        <f t="shared" si="1"/>
        <v>2980.2618675013036</v>
      </c>
    </row>
    <row r="44" spans="1:13" ht="15.75" customHeight="1" x14ac:dyDescent="0.25">
      <c r="A44" s="58">
        <v>31</v>
      </c>
      <c r="B44" s="58"/>
      <c r="C44" s="58" t="s">
        <v>640</v>
      </c>
      <c r="D44" s="60" t="s">
        <v>641</v>
      </c>
      <c r="E44" s="58" t="s">
        <v>592</v>
      </c>
      <c r="F44" s="60">
        <v>1654</v>
      </c>
      <c r="G44" s="58"/>
      <c r="H44" s="60"/>
      <c r="I44" s="60">
        <v>1654</v>
      </c>
      <c r="K44" s="3">
        <f t="shared" si="0"/>
        <v>3019.8226395409492</v>
      </c>
      <c r="L44" s="3">
        <f t="shared" si="1"/>
        <v>2748.038601982264</v>
      </c>
    </row>
    <row r="45" spans="1:13" ht="15.75" customHeight="1" x14ac:dyDescent="0.25">
      <c r="A45" s="58"/>
      <c r="B45" s="58"/>
      <c r="C45" s="58"/>
      <c r="D45" s="58"/>
      <c r="E45" s="60"/>
      <c r="F45" s="58"/>
      <c r="G45" s="58"/>
      <c r="H45" s="60"/>
      <c r="I45" s="60"/>
      <c r="K45" s="3"/>
      <c r="L45" s="3"/>
    </row>
    <row r="46" spans="1:13" ht="15.75" customHeight="1" x14ac:dyDescent="0.25">
      <c r="A46" s="58"/>
      <c r="B46" s="58"/>
      <c r="C46" s="58"/>
      <c r="D46" s="58"/>
      <c r="E46" s="60"/>
      <c r="F46" s="58"/>
      <c r="G46" s="58"/>
      <c r="H46" s="60"/>
      <c r="I46" s="60"/>
      <c r="K46" s="3"/>
      <c r="L46" s="3"/>
    </row>
    <row r="47" spans="1:13" ht="15.75" customHeight="1" x14ac:dyDescent="0.25">
      <c r="A47" s="58"/>
      <c r="B47" s="58"/>
      <c r="C47" s="58"/>
      <c r="D47" s="58"/>
      <c r="E47" s="60"/>
      <c r="F47" s="58"/>
      <c r="G47" s="58"/>
      <c r="H47" s="60"/>
      <c r="I47" s="60"/>
      <c r="K47" s="3"/>
      <c r="L47" s="3"/>
    </row>
    <row r="48" spans="1:13" ht="15.75" customHeight="1" x14ac:dyDescent="0.25">
      <c r="A48" s="58">
        <v>35</v>
      </c>
      <c r="B48" s="59"/>
      <c r="C48" s="58"/>
      <c r="D48" s="60"/>
      <c r="E48" s="58"/>
      <c r="F48" s="58"/>
      <c r="G48" s="58"/>
      <c r="H48" s="60"/>
      <c r="I48" s="60"/>
      <c r="K48" s="3"/>
      <c r="L48" s="3"/>
    </row>
    <row r="49" spans="1:12" ht="15.75" customHeight="1" x14ac:dyDescent="0.25">
      <c r="A49" s="58">
        <v>36</v>
      </c>
      <c r="B49" s="61"/>
      <c r="C49" s="58"/>
      <c r="D49" s="60"/>
      <c r="E49" s="58"/>
      <c r="F49" s="58"/>
      <c r="G49" s="58"/>
      <c r="H49" s="60"/>
      <c r="I49" s="60"/>
      <c r="K49" s="3"/>
      <c r="L49" s="3"/>
    </row>
    <row r="50" spans="1:12" ht="15.75" customHeight="1" x14ac:dyDescent="0.25">
      <c r="A50" s="58">
        <v>37</v>
      </c>
      <c r="B50" s="58"/>
      <c r="C50" s="58"/>
      <c r="D50" s="60"/>
      <c r="E50" s="58"/>
      <c r="F50" s="58"/>
      <c r="G50" s="58"/>
      <c r="H50" s="60"/>
      <c r="I50" s="60"/>
      <c r="K50" s="3"/>
      <c r="L50" s="3"/>
    </row>
    <row r="51" spans="1:12" ht="15.75" customHeight="1" x14ac:dyDescent="0.25">
      <c r="A51" s="58">
        <v>38</v>
      </c>
      <c r="B51" s="58"/>
      <c r="C51" s="58"/>
      <c r="D51" s="60"/>
      <c r="E51" s="58"/>
      <c r="F51" s="58"/>
      <c r="G51" s="58"/>
      <c r="H51" s="60"/>
      <c r="I51" s="60"/>
      <c r="K51" s="3"/>
      <c r="L51" s="3"/>
    </row>
    <row r="52" spans="1:12" ht="15.75" customHeight="1" x14ac:dyDescent="0.25">
      <c r="A52" s="58">
        <v>39</v>
      </c>
      <c r="B52" s="58"/>
      <c r="C52" s="58"/>
      <c r="D52" s="60"/>
      <c r="E52" s="58"/>
      <c r="F52" s="58"/>
      <c r="G52" s="58"/>
      <c r="H52" s="60"/>
      <c r="I52" s="60"/>
      <c r="K52" s="3"/>
      <c r="L52" s="3"/>
    </row>
    <row r="53" spans="1:12" ht="15.75" customHeight="1" x14ac:dyDescent="0.25">
      <c r="A53" s="58">
        <v>40</v>
      </c>
      <c r="B53" s="58"/>
      <c r="C53" s="58"/>
      <c r="D53" s="60"/>
      <c r="E53" s="58"/>
      <c r="F53" s="58"/>
      <c r="G53" s="58"/>
      <c r="H53" s="60"/>
      <c r="I53" s="60"/>
      <c r="K53" s="3"/>
      <c r="L53" s="3"/>
    </row>
    <row r="54" spans="1:12" ht="15.75" customHeight="1" x14ac:dyDescent="0.25">
      <c r="A54" s="58"/>
      <c r="B54" s="58"/>
      <c r="C54" s="58"/>
      <c r="D54" s="60"/>
      <c r="E54" s="58"/>
      <c r="F54" s="58"/>
      <c r="G54" s="60"/>
      <c r="H54" s="60"/>
      <c r="I54" s="60"/>
      <c r="K54" s="3"/>
      <c r="L54" s="3"/>
    </row>
    <row r="55" spans="1:12" ht="15.75" customHeight="1" x14ac:dyDescent="0.25">
      <c r="A55" s="58"/>
      <c r="B55" s="58"/>
      <c r="C55" s="58"/>
      <c r="D55" s="60"/>
      <c r="E55" s="58"/>
      <c r="F55" s="58"/>
      <c r="G55" s="60"/>
      <c r="H55" s="60"/>
      <c r="I55" s="60"/>
      <c r="K55" s="3"/>
      <c r="L55" s="3"/>
    </row>
    <row r="56" spans="1:12" ht="15.75" customHeight="1" x14ac:dyDescent="0.25">
      <c r="A56" s="58"/>
      <c r="B56" s="58"/>
      <c r="C56" s="58"/>
      <c r="D56" s="60"/>
      <c r="E56" s="58"/>
      <c r="F56" s="58"/>
      <c r="G56" s="60"/>
      <c r="H56" s="60"/>
      <c r="I56" s="60"/>
      <c r="K56" s="3"/>
      <c r="L56" s="3"/>
    </row>
    <row r="57" spans="1:12" ht="15.75" customHeight="1" x14ac:dyDescent="0.25">
      <c r="A57" s="58"/>
      <c r="B57" s="58"/>
      <c r="C57" s="58"/>
      <c r="D57" s="60"/>
      <c r="E57" s="58"/>
      <c r="F57" s="58"/>
      <c r="G57" s="60"/>
      <c r="H57" s="60"/>
      <c r="I57" s="60"/>
      <c r="K57" s="3"/>
      <c r="L57" s="3"/>
    </row>
    <row r="58" spans="1:12" ht="15.75" customHeight="1" x14ac:dyDescent="0.25"/>
    <row r="59" spans="1:12" ht="15.75" customHeight="1" x14ac:dyDescent="0.25"/>
    <row r="60" spans="1:12" ht="15.75" customHeight="1" x14ac:dyDescent="0.25"/>
    <row r="61" spans="1:12" ht="15.75" customHeight="1" x14ac:dyDescent="0.25"/>
    <row r="62" spans="1:12" ht="15.75" customHeight="1" x14ac:dyDescent="0.25"/>
    <row r="63" spans="1:12" ht="15.75" customHeight="1" x14ac:dyDescent="0.25"/>
    <row r="64" spans="1:12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</sheetData>
  <autoFilter ref="A14:N35" xr:uid="{00000000-0009-0000-0000-000004000000}"/>
  <mergeCells count="9">
    <mergeCell ref="A9:D9"/>
    <mergeCell ref="A13:J13"/>
    <mergeCell ref="A1:C1"/>
    <mergeCell ref="F1:H1"/>
    <mergeCell ref="K1:M1"/>
    <mergeCell ref="A3:B3"/>
    <mergeCell ref="F7:G7"/>
    <mergeCell ref="F8:G8"/>
    <mergeCell ref="F9:G9"/>
  </mergeCells>
  <pageMargins left="0.7" right="0.7" top="0.78740157499999996" bottom="0.78740157499999996" header="0" footer="0"/>
  <pageSetup paperSize="9" orientation="portrait"/>
  <headerFooter>
    <oddHeader>&amp;L&amp;"Arial"&amp;8&amp;K000000 INTERNAL&amp;1#_x000D_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N1000"/>
  <sheetViews>
    <sheetView workbookViewId="0"/>
  </sheetViews>
  <sheetFormatPr defaultColWidth="14.42578125" defaultRowHeight="15" customHeight="1" x14ac:dyDescent="0.25"/>
  <cols>
    <col min="1" max="1" width="8.7109375" customWidth="1"/>
    <col min="2" max="2" width="14.28515625" customWidth="1"/>
    <col min="3" max="3" width="8.7109375" customWidth="1"/>
    <col min="4" max="4" width="22.140625" customWidth="1"/>
    <col min="5" max="5" width="16.140625" customWidth="1"/>
    <col min="6" max="6" width="8.7109375" customWidth="1"/>
    <col min="7" max="7" width="24.140625" customWidth="1"/>
    <col min="8" max="8" width="9.140625" customWidth="1"/>
    <col min="9" max="9" width="8" customWidth="1"/>
    <col min="10" max="10" width="3.42578125" customWidth="1"/>
    <col min="11" max="11" width="13.28515625" customWidth="1"/>
    <col min="12" max="12" width="16.5703125" customWidth="1"/>
    <col min="13" max="14" width="8.7109375" customWidth="1"/>
  </cols>
  <sheetData>
    <row r="1" spans="1:14" x14ac:dyDescent="0.25">
      <c r="A1" s="96" t="s">
        <v>551</v>
      </c>
      <c r="B1" s="97"/>
      <c r="C1" s="97"/>
      <c r="D1" s="45"/>
      <c r="E1" s="45"/>
      <c r="F1" s="99" t="s">
        <v>552</v>
      </c>
      <c r="G1" s="97"/>
      <c r="H1" s="98"/>
      <c r="K1" s="100" t="s">
        <v>553</v>
      </c>
      <c r="L1" s="101"/>
      <c r="M1" s="101"/>
    </row>
    <row r="2" spans="1:14" x14ac:dyDescent="0.25">
      <c r="L2" s="46">
        <v>0</v>
      </c>
      <c r="M2" s="47">
        <v>0</v>
      </c>
    </row>
    <row r="3" spans="1:14" x14ac:dyDescent="0.25">
      <c r="A3" s="96" t="s">
        <v>554</v>
      </c>
      <c r="B3" s="97"/>
      <c r="C3" s="48">
        <v>1.05</v>
      </c>
      <c r="F3" s="5"/>
      <c r="G3" s="49" t="s">
        <v>555</v>
      </c>
      <c r="H3" s="6">
        <v>7</v>
      </c>
      <c r="L3" s="46">
        <v>1</v>
      </c>
      <c r="M3" s="47">
        <v>0</v>
      </c>
    </row>
    <row r="4" spans="1:14" x14ac:dyDescent="0.25">
      <c r="F4" s="50"/>
      <c r="G4" s="51" t="s">
        <v>556</v>
      </c>
      <c r="H4" s="52">
        <f>H3*0.005</f>
        <v>3.5000000000000003E-2</v>
      </c>
      <c r="L4" s="46">
        <v>2</v>
      </c>
      <c r="M4" s="47">
        <v>0</v>
      </c>
    </row>
    <row r="5" spans="1:14" x14ac:dyDescent="0.25">
      <c r="F5" s="5"/>
      <c r="G5" s="49" t="s">
        <v>557</v>
      </c>
      <c r="H5" s="6">
        <v>1</v>
      </c>
      <c r="L5" s="46">
        <v>3</v>
      </c>
      <c r="M5" s="47">
        <v>-0.02</v>
      </c>
    </row>
    <row r="6" spans="1:14" x14ac:dyDescent="0.25">
      <c r="F6" s="20"/>
      <c r="G6" s="53" t="s">
        <v>556</v>
      </c>
      <c r="H6" s="54">
        <f>H5*0.01</f>
        <v>0.01</v>
      </c>
      <c r="L6" s="46">
        <v>4</v>
      </c>
      <c r="M6" s="47">
        <v>0</v>
      </c>
    </row>
    <row r="7" spans="1:14" x14ac:dyDescent="0.25">
      <c r="F7" s="102" t="s">
        <v>558</v>
      </c>
      <c r="G7" s="103"/>
      <c r="H7" s="6">
        <v>11</v>
      </c>
      <c r="L7" s="46">
        <v>5</v>
      </c>
      <c r="M7" s="47">
        <v>5.0000000000000001E-3</v>
      </c>
    </row>
    <row r="8" spans="1:14" x14ac:dyDescent="0.25">
      <c r="F8" s="104" t="s">
        <v>559</v>
      </c>
      <c r="G8" s="105"/>
      <c r="H8" s="52">
        <v>0.03</v>
      </c>
      <c r="L8" s="46">
        <v>6</v>
      </c>
      <c r="M8" s="47">
        <v>0.01</v>
      </c>
    </row>
    <row r="9" spans="1:14" x14ac:dyDescent="0.25">
      <c r="A9" s="96" t="s">
        <v>560</v>
      </c>
      <c r="B9" s="97"/>
      <c r="C9" s="97"/>
      <c r="D9" s="97"/>
      <c r="E9" s="55">
        <f>C3+H4+H6+H8</f>
        <v>1.125</v>
      </c>
      <c r="F9" s="106" t="s">
        <v>561</v>
      </c>
      <c r="G9" s="97"/>
      <c r="H9" s="56">
        <v>27</v>
      </c>
      <c r="L9" s="46">
        <v>7</v>
      </c>
      <c r="M9" s="47">
        <v>1.4999999999999999E-2</v>
      </c>
    </row>
    <row r="10" spans="1:14" x14ac:dyDescent="0.25">
      <c r="L10" s="46">
        <v>8</v>
      </c>
      <c r="M10" s="47">
        <v>0.02</v>
      </c>
    </row>
    <row r="11" spans="1:14" x14ac:dyDescent="0.25">
      <c r="L11" s="46">
        <v>9</v>
      </c>
      <c r="M11" s="47">
        <v>2.5000000000000001E-2</v>
      </c>
    </row>
    <row r="12" spans="1:14" x14ac:dyDescent="0.25">
      <c r="L12" s="46" t="s">
        <v>562</v>
      </c>
      <c r="M12" s="47">
        <v>0.03</v>
      </c>
    </row>
    <row r="13" spans="1:14" x14ac:dyDescent="0.25">
      <c r="A13" s="96" t="s">
        <v>563</v>
      </c>
      <c r="B13" s="97"/>
      <c r="C13" s="97"/>
      <c r="D13" s="97"/>
      <c r="E13" s="97"/>
      <c r="F13" s="97"/>
      <c r="G13" s="97"/>
      <c r="H13" s="97"/>
      <c r="I13" s="97"/>
      <c r="J13" s="98"/>
      <c r="K13" s="57" t="s">
        <v>564</v>
      </c>
      <c r="L13" s="57" t="s">
        <v>565</v>
      </c>
      <c r="M13" s="4" t="s">
        <v>566</v>
      </c>
      <c r="N13" s="4" t="s">
        <v>567</v>
      </c>
    </row>
    <row r="14" spans="1:14" ht="18" x14ac:dyDescent="0.25">
      <c r="A14" s="58">
        <v>1</v>
      </c>
      <c r="B14" s="58"/>
      <c r="C14" s="58" t="s">
        <v>642</v>
      </c>
      <c r="D14" s="60" t="s">
        <v>643</v>
      </c>
      <c r="E14" s="58" t="s">
        <v>644</v>
      </c>
      <c r="F14" s="58" t="s">
        <v>645</v>
      </c>
      <c r="G14" s="60">
        <v>8728</v>
      </c>
      <c r="H14" s="60"/>
      <c r="I14" s="60">
        <v>8728</v>
      </c>
      <c r="K14" s="3">
        <f t="shared" ref="K14:K42" si="0">I14/$I$14*10000*0.7+($H$9-A14)/($H$9-1)*10000*0.3</f>
        <v>10000</v>
      </c>
      <c r="L14" s="3">
        <f t="shared" ref="L14:L42" si="1">K14*$E$9</f>
        <v>11250</v>
      </c>
      <c r="M14" s="47"/>
      <c r="N14" s="4" t="s">
        <v>646</v>
      </c>
    </row>
    <row r="15" spans="1:14" x14ac:dyDescent="0.25">
      <c r="A15" s="58">
        <v>2</v>
      </c>
      <c r="B15" s="59" t="s">
        <v>629</v>
      </c>
      <c r="C15" s="58" t="s">
        <v>647</v>
      </c>
      <c r="D15" s="60" t="s">
        <v>648</v>
      </c>
      <c r="E15" s="58" t="s">
        <v>644</v>
      </c>
      <c r="F15" s="58" t="s">
        <v>649</v>
      </c>
      <c r="G15" s="60">
        <v>8526</v>
      </c>
      <c r="H15" s="60"/>
      <c r="I15" s="60">
        <v>8526</v>
      </c>
      <c r="K15" s="3">
        <f t="shared" si="0"/>
        <v>9722.6080518931103</v>
      </c>
      <c r="L15" s="3">
        <f t="shared" si="1"/>
        <v>10937.934058379749</v>
      </c>
      <c r="M15" s="47" t="s">
        <v>646</v>
      </c>
      <c r="N15" s="4"/>
    </row>
    <row r="16" spans="1:14" ht="15" customHeight="1" x14ac:dyDescent="0.25">
      <c r="A16" s="58">
        <v>3</v>
      </c>
      <c r="B16" s="59" t="s">
        <v>629</v>
      </c>
      <c r="C16" s="58" t="s">
        <v>650</v>
      </c>
      <c r="D16" s="60" t="s">
        <v>651</v>
      </c>
      <c r="E16" s="58" t="s">
        <v>652</v>
      </c>
      <c r="F16" s="58" t="s">
        <v>653</v>
      </c>
      <c r="G16" s="60">
        <v>8508</v>
      </c>
      <c r="H16" s="60"/>
      <c r="I16" s="60">
        <v>8508</v>
      </c>
      <c r="K16" s="3">
        <f t="shared" si="0"/>
        <v>9592.787139533244</v>
      </c>
      <c r="L16" s="3">
        <f t="shared" si="1"/>
        <v>10791.8855319749</v>
      </c>
      <c r="M16" s="4" t="s">
        <v>646</v>
      </c>
    </row>
    <row r="17" spans="1:14" ht="18" x14ac:dyDescent="0.25">
      <c r="A17" s="58">
        <v>4</v>
      </c>
      <c r="B17" s="59" t="s">
        <v>629</v>
      </c>
      <c r="C17" s="58" t="s">
        <v>580</v>
      </c>
      <c r="D17" s="60" t="s">
        <v>654</v>
      </c>
      <c r="E17" s="58" t="s">
        <v>655</v>
      </c>
      <c r="F17" s="58" t="s">
        <v>645</v>
      </c>
      <c r="G17" s="60">
        <v>8481</v>
      </c>
      <c r="H17" s="60"/>
      <c r="I17" s="60">
        <v>8481</v>
      </c>
      <c r="K17" s="3">
        <f t="shared" si="0"/>
        <v>9455.7480786857504</v>
      </c>
      <c r="L17" s="3">
        <f t="shared" si="1"/>
        <v>10637.716588521469</v>
      </c>
      <c r="M17" s="4" t="s">
        <v>646</v>
      </c>
    </row>
    <row r="18" spans="1:14" ht="18" x14ac:dyDescent="0.25">
      <c r="A18" s="58">
        <v>4</v>
      </c>
      <c r="B18" s="61" t="s">
        <v>629</v>
      </c>
      <c r="C18" s="58" t="s">
        <v>656</v>
      </c>
      <c r="D18" s="60" t="s">
        <v>657</v>
      </c>
      <c r="E18" s="58" t="s">
        <v>658</v>
      </c>
      <c r="F18" s="58" t="s">
        <v>659</v>
      </c>
      <c r="G18" s="60">
        <v>8481</v>
      </c>
      <c r="H18" s="60"/>
      <c r="I18" s="60">
        <v>8481</v>
      </c>
      <c r="K18" s="3">
        <f t="shared" si="0"/>
        <v>9455.7480786857504</v>
      </c>
      <c r="L18" s="3">
        <f t="shared" si="1"/>
        <v>10637.716588521469</v>
      </c>
      <c r="M18" s="4"/>
      <c r="N18" s="4" t="s">
        <v>646</v>
      </c>
    </row>
    <row r="19" spans="1:14" x14ac:dyDescent="0.25">
      <c r="A19" s="58">
        <v>6</v>
      </c>
      <c r="B19" s="61" t="s">
        <v>637</v>
      </c>
      <c r="C19" s="58" t="s">
        <v>660</v>
      </c>
      <c r="D19" s="60" t="s">
        <v>661</v>
      </c>
      <c r="E19" s="58" t="s">
        <v>662</v>
      </c>
      <c r="F19" s="58" t="s">
        <v>663</v>
      </c>
      <c r="G19" s="60">
        <v>8282</v>
      </c>
      <c r="H19" s="60"/>
      <c r="I19" s="60">
        <v>8282</v>
      </c>
      <c r="K19" s="3">
        <f t="shared" si="0"/>
        <v>9065.3775646901231</v>
      </c>
      <c r="L19" s="3">
        <f t="shared" si="1"/>
        <v>10198.549760276388</v>
      </c>
      <c r="M19" s="4"/>
    </row>
    <row r="20" spans="1:14" x14ac:dyDescent="0.25">
      <c r="A20" s="58">
        <v>7</v>
      </c>
      <c r="B20" s="58"/>
      <c r="C20" s="58" t="s">
        <v>664</v>
      </c>
      <c r="D20" s="60" t="s">
        <v>665</v>
      </c>
      <c r="E20" s="58" t="s">
        <v>666</v>
      </c>
      <c r="F20" s="58" t="s">
        <v>663</v>
      </c>
      <c r="G20" s="60">
        <v>8081</v>
      </c>
      <c r="H20" s="60"/>
      <c r="I20" s="60">
        <v>8081</v>
      </c>
      <c r="K20" s="3">
        <f t="shared" si="0"/>
        <v>8788.7876330818581</v>
      </c>
      <c r="L20" s="3">
        <f t="shared" si="1"/>
        <v>9887.3860872170899</v>
      </c>
      <c r="M20" s="4" t="s">
        <v>646</v>
      </c>
    </row>
    <row r="21" spans="1:14" ht="15.75" customHeight="1" x14ac:dyDescent="0.25">
      <c r="A21" s="58">
        <v>8</v>
      </c>
      <c r="B21" s="59" t="s">
        <v>629</v>
      </c>
      <c r="C21" s="58">
        <v>12</v>
      </c>
      <c r="D21" s="60" t="s">
        <v>667</v>
      </c>
      <c r="E21" s="58" t="s">
        <v>668</v>
      </c>
      <c r="F21" s="58" t="s">
        <v>669</v>
      </c>
      <c r="G21" s="60">
        <v>8043</v>
      </c>
      <c r="H21" s="60"/>
      <c r="I21" s="60">
        <v>8043</v>
      </c>
      <c r="K21" s="3">
        <f t="shared" si="0"/>
        <v>8642.9263907494878</v>
      </c>
      <c r="L21" s="3">
        <f t="shared" si="1"/>
        <v>9723.292189593174</v>
      </c>
      <c r="M21" s="4"/>
    </row>
    <row r="22" spans="1:14" ht="12" customHeight="1" x14ac:dyDescent="0.25">
      <c r="A22" s="58">
        <v>9</v>
      </c>
      <c r="B22" s="61" t="s">
        <v>568</v>
      </c>
      <c r="C22" s="58" t="s">
        <v>670</v>
      </c>
      <c r="D22" s="60" t="s">
        <v>671</v>
      </c>
      <c r="E22" s="58" t="s">
        <v>658</v>
      </c>
      <c r="F22" s="58" t="s">
        <v>672</v>
      </c>
      <c r="G22" s="60">
        <v>7995</v>
      </c>
      <c r="H22" s="60"/>
      <c r="I22" s="60">
        <v>7995</v>
      </c>
      <c r="K22" s="3">
        <f t="shared" si="0"/>
        <v>8489.0449834308674</v>
      </c>
      <c r="L22" s="3">
        <f t="shared" si="1"/>
        <v>9550.1756063597259</v>
      </c>
    </row>
    <row r="23" spans="1:14" ht="15.75" customHeight="1" x14ac:dyDescent="0.25">
      <c r="A23" s="58">
        <v>10</v>
      </c>
      <c r="B23" s="61" t="s">
        <v>568</v>
      </c>
      <c r="C23" s="58">
        <v>77</v>
      </c>
      <c r="D23" s="60" t="s">
        <v>673</v>
      </c>
      <c r="E23" s="58" t="s">
        <v>674</v>
      </c>
      <c r="F23" s="58" t="s">
        <v>663</v>
      </c>
      <c r="G23" s="60">
        <v>7891</v>
      </c>
      <c r="H23" s="60"/>
      <c r="I23" s="60">
        <v>7891</v>
      </c>
      <c r="K23" s="3">
        <f t="shared" si="0"/>
        <v>8290.250652189241</v>
      </c>
      <c r="L23" s="3">
        <f t="shared" si="1"/>
        <v>9326.5319837128955</v>
      </c>
      <c r="M23" s="4"/>
    </row>
    <row r="24" spans="1:14" ht="15.75" customHeight="1" x14ac:dyDescent="0.25">
      <c r="A24" s="58">
        <v>11</v>
      </c>
      <c r="B24" s="58"/>
      <c r="C24" s="58" t="s">
        <v>675</v>
      </c>
      <c r="D24" s="60" t="s">
        <v>676</v>
      </c>
      <c r="E24" s="58" t="s">
        <v>677</v>
      </c>
      <c r="F24" s="58" t="s">
        <v>678</v>
      </c>
      <c r="G24" s="60">
        <v>7805</v>
      </c>
      <c r="H24" s="60"/>
      <c r="I24" s="60">
        <v>7805</v>
      </c>
      <c r="K24" s="3">
        <f t="shared" si="0"/>
        <v>8105.8926179228656</v>
      </c>
      <c r="L24" s="3">
        <f t="shared" si="1"/>
        <v>9119.1291951632229</v>
      </c>
      <c r="M24" s="4" t="s">
        <v>646</v>
      </c>
      <c r="N24" s="4"/>
    </row>
    <row r="25" spans="1:14" ht="15.75" customHeight="1" x14ac:dyDescent="0.25">
      <c r="A25" s="58">
        <v>12</v>
      </c>
      <c r="B25" s="61" t="s">
        <v>568</v>
      </c>
      <c r="C25" s="58" t="s">
        <v>679</v>
      </c>
      <c r="D25" s="60" t="s">
        <v>680</v>
      </c>
      <c r="E25" s="58" t="s">
        <v>681</v>
      </c>
      <c r="F25" s="58" t="s">
        <v>682</v>
      </c>
      <c r="G25" s="60">
        <v>7790</v>
      </c>
      <c r="H25" s="60"/>
      <c r="I25" s="60">
        <v>7790</v>
      </c>
      <c r="K25" s="3">
        <f t="shared" si="0"/>
        <v>7978.4777550588733</v>
      </c>
      <c r="L25" s="3">
        <f t="shared" si="1"/>
        <v>8975.7874744412329</v>
      </c>
      <c r="M25" s="4"/>
    </row>
    <row r="26" spans="1:14" ht="15.75" customHeight="1" x14ac:dyDescent="0.25">
      <c r="A26" s="58">
        <v>13</v>
      </c>
      <c r="B26" s="59" t="s">
        <v>568</v>
      </c>
      <c r="C26" s="58" t="s">
        <v>683</v>
      </c>
      <c r="D26" s="60" t="s">
        <v>684</v>
      </c>
      <c r="E26" s="58" t="s">
        <v>668</v>
      </c>
      <c r="F26" s="58" t="s">
        <v>685</v>
      </c>
      <c r="G26" s="60">
        <v>7679</v>
      </c>
      <c r="H26" s="60"/>
      <c r="I26" s="60">
        <v>7679</v>
      </c>
      <c r="K26" s="3">
        <f t="shared" si="0"/>
        <v>7774.0693083268698</v>
      </c>
      <c r="L26" s="3">
        <f t="shared" si="1"/>
        <v>8745.8279718677277</v>
      </c>
      <c r="M26" s="4" t="s">
        <v>646</v>
      </c>
      <c r="N26" s="4"/>
    </row>
    <row r="27" spans="1:14" ht="15.75" customHeight="1" x14ac:dyDescent="0.25">
      <c r="A27" s="58">
        <v>14</v>
      </c>
      <c r="B27" s="61" t="s">
        <v>568</v>
      </c>
      <c r="C27" s="58">
        <v>29</v>
      </c>
      <c r="D27" s="60" t="s">
        <v>686</v>
      </c>
      <c r="E27" s="58" t="s">
        <v>662</v>
      </c>
      <c r="F27" s="58" t="s">
        <v>687</v>
      </c>
      <c r="G27" s="60">
        <v>7661</v>
      </c>
      <c r="H27" s="60"/>
      <c r="I27" s="60">
        <v>7661</v>
      </c>
      <c r="K27" s="3">
        <f t="shared" si="0"/>
        <v>7644.2483959670026</v>
      </c>
      <c r="L27" s="3">
        <f t="shared" si="1"/>
        <v>8599.7794454628784</v>
      </c>
      <c r="M27" s="4"/>
    </row>
    <row r="28" spans="1:14" ht="15.75" customHeight="1" x14ac:dyDescent="0.25">
      <c r="A28" s="58">
        <v>15</v>
      </c>
      <c r="B28" s="58"/>
      <c r="C28" s="58" t="s">
        <v>688</v>
      </c>
      <c r="D28" s="60" t="s">
        <v>689</v>
      </c>
      <c r="E28" s="58" t="s">
        <v>690</v>
      </c>
      <c r="F28" s="58" t="s">
        <v>663</v>
      </c>
      <c r="G28" s="60">
        <v>7440</v>
      </c>
      <c r="H28" s="60"/>
      <c r="I28" s="60">
        <v>7440</v>
      </c>
      <c r="K28" s="3">
        <f t="shared" si="0"/>
        <v>7351.6181343862372</v>
      </c>
      <c r="L28" s="3">
        <f t="shared" si="1"/>
        <v>8270.5704011845173</v>
      </c>
    </row>
    <row r="29" spans="1:14" ht="15.75" customHeight="1" x14ac:dyDescent="0.25">
      <c r="A29" s="58">
        <v>16</v>
      </c>
      <c r="B29" s="58"/>
      <c r="C29" s="58">
        <v>3</v>
      </c>
      <c r="D29" s="60" t="s">
        <v>691</v>
      </c>
      <c r="E29" s="58" t="s">
        <v>692</v>
      </c>
      <c r="F29" s="58" t="s">
        <v>693</v>
      </c>
      <c r="G29" s="60">
        <v>7389</v>
      </c>
      <c r="H29" s="60"/>
      <c r="I29" s="60">
        <v>7389</v>
      </c>
      <c r="K29" s="3">
        <f t="shared" si="0"/>
        <v>7195.330677571741</v>
      </c>
      <c r="L29" s="3">
        <f t="shared" si="1"/>
        <v>8094.7470122682089</v>
      </c>
    </row>
    <row r="30" spans="1:14" ht="15.75" customHeight="1" x14ac:dyDescent="0.25">
      <c r="A30" s="58">
        <v>17</v>
      </c>
      <c r="B30" s="58"/>
      <c r="C30" s="58" t="s">
        <v>694</v>
      </c>
      <c r="D30" s="60" t="s">
        <v>695</v>
      </c>
      <c r="E30" s="58" t="s">
        <v>677</v>
      </c>
      <c r="F30" s="58" t="s">
        <v>653</v>
      </c>
      <c r="G30" s="60">
        <v>7328</v>
      </c>
      <c r="H30" s="60"/>
      <c r="I30" s="60">
        <v>7328</v>
      </c>
      <c r="K30" s="3">
        <f t="shared" si="0"/>
        <v>7031.0230557709929</v>
      </c>
      <c r="L30" s="3">
        <f t="shared" si="1"/>
        <v>7909.9009377423672</v>
      </c>
    </row>
    <row r="31" spans="1:14" ht="15.75" customHeight="1" x14ac:dyDescent="0.25">
      <c r="A31" s="58">
        <v>28</v>
      </c>
      <c r="B31" s="58"/>
      <c r="C31" s="58" t="s">
        <v>583</v>
      </c>
      <c r="D31" s="60" t="s">
        <v>696</v>
      </c>
      <c r="E31" s="58" t="s">
        <v>697</v>
      </c>
      <c r="F31" s="58" t="s">
        <v>663</v>
      </c>
      <c r="G31" s="60">
        <v>7159</v>
      </c>
      <c r="H31" s="60"/>
      <c r="I31" s="60">
        <v>7159</v>
      </c>
      <c r="K31" s="3">
        <f t="shared" si="0"/>
        <v>5626.2514982725797</v>
      </c>
      <c r="L31" s="3">
        <f t="shared" si="1"/>
        <v>6329.5329355566519</v>
      </c>
      <c r="M31" s="4"/>
    </row>
    <row r="32" spans="1:14" ht="15.75" customHeight="1" x14ac:dyDescent="0.25">
      <c r="A32" s="58">
        <v>18</v>
      </c>
      <c r="B32" s="59" t="s">
        <v>629</v>
      </c>
      <c r="C32" s="58" t="s">
        <v>698</v>
      </c>
      <c r="D32" s="60" t="s">
        <v>699</v>
      </c>
      <c r="E32" s="58" t="s">
        <v>655</v>
      </c>
      <c r="F32" s="58" t="s">
        <v>700</v>
      </c>
      <c r="G32" s="60">
        <v>7092</v>
      </c>
      <c r="H32" s="60"/>
      <c r="I32" s="60">
        <v>7092</v>
      </c>
      <c r="K32" s="3">
        <f t="shared" si="0"/>
        <v>6726.3625467108504</v>
      </c>
      <c r="L32" s="3">
        <f t="shared" si="1"/>
        <v>7567.1578650497067</v>
      </c>
      <c r="M32" s="4"/>
    </row>
    <row r="33" spans="1:13" ht="15.75" customHeight="1" x14ac:dyDescent="0.25">
      <c r="A33" s="58">
        <v>19</v>
      </c>
      <c r="B33" s="58"/>
      <c r="C33" s="58">
        <v>85</v>
      </c>
      <c r="D33" s="60" t="s">
        <v>701</v>
      </c>
      <c r="E33" s="58" t="s">
        <v>674</v>
      </c>
      <c r="F33" s="58" t="s">
        <v>653</v>
      </c>
      <c r="G33" s="60">
        <v>7013</v>
      </c>
      <c r="H33" s="60"/>
      <c r="I33" s="60">
        <v>7013</v>
      </c>
      <c r="K33" s="3">
        <f t="shared" si="0"/>
        <v>6547.6186279348512</v>
      </c>
      <c r="L33" s="3">
        <f t="shared" si="1"/>
        <v>7366.0709564267072</v>
      </c>
    </row>
    <row r="34" spans="1:13" ht="15.75" customHeight="1" x14ac:dyDescent="0.25">
      <c r="A34" s="58">
        <v>20</v>
      </c>
      <c r="B34" s="59" t="s">
        <v>568</v>
      </c>
      <c r="C34" s="58" t="s">
        <v>702</v>
      </c>
      <c r="D34" s="60" t="s">
        <v>703</v>
      </c>
      <c r="E34" s="58" t="s">
        <v>666</v>
      </c>
      <c r="F34" s="58" t="s">
        <v>687</v>
      </c>
      <c r="G34" s="60">
        <v>6821</v>
      </c>
      <c r="H34" s="60"/>
      <c r="I34" s="60">
        <v>6821</v>
      </c>
      <c r="K34" s="3">
        <f t="shared" si="0"/>
        <v>6278.2468448142135</v>
      </c>
      <c r="L34" s="3">
        <f t="shared" si="1"/>
        <v>7063.0277004159907</v>
      </c>
      <c r="M34" s="4"/>
    </row>
    <row r="35" spans="1:13" ht="15.75" customHeight="1" x14ac:dyDescent="0.25">
      <c r="A35" s="58">
        <v>21</v>
      </c>
      <c r="B35" s="59" t="s">
        <v>568</v>
      </c>
      <c r="C35" s="58" t="s">
        <v>704</v>
      </c>
      <c r="D35" s="60" t="s">
        <v>705</v>
      </c>
      <c r="E35" s="58" t="s">
        <v>681</v>
      </c>
      <c r="F35" s="58" t="s">
        <v>663</v>
      </c>
      <c r="G35" s="60">
        <v>6734</v>
      </c>
      <c r="H35" s="60"/>
      <c r="I35" s="60">
        <v>6734</v>
      </c>
      <c r="K35" s="3">
        <f t="shared" si="0"/>
        <v>6093.0867940492135</v>
      </c>
      <c r="L35" s="3">
        <f t="shared" si="1"/>
        <v>6854.7226433053656</v>
      </c>
      <c r="M35" s="4"/>
    </row>
    <row r="36" spans="1:13" ht="15.75" customHeight="1" x14ac:dyDescent="0.25">
      <c r="A36" s="58">
        <v>22</v>
      </c>
      <c r="B36" s="61" t="s">
        <v>706</v>
      </c>
      <c r="C36" s="58" t="s">
        <v>707</v>
      </c>
      <c r="D36" s="60" t="s">
        <v>708</v>
      </c>
      <c r="E36" s="58" t="s">
        <v>690</v>
      </c>
      <c r="F36" s="58" t="s">
        <v>663</v>
      </c>
      <c r="G36" s="60">
        <v>6626</v>
      </c>
      <c r="H36" s="60"/>
      <c r="I36" s="60">
        <v>6626</v>
      </c>
      <c r="K36" s="3">
        <f t="shared" si="0"/>
        <v>5891.0843968130866</v>
      </c>
      <c r="L36" s="3">
        <f t="shared" si="1"/>
        <v>6627.4699464147225</v>
      </c>
      <c r="M36" s="4"/>
    </row>
    <row r="37" spans="1:13" ht="15.75" customHeight="1" x14ac:dyDescent="0.25">
      <c r="A37" s="58">
        <v>23</v>
      </c>
      <c r="B37" s="59" t="s">
        <v>568</v>
      </c>
      <c r="C37" s="58" t="s">
        <v>709</v>
      </c>
      <c r="D37" s="60" t="s">
        <v>710</v>
      </c>
      <c r="E37" s="58" t="s">
        <v>711</v>
      </c>
      <c r="F37" s="58" t="s">
        <v>712</v>
      </c>
      <c r="G37" s="60">
        <v>5742</v>
      </c>
      <c r="H37" s="60"/>
      <c r="I37" s="60">
        <v>5742</v>
      </c>
      <c r="K37" s="3">
        <f t="shared" si="0"/>
        <v>5066.71719664387</v>
      </c>
      <c r="L37" s="3">
        <f t="shared" si="1"/>
        <v>5700.0568462243536</v>
      </c>
    </row>
    <row r="38" spans="1:13" ht="15.75" customHeight="1" x14ac:dyDescent="0.25">
      <c r="A38" s="58">
        <v>24</v>
      </c>
      <c r="B38" s="61" t="s">
        <v>568</v>
      </c>
      <c r="C38" s="58" t="s">
        <v>713</v>
      </c>
      <c r="D38" s="60" t="s">
        <v>714</v>
      </c>
      <c r="E38" s="58" t="s">
        <v>715</v>
      </c>
      <c r="F38" s="58" t="s">
        <v>685</v>
      </c>
      <c r="G38" s="60">
        <v>5650</v>
      </c>
      <c r="H38" s="60"/>
      <c r="I38" s="60">
        <v>5650</v>
      </c>
      <c r="K38" s="3">
        <f t="shared" si="0"/>
        <v>4877.5470633857431</v>
      </c>
      <c r="L38" s="3">
        <f t="shared" si="1"/>
        <v>5487.2404463089606</v>
      </c>
    </row>
    <row r="39" spans="1:13" ht="15.75" customHeight="1" x14ac:dyDescent="0.25">
      <c r="A39" s="58">
        <v>25</v>
      </c>
      <c r="B39" s="58"/>
      <c r="C39" s="58" t="s">
        <v>716</v>
      </c>
      <c r="D39" s="60" t="s">
        <v>717</v>
      </c>
      <c r="E39" s="58" t="s">
        <v>652</v>
      </c>
      <c r="F39" s="58" t="s">
        <v>693</v>
      </c>
      <c r="G39" s="60">
        <v>5608</v>
      </c>
      <c r="H39" s="60"/>
      <c r="I39" s="60">
        <v>5608</v>
      </c>
      <c r="K39" s="3">
        <f t="shared" si="0"/>
        <v>4728.4777550588733</v>
      </c>
      <c r="L39" s="3">
        <f t="shared" si="1"/>
        <v>5319.5374744412329</v>
      </c>
      <c r="M39" s="4" t="s">
        <v>646</v>
      </c>
    </row>
    <row r="40" spans="1:13" ht="15.75" customHeight="1" x14ac:dyDescent="0.25">
      <c r="A40" s="58">
        <v>29</v>
      </c>
      <c r="B40" s="58"/>
      <c r="C40" s="58" t="s">
        <v>718</v>
      </c>
      <c r="D40" s="60" t="s">
        <v>719</v>
      </c>
      <c r="E40" s="58" t="s">
        <v>720</v>
      </c>
      <c r="F40" s="58" t="s">
        <v>693</v>
      </c>
      <c r="G40" s="60">
        <v>5603</v>
      </c>
      <c r="H40" s="60"/>
      <c r="I40" s="60">
        <v>5603</v>
      </c>
      <c r="K40" s="3">
        <f t="shared" si="0"/>
        <v>4262.9292110272863</v>
      </c>
      <c r="L40" s="3">
        <f t="shared" si="1"/>
        <v>4795.7953624056972</v>
      </c>
    </row>
    <row r="41" spans="1:13" ht="15.75" customHeight="1" x14ac:dyDescent="0.25">
      <c r="A41" s="58">
        <v>26</v>
      </c>
      <c r="B41" s="58"/>
      <c r="C41" s="58" t="s">
        <v>721</v>
      </c>
      <c r="D41" s="60" t="s">
        <v>722</v>
      </c>
      <c r="E41" s="58" t="s">
        <v>723</v>
      </c>
      <c r="F41" s="58" t="s">
        <v>724</v>
      </c>
      <c r="G41" s="60">
        <v>5453</v>
      </c>
      <c r="H41" s="60"/>
      <c r="I41" s="60">
        <v>5453</v>
      </c>
      <c r="K41" s="3">
        <f t="shared" si="0"/>
        <v>4488.780582387365</v>
      </c>
      <c r="L41" s="3">
        <f t="shared" si="1"/>
        <v>5049.8781551857855</v>
      </c>
    </row>
    <row r="42" spans="1:13" ht="15.75" customHeight="1" x14ac:dyDescent="0.25">
      <c r="A42" s="58">
        <v>27</v>
      </c>
      <c r="B42" s="58"/>
      <c r="C42" s="58" t="s">
        <v>725</v>
      </c>
      <c r="D42" s="60" t="s">
        <v>726</v>
      </c>
      <c r="E42" s="58" t="s">
        <v>727</v>
      </c>
      <c r="F42" s="58" t="s">
        <v>693</v>
      </c>
      <c r="G42" s="60">
        <v>2739</v>
      </c>
      <c r="H42" s="60"/>
      <c r="I42" s="60">
        <v>2739</v>
      </c>
      <c r="K42" s="3">
        <f t="shared" si="0"/>
        <v>2196.7231897341885</v>
      </c>
      <c r="L42" s="3">
        <f t="shared" si="1"/>
        <v>2471.313588450962</v>
      </c>
    </row>
    <row r="43" spans="1:13" ht="15.75" customHeight="1" x14ac:dyDescent="0.25">
      <c r="A43" s="58"/>
      <c r="B43" s="58"/>
      <c r="C43" s="61"/>
      <c r="D43" s="58"/>
      <c r="E43" s="60"/>
      <c r="F43" s="58"/>
      <c r="G43" s="58"/>
      <c r="H43" s="60"/>
      <c r="I43" s="60"/>
      <c r="K43" s="3"/>
      <c r="L43" s="3"/>
    </row>
    <row r="44" spans="1:13" ht="15.75" customHeight="1" x14ac:dyDescent="0.25">
      <c r="A44" s="58"/>
      <c r="B44" s="58"/>
      <c r="C44" s="58"/>
      <c r="D44" s="58"/>
      <c r="E44" s="60"/>
      <c r="F44" s="58"/>
      <c r="G44" s="58"/>
      <c r="H44" s="60"/>
      <c r="I44" s="60"/>
      <c r="K44" s="3"/>
      <c r="L44" s="3"/>
    </row>
    <row r="45" spans="1:13" ht="15.75" customHeight="1" x14ac:dyDescent="0.25">
      <c r="A45" s="58"/>
      <c r="B45" s="58"/>
      <c r="C45" s="58"/>
      <c r="D45" s="58"/>
      <c r="E45" s="60"/>
      <c r="F45" s="58"/>
      <c r="G45" s="58"/>
      <c r="H45" s="60"/>
      <c r="I45" s="60"/>
      <c r="K45" s="3"/>
      <c r="L45" s="3"/>
    </row>
    <row r="46" spans="1:13" ht="15.75" customHeight="1" x14ac:dyDescent="0.25">
      <c r="A46" s="58"/>
      <c r="B46" s="58"/>
      <c r="C46" s="58"/>
      <c r="D46" s="58"/>
      <c r="E46" s="60"/>
      <c r="F46" s="58"/>
      <c r="G46" s="58"/>
      <c r="H46" s="60"/>
      <c r="I46" s="60"/>
      <c r="K46" s="3"/>
      <c r="L46" s="3"/>
    </row>
    <row r="47" spans="1:13" ht="15.75" customHeight="1" x14ac:dyDescent="0.25">
      <c r="A47" s="58"/>
      <c r="B47" s="58"/>
      <c r="C47" s="58"/>
      <c r="D47" s="58"/>
      <c r="E47" s="60"/>
      <c r="F47" s="58"/>
      <c r="G47" s="58"/>
      <c r="H47" s="60"/>
      <c r="I47" s="60"/>
      <c r="K47" s="3"/>
      <c r="L47" s="3"/>
    </row>
    <row r="48" spans="1:13" ht="15.75" customHeight="1" x14ac:dyDescent="0.25">
      <c r="A48" s="58">
        <v>35</v>
      </c>
      <c r="B48" s="59"/>
      <c r="C48" s="58"/>
      <c r="D48" s="60"/>
      <c r="E48" s="58"/>
      <c r="F48" s="58"/>
      <c r="G48" s="58"/>
      <c r="H48" s="60"/>
      <c r="I48" s="60"/>
      <c r="K48" s="3"/>
      <c r="L48" s="3"/>
    </row>
    <row r="49" spans="1:12" ht="15.75" customHeight="1" x14ac:dyDescent="0.25">
      <c r="A49" s="58">
        <v>36</v>
      </c>
      <c r="B49" s="61"/>
      <c r="C49" s="58"/>
      <c r="D49" s="60"/>
      <c r="E49" s="58"/>
      <c r="F49" s="58"/>
      <c r="G49" s="58"/>
      <c r="H49" s="60"/>
      <c r="I49" s="60"/>
      <c r="K49" s="3"/>
      <c r="L49" s="3"/>
    </row>
    <row r="50" spans="1:12" ht="15.75" customHeight="1" x14ac:dyDescent="0.25">
      <c r="A50" s="58">
        <v>37</v>
      </c>
      <c r="B50" s="58"/>
      <c r="C50" s="58"/>
      <c r="D50" s="60"/>
      <c r="E50" s="58"/>
      <c r="F50" s="58"/>
      <c r="G50" s="58"/>
      <c r="H50" s="60"/>
      <c r="I50" s="60"/>
      <c r="K50" s="3"/>
      <c r="L50" s="3"/>
    </row>
    <row r="51" spans="1:12" ht="15.75" customHeight="1" x14ac:dyDescent="0.25">
      <c r="A51" s="58">
        <v>38</v>
      </c>
      <c r="B51" s="58"/>
      <c r="C51" s="58"/>
      <c r="D51" s="60"/>
      <c r="E51" s="58"/>
      <c r="F51" s="58"/>
      <c r="G51" s="58"/>
      <c r="H51" s="60"/>
      <c r="I51" s="60"/>
      <c r="K51" s="3"/>
      <c r="L51" s="3"/>
    </row>
    <row r="52" spans="1:12" ht="15.75" customHeight="1" x14ac:dyDescent="0.25">
      <c r="A52" s="58">
        <v>39</v>
      </c>
      <c r="B52" s="58"/>
      <c r="C52" s="58"/>
      <c r="D52" s="60"/>
      <c r="E52" s="58"/>
      <c r="F52" s="58"/>
      <c r="G52" s="58"/>
      <c r="H52" s="60"/>
      <c r="I52" s="60"/>
      <c r="K52" s="3"/>
      <c r="L52" s="3"/>
    </row>
    <row r="53" spans="1:12" ht="15.75" customHeight="1" x14ac:dyDescent="0.25">
      <c r="A53" s="58">
        <v>40</v>
      </c>
      <c r="B53" s="58"/>
      <c r="C53" s="58"/>
      <c r="D53" s="60"/>
      <c r="E53" s="58"/>
      <c r="F53" s="58"/>
      <c r="G53" s="58"/>
      <c r="H53" s="60"/>
      <c r="I53" s="60"/>
      <c r="K53" s="3"/>
      <c r="L53" s="3"/>
    </row>
    <row r="54" spans="1:12" ht="15.75" customHeight="1" x14ac:dyDescent="0.25">
      <c r="A54" s="58"/>
      <c r="B54" s="58"/>
      <c r="C54" s="58"/>
      <c r="D54" s="60"/>
      <c r="E54" s="58"/>
      <c r="F54" s="58"/>
      <c r="G54" s="60"/>
      <c r="H54" s="60"/>
      <c r="I54" s="60"/>
      <c r="K54" s="3"/>
      <c r="L54" s="3"/>
    </row>
    <row r="55" spans="1:12" ht="15.75" customHeight="1" x14ac:dyDescent="0.25">
      <c r="A55" s="58"/>
      <c r="B55" s="58"/>
      <c r="C55" s="58"/>
      <c r="D55" s="60"/>
      <c r="E55" s="58"/>
      <c r="F55" s="58"/>
      <c r="G55" s="60"/>
      <c r="H55" s="60"/>
      <c r="I55" s="60"/>
      <c r="K55" s="3"/>
      <c r="L55" s="3"/>
    </row>
    <row r="56" spans="1:12" ht="15.75" customHeight="1" x14ac:dyDescent="0.25">
      <c r="A56" s="58"/>
      <c r="B56" s="58"/>
      <c r="C56" s="58"/>
      <c r="D56" s="60"/>
      <c r="E56" s="58"/>
      <c r="F56" s="58"/>
      <c r="G56" s="60"/>
      <c r="H56" s="60"/>
      <c r="I56" s="60"/>
      <c r="K56" s="3"/>
      <c r="L56" s="3"/>
    </row>
    <row r="57" spans="1:12" ht="15.75" customHeight="1" x14ac:dyDescent="0.25">
      <c r="A57" s="58"/>
      <c r="B57" s="58"/>
      <c r="C57" s="58"/>
      <c r="D57" s="60"/>
      <c r="E57" s="58"/>
      <c r="F57" s="58"/>
      <c r="G57" s="60"/>
      <c r="H57" s="60"/>
      <c r="I57" s="60"/>
      <c r="K57" s="3"/>
      <c r="L57" s="3"/>
    </row>
    <row r="58" spans="1:12" ht="15.75" customHeight="1" x14ac:dyDescent="0.25"/>
    <row r="59" spans="1:12" ht="15.75" customHeight="1" x14ac:dyDescent="0.25"/>
    <row r="60" spans="1:12" ht="15.75" customHeight="1" x14ac:dyDescent="0.25"/>
    <row r="61" spans="1:12" ht="15.75" customHeight="1" x14ac:dyDescent="0.25"/>
    <row r="62" spans="1:12" ht="15.75" customHeight="1" x14ac:dyDescent="0.25"/>
    <row r="63" spans="1:12" ht="15.75" customHeight="1" x14ac:dyDescent="0.25"/>
    <row r="64" spans="1:12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</sheetData>
  <autoFilter ref="A14:N35" xr:uid="{00000000-0009-0000-0000-000005000000}"/>
  <mergeCells count="9">
    <mergeCell ref="A9:D9"/>
    <mergeCell ref="A13:J13"/>
    <mergeCell ref="A1:C1"/>
    <mergeCell ref="F1:H1"/>
    <mergeCell ref="K1:M1"/>
    <mergeCell ref="A3:B3"/>
    <mergeCell ref="F7:G7"/>
    <mergeCell ref="F8:G8"/>
    <mergeCell ref="F9:G9"/>
  </mergeCells>
  <pageMargins left="0.7" right="0.7" top="0.78740157499999996" bottom="0.78740157499999996" header="0" footer="0"/>
  <pageSetup paperSize="9" orientation="portrait"/>
  <headerFooter>
    <oddHeader>&amp;L&amp;"Arial"&amp;8&amp;K000000 INTERNAL&amp;1#_x000D_</oddHead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N1000"/>
  <sheetViews>
    <sheetView workbookViewId="0"/>
  </sheetViews>
  <sheetFormatPr defaultColWidth="14.42578125" defaultRowHeight="15" customHeight="1" x14ac:dyDescent="0.25"/>
  <cols>
    <col min="1" max="1" width="8.7109375" customWidth="1"/>
    <col min="2" max="2" width="14.28515625" customWidth="1"/>
    <col min="3" max="3" width="8.7109375" customWidth="1"/>
    <col min="4" max="4" width="22.140625" customWidth="1"/>
    <col min="5" max="5" width="16.140625" customWidth="1"/>
    <col min="6" max="6" width="8.7109375" customWidth="1"/>
    <col min="7" max="7" width="24.140625" customWidth="1"/>
    <col min="8" max="8" width="9.140625" customWidth="1"/>
    <col min="9" max="9" width="8" customWidth="1"/>
    <col min="10" max="10" width="3.42578125" customWidth="1"/>
    <col min="11" max="11" width="13.28515625" customWidth="1"/>
    <col min="12" max="12" width="16.5703125" customWidth="1"/>
    <col min="13" max="14" width="8.7109375" customWidth="1"/>
  </cols>
  <sheetData>
    <row r="1" spans="1:14" x14ac:dyDescent="0.25">
      <c r="A1" s="96" t="s">
        <v>551</v>
      </c>
      <c r="B1" s="97"/>
      <c r="C1" s="97"/>
      <c r="D1" s="45"/>
      <c r="E1" s="45"/>
      <c r="F1" s="99" t="s">
        <v>552</v>
      </c>
      <c r="G1" s="97"/>
      <c r="H1" s="98"/>
      <c r="K1" s="100" t="s">
        <v>553</v>
      </c>
      <c r="L1" s="101"/>
      <c r="M1" s="101"/>
    </row>
    <row r="2" spans="1:14" x14ac:dyDescent="0.25">
      <c r="L2" s="46">
        <v>0</v>
      </c>
      <c r="M2" s="47">
        <v>0</v>
      </c>
    </row>
    <row r="3" spans="1:14" x14ac:dyDescent="0.25">
      <c r="A3" s="96" t="s">
        <v>554</v>
      </c>
      <c r="B3" s="97"/>
      <c r="C3" s="48">
        <v>1.05</v>
      </c>
      <c r="F3" s="5"/>
      <c r="G3" s="49" t="s">
        <v>555</v>
      </c>
      <c r="H3" s="6">
        <v>13</v>
      </c>
      <c r="L3" s="46">
        <v>1</v>
      </c>
      <c r="M3" s="47">
        <v>0</v>
      </c>
    </row>
    <row r="4" spans="1:14" x14ac:dyDescent="0.25">
      <c r="F4" s="50"/>
      <c r="G4" s="51" t="s">
        <v>556</v>
      </c>
      <c r="H4" s="52">
        <f>H3*0.005</f>
        <v>6.5000000000000002E-2</v>
      </c>
      <c r="L4" s="46">
        <v>2</v>
      </c>
      <c r="M4" s="47">
        <v>0</v>
      </c>
    </row>
    <row r="5" spans="1:14" x14ac:dyDescent="0.25">
      <c r="F5" s="5"/>
      <c r="G5" s="49" t="s">
        <v>557</v>
      </c>
      <c r="H5" s="6">
        <v>2</v>
      </c>
      <c r="L5" s="46">
        <v>3</v>
      </c>
      <c r="M5" s="47">
        <v>-0.02</v>
      </c>
    </row>
    <row r="6" spans="1:14" x14ac:dyDescent="0.25">
      <c r="F6" s="20"/>
      <c r="G6" s="53" t="s">
        <v>556</v>
      </c>
      <c r="H6" s="54">
        <f>H5*0.01</f>
        <v>0.02</v>
      </c>
      <c r="L6" s="46">
        <v>4</v>
      </c>
      <c r="M6" s="47">
        <v>0</v>
      </c>
    </row>
    <row r="7" spans="1:14" x14ac:dyDescent="0.25">
      <c r="F7" s="102" t="s">
        <v>558</v>
      </c>
      <c r="G7" s="103"/>
      <c r="H7" s="6">
        <v>11</v>
      </c>
      <c r="L7" s="46">
        <v>5</v>
      </c>
      <c r="M7" s="47">
        <v>5.0000000000000001E-3</v>
      </c>
    </row>
    <row r="8" spans="1:14" x14ac:dyDescent="0.25">
      <c r="F8" s="104" t="s">
        <v>559</v>
      </c>
      <c r="G8" s="105"/>
      <c r="H8" s="52">
        <v>0.03</v>
      </c>
      <c r="L8" s="46">
        <v>6</v>
      </c>
      <c r="M8" s="47">
        <v>0.01</v>
      </c>
    </row>
    <row r="9" spans="1:14" x14ac:dyDescent="0.25">
      <c r="A9" s="96" t="s">
        <v>560</v>
      </c>
      <c r="B9" s="97"/>
      <c r="C9" s="97"/>
      <c r="D9" s="97"/>
      <c r="E9" s="55">
        <f>C3+H4+H6+H8</f>
        <v>1.165</v>
      </c>
      <c r="F9" s="106" t="s">
        <v>561</v>
      </c>
      <c r="G9" s="97"/>
      <c r="H9" s="56">
        <v>33</v>
      </c>
      <c r="L9" s="46">
        <v>7</v>
      </c>
      <c r="M9" s="47">
        <v>1.4999999999999999E-2</v>
      </c>
    </row>
    <row r="10" spans="1:14" x14ac:dyDescent="0.25">
      <c r="L10" s="46">
        <v>8</v>
      </c>
      <c r="M10" s="47">
        <v>0.02</v>
      </c>
    </row>
    <row r="11" spans="1:14" x14ac:dyDescent="0.25">
      <c r="L11" s="46">
        <v>9</v>
      </c>
      <c r="M11" s="47">
        <v>2.5000000000000001E-2</v>
      </c>
    </row>
    <row r="12" spans="1:14" x14ac:dyDescent="0.25">
      <c r="L12" s="46" t="s">
        <v>562</v>
      </c>
      <c r="M12" s="47">
        <v>0.03</v>
      </c>
    </row>
    <row r="13" spans="1:14" x14ac:dyDescent="0.25">
      <c r="A13" s="96" t="s">
        <v>563</v>
      </c>
      <c r="B13" s="97"/>
      <c r="C13" s="97"/>
      <c r="D13" s="97"/>
      <c r="E13" s="97"/>
      <c r="F13" s="97"/>
      <c r="G13" s="97"/>
      <c r="H13" s="97"/>
      <c r="I13" s="97"/>
      <c r="J13" s="98"/>
      <c r="K13" s="57" t="s">
        <v>564</v>
      </c>
      <c r="L13" s="57" t="s">
        <v>565</v>
      </c>
      <c r="M13" s="4" t="s">
        <v>566</v>
      </c>
      <c r="N13" s="4" t="s">
        <v>567</v>
      </c>
    </row>
    <row r="14" spans="1:14" x14ac:dyDescent="0.25">
      <c r="A14" s="58">
        <v>1</v>
      </c>
      <c r="B14" s="58">
        <v>1</v>
      </c>
      <c r="C14" s="58"/>
      <c r="D14" s="58" t="s">
        <v>728</v>
      </c>
      <c r="E14" s="60" t="s">
        <v>729</v>
      </c>
      <c r="F14" s="58" t="s">
        <v>658</v>
      </c>
      <c r="G14" s="58" t="s">
        <v>730</v>
      </c>
      <c r="H14" s="60">
        <v>8586</v>
      </c>
      <c r="I14" s="60">
        <v>8586</v>
      </c>
      <c r="K14" s="3">
        <f t="shared" ref="K14:K47" si="0">I14/$I$14*10000*0.7+($H$9-A14)/($H$9-1)*10000*0.3</f>
        <v>10000</v>
      </c>
      <c r="L14" s="3">
        <f t="shared" ref="L14:L47" si="1">K14*$E$9</f>
        <v>11650</v>
      </c>
      <c r="M14" s="47" t="s">
        <v>646</v>
      </c>
    </row>
    <row r="15" spans="1:14" ht="18" x14ac:dyDescent="0.25">
      <c r="A15" s="58">
        <v>2</v>
      </c>
      <c r="B15" s="58">
        <v>2</v>
      </c>
      <c r="C15" s="58"/>
      <c r="D15" s="58" t="s">
        <v>731</v>
      </c>
      <c r="E15" s="60" t="s">
        <v>732</v>
      </c>
      <c r="F15" s="58" t="s">
        <v>652</v>
      </c>
      <c r="G15" s="58" t="s">
        <v>733</v>
      </c>
      <c r="H15" s="60">
        <v>8571</v>
      </c>
      <c r="I15" s="60">
        <v>8571</v>
      </c>
      <c r="K15" s="3">
        <f t="shared" si="0"/>
        <v>9894.0207896575812</v>
      </c>
      <c r="L15" s="3">
        <f t="shared" si="1"/>
        <v>11526.534219951083</v>
      </c>
      <c r="M15" s="47" t="s">
        <v>646</v>
      </c>
      <c r="N15" s="4"/>
    </row>
    <row r="16" spans="1:14" ht="15" customHeight="1" x14ac:dyDescent="0.25">
      <c r="A16" s="58">
        <v>3</v>
      </c>
      <c r="B16" s="58">
        <v>3</v>
      </c>
      <c r="C16" s="58"/>
      <c r="D16" s="58" t="s">
        <v>734</v>
      </c>
      <c r="E16" s="60" t="s">
        <v>735</v>
      </c>
      <c r="F16" s="58" t="s">
        <v>652</v>
      </c>
      <c r="G16" s="58" t="s">
        <v>733</v>
      </c>
      <c r="H16" s="60">
        <v>8541</v>
      </c>
      <c r="I16" s="60">
        <v>8541</v>
      </c>
      <c r="K16" s="3">
        <f t="shared" si="0"/>
        <v>9775.8123689727472</v>
      </c>
      <c r="L16" s="3">
        <f t="shared" si="1"/>
        <v>11388.821409853252</v>
      </c>
      <c r="M16" s="4" t="s">
        <v>646</v>
      </c>
    </row>
    <row r="17" spans="1:14" ht="18" x14ac:dyDescent="0.25">
      <c r="A17" s="58">
        <v>4</v>
      </c>
      <c r="B17" s="58">
        <v>4</v>
      </c>
      <c r="C17" s="58"/>
      <c r="D17" s="58" t="s">
        <v>736</v>
      </c>
      <c r="E17" s="60" t="s">
        <v>737</v>
      </c>
      <c r="F17" s="58" t="s">
        <v>652</v>
      </c>
      <c r="G17" s="58" t="s">
        <v>738</v>
      </c>
      <c r="H17" s="60">
        <v>8533</v>
      </c>
      <c r="I17" s="60">
        <v>8533</v>
      </c>
      <c r="K17" s="3">
        <f t="shared" si="0"/>
        <v>9675.5401234567889</v>
      </c>
      <c r="L17" s="3">
        <f t="shared" si="1"/>
        <v>11272.004243827159</v>
      </c>
      <c r="M17" s="4" t="s">
        <v>646</v>
      </c>
    </row>
    <row r="18" spans="1:14" ht="18" x14ac:dyDescent="0.25">
      <c r="A18" s="58">
        <v>5</v>
      </c>
      <c r="B18" s="58">
        <v>5</v>
      </c>
      <c r="C18" s="59" t="s">
        <v>568</v>
      </c>
      <c r="D18" s="58">
        <v>95</v>
      </c>
      <c r="E18" s="60" t="s">
        <v>739</v>
      </c>
      <c r="F18" s="58" t="s">
        <v>674</v>
      </c>
      <c r="G18" s="58" t="s">
        <v>740</v>
      </c>
      <c r="H18" s="60">
        <v>8486</v>
      </c>
      <c r="I18" s="60">
        <v>8486</v>
      </c>
      <c r="K18" s="3">
        <f t="shared" si="0"/>
        <v>9543.4719310505461</v>
      </c>
      <c r="L18" s="3">
        <f t="shared" si="1"/>
        <v>11118.144799673886</v>
      </c>
      <c r="M18" s="4" t="s">
        <v>646</v>
      </c>
    </row>
    <row r="19" spans="1:14" x14ac:dyDescent="0.25">
      <c r="A19" s="58">
        <v>6</v>
      </c>
      <c r="B19" s="58">
        <v>6</v>
      </c>
      <c r="C19" s="61" t="s">
        <v>568</v>
      </c>
      <c r="D19" s="58" t="s">
        <v>741</v>
      </c>
      <c r="E19" s="60" t="s">
        <v>742</v>
      </c>
      <c r="F19" s="58" t="s">
        <v>658</v>
      </c>
      <c r="G19" s="58" t="s">
        <v>730</v>
      </c>
      <c r="H19" s="60">
        <v>8458</v>
      </c>
      <c r="I19" s="60">
        <v>8458</v>
      </c>
      <c r="K19" s="3">
        <f t="shared" si="0"/>
        <v>9426.8940717447003</v>
      </c>
      <c r="L19" s="3">
        <f t="shared" si="1"/>
        <v>10982.331593582576</v>
      </c>
      <c r="M19" s="4" t="s">
        <v>646</v>
      </c>
    </row>
    <row r="20" spans="1:14" x14ac:dyDescent="0.25">
      <c r="A20" s="58">
        <v>7</v>
      </c>
      <c r="B20" s="58">
        <v>7</v>
      </c>
      <c r="C20" s="58"/>
      <c r="D20" s="58" t="s">
        <v>743</v>
      </c>
      <c r="E20" s="60" t="s">
        <v>744</v>
      </c>
      <c r="F20" s="58" t="s">
        <v>668</v>
      </c>
      <c r="G20" s="58" t="s">
        <v>738</v>
      </c>
      <c r="H20" s="60">
        <v>8399</v>
      </c>
      <c r="I20" s="60">
        <v>8399</v>
      </c>
      <c r="K20" s="3">
        <f t="shared" si="0"/>
        <v>9285.0425110645228</v>
      </c>
      <c r="L20" s="3">
        <f t="shared" si="1"/>
        <v>10817.07452539017</v>
      </c>
      <c r="M20" s="4" t="s">
        <v>646</v>
      </c>
    </row>
    <row r="21" spans="1:14" ht="15.75" customHeight="1" x14ac:dyDescent="0.25">
      <c r="A21" s="58">
        <v>8</v>
      </c>
      <c r="B21" s="58">
        <v>8</v>
      </c>
      <c r="C21" s="58"/>
      <c r="D21" s="58" t="s">
        <v>745</v>
      </c>
      <c r="E21" s="60" t="s">
        <v>746</v>
      </c>
      <c r="F21" s="58" t="s">
        <v>666</v>
      </c>
      <c r="G21" s="58" t="s">
        <v>730</v>
      </c>
      <c r="H21" s="60">
        <v>8165</v>
      </c>
      <c r="I21" s="60">
        <v>8165</v>
      </c>
      <c r="K21" s="3">
        <f t="shared" si="0"/>
        <v>9000.5168297228047</v>
      </c>
      <c r="L21" s="3">
        <f t="shared" si="1"/>
        <v>10485.602106627068</v>
      </c>
      <c r="M21" s="4"/>
    </row>
    <row r="22" spans="1:14" ht="12" customHeight="1" x14ac:dyDescent="0.25">
      <c r="A22" s="58">
        <v>9</v>
      </c>
      <c r="B22" s="58">
        <v>9</v>
      </c>
      <c r="C22" s="59" t="s">
        <v>568</v>
      </c>
      <c r="D22" s="58" t="s">
        <v>747</v>
      </c>
      <c r="E22" s="60" t="s">
        <v>748</v>
      </c>
      <c r="F22" s="58" t="s">
        <v>749</v>
      </c>
      <c r="G22" s="58" t="s">
        <v>730</v>
      </c>
      <c r="H22" s="60">
        <v>8156</v>
      </c>
      <c r="I22" s="60">
        <v>8156</v>
      </c>
      <c r="K22" s="3">
        <f t="shared" si="0"/>
        <v>8899.4293035173541</v>
      </c>
      <c r="L22" s="3">
        <f t="shared" si="1"/>
        <v>10367.835138597718</v>
      </c>
    </row>
    <row r="23" spans="1:14" ht="15.75" customHeight="1" x14ac:dyDescent="0.25">
      <c r="A23" s="58">
        <v>10</v>
      </c>
      <c r="B23" s="58">
        <v>10</v>
      </c>
      <c r="C23" s="59" t="s">
        <v>629</v>
      </c>
      <c r="D23" s="58" t="s">
        <v>750</v>
      </c>
      <c r="E23" s="60" t="s">
        <v>751</v>
      </c>
      <c r="F23" s="58" t="s">
        <v>662</v>
      </c>
      <c r="G23" s="58" t="s">
        <v>740</v>
      </c>
      <c r="H23" s="60">
        <v>8072</v>
      </c>
      <c r="I23" s="60">
        <v>8072</v>
      </c>
      <c r="K23" s="3">
        <f t="shared" si="0"/>
        <v>8737.1957255998132</v>
      </c>
      <c r="L23" s="3">
        <f t="shared" si="1"/>
        <v>10178.833020323782</v>
      </c>
      <c r="M23" s="4" t="s">
        <v>646</v>
      </c>
    </row>
    <row r="24" spans="1:14" ht="15.75" customHeight="1" x14ac:dyDescent="0.25">
      <c r="A24" s="58">
        <v>11</v>
      </c>
      <c r="B24" s="58">
        <v>11</v>
      </c>
      <c r="C24" s="61" t="s">
        <v>629</v>
      </c>
      <c r="D24" s="58" t="s">
        <v>752</v>
      </c>
      <c r="E24" s="60" t="s">
        <v>753</v>
      </c>
      <c r="F24" s="58" t="s">
        <v>644</v>
      </c>
      <c r="G24" s="58" t="s">
        <v>730</v>
      </c>
      <c r="H24" s="60">
        <v>8069</v>
      </c>
      <c r="I24" s="60">
        <v>8069</v>
      </c>
      <c r="K24" s="3">
        <f t="shared" si="0"/>
        <v>8640.9998835313309</v>
      </c>
      <c r="L24" s="3">
        <f t="shared" si="1"/>
        <v>10066.764864314</v>
      </c>
      <c r="M24" s="4"/>
      <c r="N24" s="4" t="s">
        <v>646</v>
      </c>
    </row>
    <row r="25" spans="1:14" ht="15.75" customHeight="1" x14ac:dyDescent="0.25">
      <c r="A25" s="58">
        <v>12</v>
      </c>
      <c r="B25" s="58">
        <v>12</v>
      </c>
      <c r="C25" s="59" t="s">
        <v>629</v>
      </c>
      <c r="D25" s="58" t="s">
        <v>754</v>
      </c>
      <c r="E25" s="60" t="s">
        <v>755</v>
      </c>
      <c r="F25" s="58" t="s">
        <v>681</v>
      </c>
      <c r="G25" s="58" t="s">
        <v>756</v>
      </c>
      <c r="H25" s="60">
        <v>8004</v>
      </c>
      <c r="I25" s="60">
        <v>8004</v>
      </c>
      <c r="K25" s="3">
        <f t="shared" si="0"/>
        <v>8494.2566387141851</v>
      </c>
      <c r="L25" s="3">
        <f t="shared" si="1"/>
        <v>9895.8089841020264</v>
      </c>
      <c r="M25" s="4" t="s">
        <v>646</v>
      </c>
    </row>
    <row r="26" spans="1:14" ht="15.75" customHeight="1" x14ac:dyDescent="0.25">
      <c r="A26" s="58">
        <v>13</v>
      </c>
      <c r="B26" s="58">
        <v>13</v>
      </c>
      <c r="C26" s="61" t="s">
        <v>629</v>
      </c>
      <c r="D26" s="58" t="s">
        <v>757</v>
      </c>
      <c r="E26" s="60" t="s">
        <v>758</v>
      </c>
      <c r="F26" s="58" t="s">
        <v>723</v>
      </c>
      <c r="G26" s="58" t="s">
        <v>756</v>
      </c>
      <c r="H26" s="60">
        <v>7963</v>
      </c>
      <c r="I26" s="60">
        <v>7963</v>
      </c>
      <c r="K26" s="3">
        <f t="shared" si="0"/>
        <v>8367.0801304449087</v>
      </c>
      <c r="L26" s="3">
        <f t="shared" si="1"/>
        <v>9747.6483519683188</v>
      </c>
      <c r="M26" s="4"/>
      <c r="N26" s="4" t="s">
        <v>646</v>
      </c>
    </row>
    <row r="27" spans="1:14" ht="15.75" customHeight="1" x14ac:dyDescent="0.25">
      <c r="A27" s="58">
        <v>14</v>
      </c>
      <c r="B27" s="58">
        <v>14</v>
      </c>
      <c r="C27" s="59" t="s">
        <v>629</v>
      </c>
      <c r="D27" s="58" t="s">
        <v>759</v>
      </c>
      <c r="E27" s="60" t="s">
        <v>760</v>
      </c>
      <c r="F27" s="58" t="s">
        <v>655</v>
      </c>
      <c r="G27" s="58" t="s">
        <v>738</v>
      </c>
      <c r="H27" s="60">
        <v>7810</v>
      </c>
      <c r="I27" s="60">
        <v>7810</v>
      </c>
      <c r="K27" s="3">
        <f t="shared" si="0"/>
        <v>8148.5921849522483</v>
      </c>
      <c r="L27" s="3">
        <f t="shared" si="1"/>
        <v>9493.1098954693698</v>
      </c>
      <c r="M27" s="4" t="s">
        <v>646</v>
      </c>
    </row>
    <row r="28" spans="1:14" ht="15.75" customHeight="1" x14ac:dyDescent="0.25">
      <c r="A28" s="58">
        <v>15</v>
      </c>
      <c r="B28" s="58">
        <v>15</v>
      </c>
      <c r="C28" s="61" t="s">
        <v>629</v>
      </c>
      <c r="D28" s="58" t="s">
        <v>761</v>
      </c>
      <c r="E28" s="60" t="s">
        <v>762</v>
      </c>
      <c r="F28" s="58" t="s">
        <v>644</v>
      </c>
      <c r="G28" s="58" t="s">
        <v>730</v>
      </c>
      <c r="H28" s="60">
        <v>7777</v>
      </c>
      <c r="I28" s="60">
        <v>7777</v>
      </c>
      <c r="K28" s="3">
        <f t="shared" si="0"/>
        <v>8027.9379221989284</v>
      </c>
      <c r="L28" s="3">
        <f t="shared" si="1"/>
        <v>9352.5476793617527</v>
      </c>
    </row>
    <row r="29" spans="1:14" ht="15.75" customHeight="1" x14ac:dyDescent="0.25">
      <c r="A29" s="58">
        <v>16</v>
      </c>
      <c r="B29" s="58">
        <v>16</v>
      </c>
      <c r="C29" s="59" t="s">
        <v>568</v>
      </c>
      <c r="D29" s="58">
        <v>1</v>
      </c>
      <c r="E29" s="60" t="s">
        <v>763</v>
      </c>
      <c r="F29" s="58" t="s">
        <v>723</v>
      </c>
      <c r="G29" s="58" t="s">
        <v>740</v>
      </c>
      <c r="H29" s="60">
        <v>7643</v>
      </c>
      <c r="I29" s="60">
        <v>7643</v>
      </c>
      <c r="K29" s="3">
        <f t="shared" si="0"/>
        <v>7824.9403098066605</v>
      </c>
      <c r="L29" s="3">
        <f t="shared" si="1"/>
        <v>9116.0554609247592</v>
      </c>
    </row>
    <row r="30" spans="1:14" ht="15.75" customHeight="1" x14ac:dyDescent="0.25">
      <c r="A30" s="58">
        <v>17</v>
      </c>
      <c r="B30" s="58">
        <v>17</v>
      </c>
      <c r="C30" s="59" t="s">
        <v>568</v>
      </c>
      <c r="D30" s="58" t="s">
        <v>764</v>
      </c>
      <c r="E30" s="60" t="s">
        <v>765</v>
      </c>
      <c r="F30" s="58" t="s">
        <v>674</v>
      </c>
      <c r="G30" s="58" t="s">
        <v>740</v>
      </c>
      <c r="H30" s="60">
        <v>7641</v>
      </c>
      <c r="I30" s="60">
        <v>7641</v>
      </c>
      <c r="K30" s="3">
        <f t="shared" si="0"/>
        <v>7729.5597484276732</v>
      </c>
      <c r="L30" s="3">
        <f t="shared" si="1"/>
        <v>9004.9371069182398</v>
      </c>
    </row>
    <row r="31" spans="1:14" ht="15.75" customHeight="1" x14ac:dyDescent="0.25">
      <c r="A31" s="58">
        <v>18</v>
      </c>
      <c r="B31" s="58">
        <v>18</v>
      </c>
      <c r="C31" s="61" t="s">
        <v>637</v>
      </c>
      <c r="D31" s="58" t="s">
        <v>766</v>
      </c>
      <c r="E31" s="60" t="s">
        <v>767</v>
      </c>
      <c r="F31" s="58" t="s">
        <v>692</v>
      </c>
      <c r="G31" s="58" t="s">
        <v>740</v>
      </c>
      <c r="H31" s="60">
        <v>7619</v>
      </c>
      <c r="I31" s="60">
        <v>7619</v>
      </c>
      <c r="K31" s="3">
        <f t="shared" si="0"/>
        <v>7617.873573258792</v>
      </c>
      <c r="L31" s="3">
        <f t="shared" si="1"/>
        <v>8874.8227128464932</v>
      </c>
      <c r="M31" s="4" t="s">
        <v>646</v>
      </c>
    </row>
    <row r="32" spans="1:14" ht="15.75" customHeight="1" x14ac:dyDescent="0.25">
      <c r="A32" s="58">
        <v>19</v>
      </c>
      <c r="B32" s="58">
        <v>19</v>
      </c>
      <c r="C32" s="58"/>
      <c r="D32" s="58" t="s">
        <v>604</v>
      </c>
      <c r="E32" s="60" t="s">
        <v>768</v>
      </c>
      <c r="F32" s="58" t="s">
        <v>769</v>
      </c>
      <c r="G32" s="58" t="s">
        <v>770</v>
      </c>
      <c r="H32" s="60">
        <v>7373</v>
      </c>
      <c r="I32" s="60">
        <v>7373</v>
      </c>
      <c r="K32" s="3">
        <f t="shared" si="0"/>
        <v>7323.5645236431401</v>
      </c>
      <c r="L32" s="3">
        <f t="shared" si="1"/>
        <v>8531.9526700442584</v>
      </c>
      <c r="M32" s="4" t="s">
        <v>646</v>
      </c>
    </row>
    <row r="33" spans="1:13" ht="15.75" customHeight="1" x14ac:dyDescent="0.25">
      <c r="A33" s="58">
        <v>20</v>
      </c>
      <c r="B33" s="58">
        <v>20</v>
      </c>
      <c r="C33" s="58"/>
      <c r="D33" s="58" t="s">
        <v>771</v>
      </c>
      <c r="E33" s="60" t="s">
        <v>772</v>
      </c>
      <c r="F33" s="58" t="s">
        <v>662</v>
      </c>
      <c r="G33" s="58" t="s">
        <v>740</v>
      </c>
      <c r="H33" s="60">
        <v>7350</v>
      </c>
      <c r="I33" s="60">
        <v>7350</v>
      </c>
      <c r="K33" s="3">
        <f t="shared" si="0"/>
        <v>7211.0630677847657</v>
      </c>
      <c r="L33" s="3">
        <f t="shared" si="1"/>
        <v>8400.888473969253</v>
      </c>
    </row>
    <row r="34" spans="1:13" ht="15.75" customHeight="1" x14ac:dyDescent="0.25">
      <c r="A34" s="58">
        <v>21</v>
      </c>
      <c r="B34" s="58">
        <v>21</v>
      </c>
      <c r="C34" s="59" t="s">
        <v>629</v>
      </c>
      <c r="D34" s="58" t="s">
        <v>773</v>
      </c>
      <c r="E34" s="60" t="s">
        <v>774</v>
      </c>
      <c r="F34" s="58" t="s">
        <v>749</v>
      </c>
      <c r="G34" s="58" t="s">
        <v>730</v>
      </c>
      <c r="H34" s="60">
        <v>7225</v>
      </c>
      <c r="I34" s="60">
        <v>7225</v>
      </c>
      <c r="K34" s="3">
        <f t="shared" si="0"/>
        <v>7015.4029815979502</v>
      </c>
      <c r="L34" s="3">
        <f t="shared" si="1"/>
        <v>8172.9444735616125</v>
      </c>
      <c r="M34" s="4"/>
    </row>
    <row r="35" spans="1:13" ht="15.75" customHeight="1" x14ac:dyDescent="0.25">
      <c r="A35" s="58">
        <v>22</v>
      </c>
      <c r="B35" s="58">
        <v>22</v>
      </c>
      <c r="C35" s="58"/>
      <c r="D35" s="58" t="s">
        <v>775</v>
      </c>
      <c r="E35" s="60" t="s">
        <v>776</v>
      </c>
      <c r="F35" s="58" t="s">
        <v>769</v>
      </c>
      <c r="G35" s="58" t="s">
        <v>777</v>
      </c>
      <c r="H35" s="60">
        <v>7160</v>
      </c>
      <c r="I35" s="60">
        <v>7160</v>
      </c>
      <c r="K35" s="3">
        <f t="shared" si="0"/>
        <v>6868.6597367808054</v>
      </c>
      <c r="L35" s="3">
        <f t="shared" si="1"/>
        <v>8001.9885933496389</v>
      </c>
      <c r="M35" s="4"/>
    </row>
    <row r="36" spans="1:13" ht="15.75" customHeight="1" x14ac:dyDescent="0.25">
      <c r="A36" s="58">
        <v>23</v>
      </c>
      <c r="B36" s="58">
        <v>23</v>
      </c>
      <c r="C36" s="61" t="s">
        <v>629</v>
      </c>
      <c r="D36" s="58" t="s">
        <v>778</v>
      </c>
      <c r="E36" s="60" t="s">
        <v>779</v>
      </c>
      <c r="F36" s="58" t="s">
        <v>666</v>
      </c>
      <c r="G36" s="58" t="s">
        <v>730</v>
      </c>
      <c r="H36" s="60">
        <v>7024</v>
      </c>
      <c r="I36" s="60">
        <v>7024</v>
      </c>
      <c r="K36" s="3">
        <f t="shared" si="0"/>
        <v>6664.0315630095502</v>
      </c>
      <c r="L36" s="3">
        <f t="shared" si="1"/>
        <v>7763.596770906126</v>
      </c>
      <c r="M36" s="4" t="s">
        <v>646</v>
      </c>
    </row>
    <row r="37" spans="1:13" ht="15.75" customHeight="1" x14ac:dyDescent="0.25">
      <c r="A37" s="58">
        <v>24</v>
      </c>
      <c r="B37" s="58">
        <v>24</v>
      </c>
      <c r="C37" s="59" t="s">
        <v>568</v>
      </c>
      <c r="D37" s="58" t="s">
        <v>780</v>
      </c>
      <c r="E37" s="60" t="s">
        <v>781</v>
      </c>
      <c r="F37" s="58" t="s">
        <v>715</v>
      </c>
      <c r="G37" s="58" t="s">
        <v>777</v>
      </c>
      <c r="H37" s="60">
        <v>7018</v>
      </c>
      <c r="I37" s="60">
        <v>7018</v>
      </c>
      <c r="K37" s="3">
        <f t="shared" si="0"/>
        <v>6565.3898788725828</v>
      </c>
      <c r="L37" s="3">
        <f t="shared" si="1"/>
        <v>7648.6792088865595</v>
      </c>
    </row>
    <row r="38" spans="1:13" ht="15.75" customHeight="1" x14ac:dyDescent="0.25">
      <c r="A38" s="58">
        <v>25</v>
      </c>
      <c r="B38" s="58">
        <v>25</v>
      </c>
      <c r="C38" s="61" t="s">
        <v>568</v>
      </c>
      <c r="D38" s="58" t="s">
        <v>782</v>
      </c>
      <c r="E38" s="60" t="s">
        <v>783</v>
      </c>
      <c r="F38" s="58" t="s">
        <v>690</v>
      </c>
      <c r="G38" s="58" t="s">
        <v>730</v>
      </c>
      <c r="H38" s="60">
        <v>7010</v>
      </c>
      <c r="I38" s="60">
        <v>7010</v>
      </c>
      <c r="K38" s="3">
        <f t="shared" si="0"/>
        <v>6465.1176333566273</v>
      </c>
      <c r="L38" s="3">
        <f t="shared" si="1"/>
        <v>7531.8620428604709</v>
      </c>
    </row>
    <row r="39" spans="1:13" ht="15.75" customHeight="1" x14ac:dyDescent="0.25">
      <c r="A39" s="58">
        <v>26</v>
      </c>
      <c r="B39" s="58">
        <v>26</v>
      </c>
      <c r="C39" s="58"/>
      <c r="D39" s="58" t="s">
        <v>248</v>
      </c>
      <c r="E39" s="60" t="s">
        <v>784</v>
      </c>
      <c r="F39" s="58" t="s">
        <v>690</v>
      </c>
      <c r="G39" s="58" t="s">
        <v>730</v>
      </c>
      <c r="H39" s="60">
        <v>6721</v>
      </c>
      <c r="I39" s="60">
        <v>6721</v>
      </c>
      <c r="K39" s="3">
        <f t="shared" si="0"/>
        <v>6135.751514092708</v>
      </c>
      <c r="L39" s="3">
        <f t="shared" si="1"/>
        <v>7148.1505139180053</v>
      </c>
    </row>
    <row r="40" spans="1:13" ht="15.75" customHeight="1" x14ac:dyDescent="0.25">
      <c r="A40" s="58">
        <v>27</v>
      </c>
      <c r="B40" s="58">
        <v>27</v>
      </c>
      <c r="C40" s="58"/>
      <c r="D40" s="58" t="s">
        <v>785</v>
      </c>
      <c r="E40" s="60" t="s">
        <v>786</v>
      </c>
      <c r="F40" s="58" t="s">
        <v>681</v>
      </c>
      <c r="G40" s="58" t="s">
        <v>740</v>
      </c>
      <c r="H40" s="60">
        <v>6619</v>
      </c>
      <c r="I40" s="60">
        <v>6619</v>
      </c>
      <c r="K40" s="3">
        <f t="shared" si="0"/>
        <v>5958.8428837642668</v>
      </c>
      <c r="L40" s="3">
        <f t="shared" si="1"/>
        <v>6942.0519595853712</v>
      </c>
    </row>
    <row r="41" spans="1:13" ht="15.75" customHeight="1" x14ac:dyDescent="0.25">
      <c r="A41" s="58">
        <v>28</v>
      </c>
      <c r="B41" s="58" t="s">
        <v>787</v>
      </c>
      <c r="C41" s="58"/>
      <c r="D41" s="58" t="s">
        <v>788</v>
      </c>
      <c r="E41" s="60" t="s">
        <v>789</v>
      </c>
      <c r="F41" s="58" t="s">
        <v>790</v>
      </c>
      <c r="G41" s="58" t="s">
        <v>730</v>
      </c>
      <c r="H41" s="60">
        <v>6436</v>
      </c>
      <c r="I41" s="60">
        <v>6436</v>
      </c>
      <c r="K41" s="3">
        <f t="shared" si="0"/>
        <v>5715.8965175867688</v>
      </c>
      <c r="L41" s="3">
        <f t="shared" si="1"/>
        <v>6659.019442988586</v>
      </c>
    </row>
    <row r="42" spans="1:13" ht="15.75" customHeight="1" x14ac:dyDescent="0.25">
      <c r="A42" s="58">
        <v>29</v>
      </c>
      <c r="B42" s="58">
        <v>28</v>
      </c>
      <c r="C42" s="59" t="s">
        <v>568</v>
      </c>
      <c r="D42" s="58" t="s">
        <v>791</v>
      </c>
      <c r="E42" s="60" t="s">
        <v>792</v>
      </c>
      <c r="F42" s="58" t="s">
        <v>692</v>
      </c>
      <c r="G42" s="58" t="s">
        <v>777</v>
      </c>
      <c r="H42" s="60">
        <v>6117</v>
      </c>
      <c r="I42" s="60">
        <v>6117</v>
      </c>
      <c r="K42" s="3">
        <f t="shared" si="0"/>
        <v>5362.0719776380147</v>
      </c>
      <c r="L42" s="3">
        <f t="shared" si="1"/>
        <v>6246.813853948287</v>
      </c>
    </row>
    <row r="43" spans="1:13" ht="15.75" customHeight="1" x14ac:dyDescent="0.25">
      <c r="A43" s="58">
        <v>30</v>
      </c>
      <c r="B43" s="58">
        <v>29</v>
      </c>
      <c r="C43" s="61" t="s">
        <v>568</v>
      </c>
      <c r="D43" s="58" t="s">
        <v>793</v>
      </c>
      <c r="E43" s="60" t="s">
        <v>794</v>
      </c>
      <c r="F43" s="58" t="s">
        <v>677</v>
      </c>
      <c r="G43" s="58" t="s">
        <v>730</v>
      </c>
      <c r="H43" s="60">
        <v>6036</v>
      </c>
      <c r="I43" s="60">
        <v>6036</v>
      </c>
      <c r="K43" s="3">
        <f t="shared" si="0"/>
        <v>5202.2842417889588</v>
      </c>
      <c r="L43" s="3">
        <f t="shared" si="1"/>
        <v>6060.661141684137</v>
      </c>
    </row>
    <row r="44" spans="1:13" ht="15.75" customHeight="1" x14ac:dyDescent="0.25">
      <c r="A44" s="58">
        <v>31</v>
      </c>
      <c r="B44" s="58">
        <v>30</v>
      </c>
      <c r="C44" s="58"/>
      <c r="D44" s="58" t="s">
        <v>795</v>
      </c>
      <c r="E44" s="60" t="s">
        <v>796</v>
      </c>
      <c r="F44" s="58" t="s">
        <v>655</v>
      </c>
      <c r="G44" s="58" t="s">
        <v>740</v>
      </c>
      <c r="H44" s="60">
        <v>5885</v>
      </c>
      <c r="I44" s="60">
        <v>5885</v>
      </c>
      <c r="K44" s="3">
        <f t="shared" si="0"/>
        <v>4985.4268576752847</v>
      </c>
      <c r="L44" s="3">
        <f t="shared" si="1"/>
        <v>5808.0222891917065</v>
      </c>
    </row>
    <row r="45" spans="1:13" ht="15.75" customHeight="1" x14ac:dyDescent="0.25">
      <c r="A45" s="58">
        <v>32</v>
      </c>
      <c r="B45" s="58">
        <v>31</v>
      </c>
      <c r="C45" s="58"/>
      <c r="D45" s="58" t="s">
        <v>797</v>
      </c>
      <c r="E45" s="60" t="s">
        <v>798</v>
      </c>
      <c r="F45" s="58" t="s">
        <v>668</v>
      </c>
      <c r="G45" s="58" t="s">
        <v>756</v>
      </c>
      <c r="H45" s="60">
        <v>5756</v>
      </c>
      <c r="I45" s="60">
        <v>5756</v>
      </c>
      <c r="K45" s="3">
        <f t="shared" si="0"/>
        <v>4786.505648730491</v>
      </c>
      <c r="L45" s="3">
        <f t="shared" si="1"/>
        <v>5576.2790807710226</v>
      </c>
    </row>
    <row r="46" spans="1:13" ht="15.75" customHeight="1" x14ac:dyDescent="0.25">
      <c r="A46" s="58">
        <v>33</v>
      </c>
      <c r="B46" s="58">
        <v>32</v>
      </c>
      <c r="C46" s="58"/>
      <c r="D46" s="58" t="s">
        <v>799</v>
      </c>
      <c r="E46" s="60" t="s">
        <v>800</v>
      </c>
      <c r="F46" s="58" t="s">
        <v>801</v>
      </c>
      <c r="G46" s="58" t="s">
        <v>802</v>
      </c>
      <c r="H46" s="60">
        <v>2817</v>
      </c>
      <c r="I46" s="60">
        <v>2817</v>
      </c>
      <c r="K46" s="3">
        <f t="shared" si="0"/>
        <v>2296.6457023060793</v>
      </c>
      <c r="L46" s="3">
        <f t="shared" si="1"/>
        <v>2675.5922431865824</v>
      </c>
    </row>
    <row r="47" spans="1:13" ht="15.75" customHeight="1" x14ac:dyDescent="0.25">
      <c r="A47" s="58">
        <v>34</v>
      </c>
      <c r="B47" s="58">
        <v>33</v>
      </c>
      <c r="C47" s="58"/>
      <c r="D47" s="58" t="s">
        <v>803</v>
      </c>
      <c r="E47" s="60" t="s">
        <v>804</v>
      </c>
      <c r="F47" s="58" t="s">
        <v>677</v>
      </c>
      <c r="G47" s="58" t="s">
        <v>805</v>
      </c>
      <c r="H47" s="60">
        <v>2155</v>
      </c>
      <c r="I47" s="60">
        <v>2155</v>
      </c>
      <c r="K47" s="3">
        <f t="shared" si="0"/>
        <v>1663.1798858607033</v>
      </c>
      <c r="L47" s="3">
        <f t="shared" si="1"/>
        <v>1937.6045670277194</v>
      </c>
    </row>
    <row r="48" spans="1:13" ht="15.75" customHeight="1" x14ac:dyDescent="0.25">
      <c r="A48" s="58">
        <v>35</v>
      </c>
      <c r="B48" s="59"/>
      <c r="C48" s="58"/>
      <c r="D48" s="60"/>
      <c r="E48" s="58"/>
      <c r="F48" s="58"/>
      <c r="G48" s="58"/>
      <c r="H48" s="60"/>
      <c r="I48" s="60"/>
      <c r="K48" s="3"/>
      <c r="L48" s="3"/>
    </row>
    <row r="49" spans="1:12" ht="15.75" customHeight="1" x14ac:dyDescent="0.25">
      <c r="A49" s="58">
        <v>36</v>
      </c>
      <c r="B49" s="61"/>
      <c r="C49" s="58"/>
      <c r="D49" s="60"/>
      <c r="E49" s="58"/>
      <c r="F49" s="58"/>
      <c r="G49" s="58"/>
      <c r="H49" s="60"/>
      <c r="I49" s="60"/>
      <c r="K49" s="3"/>
      <c r="L49" s="3"/>
    </row>
    <row r="50" spans="1:12" ht="15.75" customHeight="1" x14ac:dyDescent="0.25">
      <c r="A50" s="58">
        <v>37</v>
      </c>
      <c r="B50" s="58"/>
      <c r="C50" s="58"/>
      <c r="D50" s="60"/>
      <c r="E50" s="58"/>
      <c r="F50" s="58"/>
      <c r="G50" s="58"/>
      <c r="H50" s="60"/>
      <c r="I50" s="60"/>
      <c r="K50" s="3"/>
      <c r="L50" s="3"/>
    </row>
    <row r="51" spans="1:12" ht="15.75" customHeight="1" x14ac:dyDescent="0.25">
      <c r="A51" s="58">
        <v>38</v>
      </c>
      <c r="B51" s="58"/>
      <c r="C51" s="58"/>
      <c r="D51" s="60"/>
      <c r="E51" s="58"/>
      <c r="F51" s="58"/>
      <c r="G51" s="58"/>
      <c r="H51" s="60"/>
      <c r="I51" s="60"/>
      <c r="K51" s="3"/>
      <c r="L51" s="3"/>
    </row>
    <row r="52" spans="1:12" ht="15.75" customHeight="1" x14ac:dyDescent="0.25">
      <c r="A52" s="58">
        <v>39</v>
      </c>
      <c r="B52" s="58"/>
      <c r="C52" s="58"/>
      <c r="D52" s="60"/>
      <c r="E52" s="58"/>
      <c r="F52" s="58"/>
      <c r="G52" s="58"/>
      <c r="H52" s="60"/>
      <c r="I52" s="60"/>
      <c r="K52" s="3"/>
      <c r="L52" s="3"/>
    </row>
    <row r="53" spans="1:12" ht="15.75" customHeight="1" x14ac:dyDescent="0.25">
      <c r="A53" s="58">
        <v>40</v>
      </c>
      <c r="B53" s="58"/>
      <c r="C53" s="58"/>
      <c r="D53" s="60"/>
      <c r="E53" s="58"/>
      <c r="F53" s="58"/>
      <c r="G53" s="58"/>
      <c r="H53" s="60"/>
      <c r="I53" s="60"/>
      <c r="K53" s="3"/>
      <c r="L53" s="3"/>
    </row>
    <row r="54" spans="1:12" ht="15.75" customHeight="1" x14ac:dyDescent="0.25">
      <c r="A54" s="58"/>
      <c r="B54" s="58"/>
      <c r="C54" s="58"/>
      <c r="D54" s="60"/>
      <c r="E54" s="58"/>
      <c r="F54" s="58"/>
      <c r="G54" s="60"/>
      <c r="H54" s="60"/>
      <c r="I54" s="60"/>
      <c r="K54" s="3"/>
      <c r="L54" s="3"/>
    </row>
    <row r="55" spans="1:12" ht="15.75" customHeight="1" x14ac:dyDescent="0.25">
      <c r="A55" s="58"/>
      <c r="B55" s="58"/>
      <c r="C55" s="58"/>
      <c r="D55" s="60"/>
      <c r="E55" s="58"/>
      <c r="F55" s="58"/>
      <c r="G55" s="60"/>
      <c r="H55" s="60"/>
      <c r="I55" s="60"/>
      <c r="K55" s="3"/>
      <c r="L55" s="3"/>
    </row>
    <row r="56" spans="1:12" ht="15.75" customHeight="1" x14ac:dyDescent="0.25">
      <c r="A56" s="58"/>
      <c r="B56" s="58"/>
      <c r="C56" s="58"/>
      <c r="D56" s="60"/>
      <c r="E56" s="58"/>
      <c r="F56" s="58"/>
      <c r="G56" s="60"/>
      <c r="H56" s="60"/>
      <c r="I56" s="60"/>
      <c r="K56" s="3"/>
      <c r="L56" s="3"/>
    </row>
    <row r="57" spans="1:12" ht="15.75" customHeight="1" x14ac:dyDescent="0.25">
      <c r="A57" s="58"/>
      <c r="B57" s="58"/>
      <c r="C57" s="58"/>
      <c r="D57" s="60"/>
      <c r="E57" s="58"/>
      <c r="F57" s="58"/>
      <c r="G57" s="60"/>
      <c r="H57" s="60"/>
      <c r="I57" s="60"/>
      <c r="K57" s="3"/>
      <c r="L57" s="3"/>
    </row>
    <row r="58" spans="1:12" ht="15.75" customHeight="1" x14ac:dyDescent="0.25"/>
    <row r="59" spans="1:12" ht="15.75" customHeight="1" x14ac:dyDescent="0.25"/>
    <row r="60" spans="1:12" ht="15.75" customHeight="1" x14ac:dyDescent="0.25"/>
    <row r="61" spans="1:12" ht="15.75" customHeight="1" x14ac:dyDescent="0.25"/>
    <row r="62" spans="1:12" ht="15.75" customHeight="1" x14ac:dyDescent="0.25"/>
    <row r="63" spans="1:12" ht="15.75" customHeight="1" x14ac:dyDescent="0.25"/>
    <row r="64" spans="1:12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</sheetData>
  <autoFilter ref="A14:N35" xr:uid="{00000000-0009-0000-0000-000006000000}"/>
  <mergeCells count="9">
    <mergeCell ref="A9:D9"/>
    <mergeCell ref="A13:J13"/>
    <mergeCell ref="A1:C1"/>
    <mergeCell ref="F1:H1"/>
    <mergeCell ref="K1:M1"/>
    <mergeCell ref="A3:B3"/>
    <mergeCell ref="F7:G7"/>
    <mergeCell ref="F8:G8"/>
    <mergeCell ref="F9:G9"/>
  </mergeCells>
  <pageMargins left="0.7" right="0.7" top="0.78740157499999996" bottom="0.78740157499999996" header="0" footer="0"/>
  <pageSetup paperSize="9" orientation="portrait"/>
  <headerFooter>
    <oddHeader>&amp;L&amp;"Arial"&amp;8&amp;K000000 INTERNAL&amp;1#_x000D_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N1000"/>
  <sheetViews>
    <sheetView workbookViewId="0"/>
  </sheetViews>
  <sheetFormatPr defaultColWidth="14.42578125" defaultRowHeight="15" customHeight="1" x14ac:dyDescent="0.25"/>
  <cols>
    <col min="1" max="1" width="8.7109375" customWidth="1"/>
    <col min="2" max="2" width="14.28515625" customWidth="1"/>
    <col min="3" max="3" width="8.7109375" customWidth="1"/>
    <col min="4" max="4" width="22.140625" customWidth="1"/>
    <col min="5" max="5" width="16.140625" customWidth="1"/>
    <col min="6" max="6" width="8.7109375" customWidth="1"/>
    <col min="7" max="7" width="24.140625" customWidth="1"/>
    <col min="8" max="8" width="9.140625" customWidth="1"/>
    <col min="9" max="9" width="8" customWidth="1"/>
    <col min="10" max="10" width="3.42578125" customWidth="1"/>
    <col min="11" max="11" width="13.28515625" customWidth="1"/>
    <col min="12" max="12" width="16.5703125" customWidth="1"/>
    <col min="13" max="14" width="8.7109375" customWidth="1"/>
  </cols>
  <sheetData>
    <row r="1" spans="1:14" x14ac:dyDescent="0.25">
      <c r="A1" s="96" t="s">
        <v>551</v>
      </c>
      <c r="B1" s="97"/>
      <c r="C1" s="97"/>
      <c r="D1" s="45"/>
      <c r="E1" s="45"/>
      <c r="F1" s="99" t="s">
        <v>552</v>
      </c>
      <c r="G1" s="97"/>
      <c r="H1" s="98"/>
      <c r="K1" s="100" t="s">
        <v>553</v>
      </c>
      <c r="L1" s="101"/>
      <c r="M1" s="101"/>
    </row>
    <row r="2" spans="1:14" x14ac:dyDescent="0.25">
      <c r="L2" s="46">
        <v>0</v>
      </c>
      <c r="M2" s="47">
        <v>0</v>
      </c>
    </row>
    <row r="3" spans="1:14" x14ac:dyDescent="0.25">
      <c r="A3" s="96" t="s">
        <v>554</v>
      </c>
      <c r="B3" s="97"/>
      <c r="C3" s="48">
        <v>1.05</v>
      </c>
      <c r="F3" s="5"/>
      <c r="G3" s="49" t="s">
        <v>555</v>
      </c>
      <c r="H3" s="6">
        <v>11</v>
      </c>
      <c r="L3" s="46">
        <v>1</v>
      </c>
      <c r="M3" s="47">
        <v>0</v>
      </c>
    </row>
    <row r="4" spans="1:14" x14ac:dyDescent="0.25">
      <c r="F4" s="50"/>
      <c r="G4" s="51" t="s">
        <v>556</v>
      </c>
      <c r="H4" s="52">
        <f>H3*0.005</f>
        <v>5.5E-2</v>
      </c>
      <c r="L4" s="46">
        <v>2</v>
      </c>
      <c r="M4" s="47">
        <v>0</v>
      </c>
    </row>
    <row r="5" spans="1:14" x14ac:dyDescent="0.25">
      <c r="F5" s="5"/>
      <c r="G5" s="49" t="s">
        <v>557</v>
      </c>
      <c r="H5" s="6">
        <v>1</v>
      </c>
      <c r="L5" s="46">
        <v>3</v>
      </c>
      <c r="M5" s="47">
        <v>-0.02</v>
      </c>
    </row>
    <row r="6" spans="1:14" x14ac:dyDescent="0.25">
      <c r="F6" s="20"/>
      <c r="G6" s="53" t="s">
        <v>556</v>
      </c>
      <c r="H6" s="54">
        <f>H5*0.01</f>
        <v>0.01</v>
      </c>
      <c r="L6" s="46">
        <v>4</v>
      </c>
      <c r="M6" s="47">
        <v>0</v>
      </c>
    </row>
    <row r="7" spans="1:14" x14ac:dyDescent="0.25">
      <c r="F7" s="102" t="s">
        <v>558</v>
      </c>
      <c r="G7" s="103"/>
      <c r="H7" s="6">
        <v>11</v>
      </c>
      <c r="L7" s="46">
        <v>5</v>
      </c>
      <c r="M7" s="47">
        <v>5.0000000000000001E-3</v>
      </c>
    </row>
    <row r="8" spans="1:14" x14ac:dyDescent="0.25">
      <c r="F8" s="104" t="s">
        <v>559</v>
      </c>
      <c r="G8" s="105"/>
      <c r="H8" s="52">
        <v>0.03</v>
      </c>
      <c r="L8" s="46">
        <v>6</v>
      </c>
      <c r="M8" s="47">
        <v>0.01</v>
      </c>
    </row>
    <row r="9" spans="1:14" x14ac:dyDescent="0.25">
      <c r="A9" s="96" t="s">
        <v>560</v>
      </c>
      <c r="B9" s="97"/>
      <c r="C9" s="97"/>
      <c r="D9" s="97"/>
      <c r="E9" s="55">
        <f>C3+H4+H6+H8</f>
        <v>1.145</v>
      </c>
      <c r="F9" s="106" t="s">
        <v>561</v>
      </c>
      <c r="G9" s="97"/>
      <c r="H9" s="56">
        <v>40</v>
      </c>
      <c r="L9" s="46">
        <v>7</v>
      </c>
      <c r="M9" s="47">
        <v>1.4999999999999999E-2</v>
      </c>
    </row>
    <row r="10" spans="1:14" x14ac:dyDescent="0.25">
      <c r="L10" s="46">
        <v>8</v>
      </c>
      <c r="M10" s="47">
        <v>0.02</v>
      </c>
    </row>
    <row r="11" spans="1:14" x14ac:dyDescent="0.25">
      <c r="L11" s="46">
        <v>9</v>
      </c>
      <c r="M11" s="47">
        <v>2.5000000000000001E-2</v>
      </c>
    </row>
    <row r="12" spans="1:14" x14ac:dyDescent="0.25">
      <c r="L12" s="46" t="s">
        <v>562</v>
      </c>
      <c r="M12" s="47">
        <v>0.03</v>
      </c>
    </row>
    <row r="13" spans="1:14" x14ac:dyDescent="0.25">
      <c r="A13" s="96" t="s">
        <v>563</v>
      </c>
      <c r="B13" s="97"/>
      <c r="C13" s="97"/>
      <c r="D13" s="97"/>
      <c r="E13" s="97"/>
      <c r="F13" s="97"/>
      <c r="G13" s="97"/>
      <c r="H13" s="97"/>
      <c r="I13" s="97"/>
      <c r="J13" s="98"/>
      <c r="K13" s="57" t="s">
        <v>564</v>
      </c>
      <c r="L13" s="57" t="s">
        <v>565</v>
      </c>
      <c r="M13" s="4" t="s">
        <v>566</v>
      </c>
      <c r="N13" s="4" t="s">
        <v>567</v>
      </c>
    </row>
    <row r="14" spans="1:14" x14ac:dyDescent="0.25">
      <c r="A14" s="58">
        <v>1</v>
      </c>
      <c r="B14" s="58"/>
      <c r="C14" s="58" t="s">
        <v>806</v>
      </c>
      <c r="D14" s="60" t="s">
        <v>807</v>
      </c>
      <c r="E14" s="58" t="s">
        <v>644</v>
      </c>
      <c r="F14" s="58" t="s">
        <v>808</v>
      </c>
      <c r="G14" s="58" t="s">
        <v>809</v>
      </c>
      <c r="H14" s="60">
        <v>9763</v>
      </c>
      <c r="I14" s="60">
        <v>9763</v>
      </c>
      <c r="K14" s="3">
        <f t="shared" ref="K14:K53" si="0">I14/$I$14*10000*0.7+($H$9-A14)/($H$9-1)*10000*0.3</f>
        <v>10000</v>
      </c>
      <c r="L14" s="3">
        <f t="shared" ref="L14:L53" si="1">K14*$E$9</f>
        <v>11450</v>
      </c>
      <c r="M14" s="47" t="s">
        <v>646</v>
      </c>
    </row>
    <row r="15" spans="1:14" x14ac:dyDescent="0.25">
      <c r="A15" s="58">
        <v>2</v>
      </c>
      <c r="B15" s="58"/>
      <c r="C15" s="58" t="s">
        <v>810</v>
      </c>
      <c r="D15" s="60" t="s">
        <v>811</v>
      </c>
      <c r="E15" s="58" t="s">
        <v>652</v>
      </c>
      <c r="F15" s="58" t="s">
        <v>812</v>
      </c>
      <c r="G15" s="58" t="s">
        <v>813</v>
      </c>
      <c r="H15" s="60">
        <v>9531</v>
      </c>
      <c r="I15" s="60">
        <v>9531</v>
      </c>
      <c r="K15" s="3">
        <f t="shared" si="0"/>
        <v>9756.7346102632382</v>
      </c>
      <c r="L15" s="3">
        <f t="shared" si="1"/>
        <v>11171.461128751407</v>
      </c>
      <c r="M15" s="47"/>
      <c r="N15" s="4" t="s">
        <v>646</v>
      </c>
    </row>
    <row r="16" spans="1:14" ht="15" customHeight="1" x14ac:dyDescent="0.25">
      <c r="A16" s="58">
        <v>3</v>
      </c>
      <c r="B16" s="58"/>
      <c r="C16" s="58">
        <v>5</v>
      </c>
      <c r="D16" s="60" t="s">
        <v>814</v>
      </c>
      <c r="E16" s="58" t="s">
        <v>655</v>
      </c>
      <c r="F16" s="58" t="s">
        <v>815</v>
      </c>
      <c r="G16" s="58" t="s">
        <v>813</v>
      </c>
      <c r="H16" s="60">
        <v>9458</v>
      </c>
      <c r="I16" s="60">
        <v>9458</v>
      </c>
      <c r="K16" s="3">
        <f t="shared" si="0"/>
        <v>9627.4710642220616</v>
      </c>
      <c r="L16" s="3">
        <f t="shared" si="1"/>
        <v>11023.454368534261</v>
      </c>
      <c r="M16" s="4" t="s">
        <v>646</v>
      </c>
    </row>
    <row r="17" spans="1:13" x14ac:dyDescent="0.25">
      <c r="A17" s="58">
        <v>4</v>
      </c>
      <c r="B17" s="58"/>
      <c r="C17" s="58" t="s">
        <v>816</v>
      </c>
      <c r="D17" s="60" t="s">
        <v>817</v>
      </c>
      <c r="E17" s="58" t="s">
        <v>769</v>
      </c>
      <c r="F17" s="58" t="s">
        <v>818</v>
      </c>
      <c r="G17" s="58" t="s">
        <v>819</v>
      </c>
      <c r="H17" s="60">
        <v>9354</v>
      </c>
      <c r="I17" s="60">
        <v>9354</v>
      </c>
      <c r="K17" s="3">
        <f t="shared" si="0"/>
        <v>9475.9807436238843</v>
      </c>
      <c r="L17" s="3">
        <f t="shared" si="1"/>
        <v>10849.997951449348</v>
      </c>
      <c r="M17" s="4" t="s">
        <v>646</v>
      </c>
    </row>
    <row r="18" spans="1:13" x14ac:dyDescent="0.25">
      <c r="A18" s="58">
        <v>5</v>
      </c>
      <c r="B18" s="58"/>
      <c r="C18" s="58" t="s">
        <v>820</v>
      </c>
      <c r="D18" s="60" t="s">
        <v>821</v>
      </c>
      <c r="E18" s="58" t="s">
        <v>769</v>
      </c>
      <c r="F18" s="58" t="s">
        <v>822</v>
      </c>
      <c r="G18" s="58" t="s">
        <v>823</v>
      </c>
      <c r="H18" s="60">
        <v>9331</v>
      </c>
      <c r="I18" s="60">
        <v>9331</v>
      </c>
      <c r="K18" s="3">
        <f t="shared" si="0"/>
        <v>9382.5668339649692</v>
      </c>
      <c r="L18" s="3">
        <f t="shared" si="1"/>
        <v>10743.039024889889</v>
      </c>
    </row>
    <row r="19" spans="1:13" x14ac:dyDescent="0.25">
      <c r="A19" s="58">
        <v>6</v>
      </c>
      <c r="B19" s="59" t="s">
        <v>568</v>
      </c>
      <c r="C19" s="58" t="s">
        <v>824</v>
      </c>
      <c r="D19" s="60" t="s">
        <v>825</v>
      </c>
      <c r="E19" s="58" t="s">
        <v>644</v>
      </c>
      <c r="F19" s="58" t="s">
        <v>808</v>
      </c>
      <c r="G19" s="58" t="s">
        <v>809</v>
      </c>
      <c r="H19" s="60">
        <v>9241</v>
      </c>
      <c r="I19" s="60">
        <v>9241</v>
      </c>
      <c r="K19" s="3">
        <f t="shared" si="0"/>
        <v>9241.1144115538264</v>
      </c>
      <c r="L19" s="3">
        <f t="shared" si="1"/>
        <v>10581.076001229132</v>
      </c>
      <c r="M19" s="4" t="s">
        <v>646</v>
      </c>
    </row>
    <row r="20" spans="1:13" x14ac:dyDescent="0.25">
      <c r="A20" s="58">
        <v>7</v>
      </c>
      <c r="B20" s="61" t="s">
        <v>568</v>
      </c>
      <c r="C20" s="58" t="s">
        <v>826</v>
      </c>
      <c r="D20" s="60" t="s">
        <v>827</v>
      </c>
      <c r="E20" s="58" t="s">
        <v>652</v>
      </c>
      <c r="F20" s="58" t="s">
        <v>812</v>
      </c>
      <c r="G20" s="58" t="s">
        <v>828</v>
      </c>
      <c r="H20" s="60">
        <v>9240</v>
      </c>
      <c r="I20" s="60">
        <v>9240</v>
      </c>
      <c r="K20" s="3">
        <f t="shared" si="0"/>
        <v>9163.4743419031038</v>
      </c>
      <c r="L20" s="3">
        <f t="shared" si="1"/>
        <v>10492.178121479054</v>
      </c>
      <c r="M20" s="4" t="s">
        <v>646</v>
      </c>
    </row>
    <row r="21" spans="1:13" ht="15.75" customHeight="1" x14ac:dyDescent="0.25">
      <c r="A21" s="58">
        <v>8</v>
      </c>
      <c r="B21" s="58"/>
      <c r="C21" s="58" t="s">
        <v>829</v>
      </c>
      <c r="D21" s="60" t="s">
        <v>830</v>
      </c>
      <c r="E21" s="58" t="s">
        <v>652</v>
      </c>
      <c r="F21" s="58" t="s">
        <v>831</v>
      </c>
      <c r="G21" s="58" t="s">
        <v>832</v>
      </c>
      <c r="H21" s="60">
        <v>9076</v>
      </c>
      <c r="I21" s="60">
        <v>9076</v>
      </c>
      <c r="K21" s="3">
        <f t="shared" si="0"/>
        <v>8968.964457646216</v>
      </c>
      <c r="L21" s="3">
        <f t="shared" si="1"/>
        <v>10269.464304004918</v>
      </c>
      <c r="M21" s="4" t="s">
        <v>646</v>
      </c>
    </row>
    <row r="22" spans="1:13" ht="12" customHeight="1" x14ac:dyDescent="0.25">
      <c r="A22" s="58">
        <v>9</v>
      </c>
      <c r="B22" s="58"/>
      <c r="C22" s="58" t="s">
        <v>833</v>
      </c>
      <c r="D22" s="60" t="s">
        <v>834</v>
      </c>
      <c r="E22" s="58" t="s">
        <v>655</v>
      </c>
      <c r="F22" s="58" t="s">
        <v>812</v>
      </c>
      <c r="G22" s="58" t="s">
        <v>832</v>
      </c>
      <c r="H22" s="60">
        <v>8825</v>
      </c>
      <c r="I22" s="60">
        <v>8825</v>
      </c>
      <c r="K22" s="3">
        <f t="shared" si="0"/>
        <v>8712.0762060841953</v>
      </c>
      <c r="L22" s="3">
        <f t="shared" si="1"/>
        <v>9975.3272559664038</v>
      </c>
    </row>
    <row r="23" spans="1:13" ht="15.75" customHeight="1" x14ac:dyDescent="0.25">
      <c r="A23" s="58">
        <v>10</v>
      </c>
      <c r="B23" s="59" t="s">
        <v>637</v>
      </c>
      <c r="C23" s="58" t="s">
        <v>835</v>
      </c>
      <c r="D23" s="60" t="s">
        <v>836</v>
      </c>
      <c r="E23" s="58" t="s">
        <v>666</v>
      </c>
      <c r="F23" s="58" t="s">
        <v>837</v>
      </c>
      <c r="G23" s="58" t="s">
        <v>838</v>
      </c>
      <c r="H23" s="60">
        <v>8763</v>
      </c>
      <c r="I23" s="60">
        <v>8763</v>
      </c>
      <c r="K23" s="3">
        <f t="shared" si="0"/>
        <v>8590.6995800471159</v>
      </c>
      <c r="L23" s="3">
        <f t="shared" si="1"/>
        <v>9836.3510191539481</v>
      </c>
      <c r="M23" s="4" t="s">
        <v>646</v>
      </c>
    </row>
    <row r="24" spans="1:13" ht="15.75" customHeight="1" x14ac:dyDescent="0.25">
      <c r="A24" s="58">
        <v>11</v>
      </c>
      <c r="B24" s="59" t="s">
        <v>637</v>
      </c>
      <c r="C24" s="58">
        <v>212</v>
      </c>
      <c r="D24" s="60" t="s">
        <v>839</v>
      </c>
      <c r="E24" s="58" t="s">
        <v>674</v>
      </c>
      <c r="F24" s="58" t="s">
        <v>840</v>
      </c>
      <c r="G24" s="58" t="s">
        <v>832</v>
      </c>
      <c r="H24" s="60">
        <v>8728</v>
      </c>
      <c r="I24" s="60">
        <v>8728</v>
      </c>
      <c r="K24" s="3">
        <f t="shared" si="0"/>
        <v>8488.6817576564572</v>
      </c>
      <c r="L24" s="3">
        <f t="shared" si="1"/>
        <v>9719.5406125166428</v>
      </c>
      <c r="M24" s="4" t="s">
        <v>646</v>
      </c>
    </row>
    <row r="25" spans="1:13" ht="15.75" customHeight="1" x14ac:dyDescent="0.25">
      <c r="A25" s="58">
        <v>12</v>
      </c>
      <c r="B25" s="59" t="s">
        <v>637</v>
      </c>
      <c r="C25" s="58" t="s">
        <v>578</v>
      </c>
      <c r="D25" s="60" t="s">
        <v>841</v>
      </c>
      <c r="E25" s="58" t="s">
        <v>690</v>
      </c>
      <c r="F25" s="58" t="s">
        <v>812</v>
      </c>
      <c r="G25" s="58" t="s">
        <v>842</v>
      </c>
      <c r="H25" s="60">
        <v>8704</v>
      </c>
      <c r="I25" s="60">
        <v>8704</v>
      </c>
      <c r="K25" s="3">
        <f t="shared" si="0"/>
        <v>8394.5508552698957</v>
      </c>
      <c r="L25" s="3">
        <f t="shared" si="1"/>
        <v>9611.7607292840312</v>
      </c>
      <c r="M25" s="4" t="s">
        <v>646</v>
      </c>
    </row>
    <row r="26" spans="1:13" ht="15.75" customHeight="1" x14ac:dyDescent="0.25">
      <c r="A26" s="58">
        <v>13</v>
      </c>
      <c r="B26" s="61" t="s">
        <v>637</v>
      </c>
      <c r="C26" s="58" t="s">
        <v>843</v>
      </c>
      <c r="D26" s="60" t="s">
        <v>844</v>
      </c>
      <c r="E26" s="58" t="s">
        <v>690</v>
      </c>
      <c r="F26" s="58" t="s">
        <v>808</v>
      </c>
      <c r="G26" s="58" t="s">
        <v>845</v>
      </c>
      <c r="H26" s="60">
        <v>8700</v>
      </c>
      <c r="I26" s="60">
        <v>8700</v>
      </c>
      <c r="K26" s="3">
        <f t="shared" si="0"/>
        <v>8314.7598074362377</v>
      </c>
      <c r="L26" s="3">
        <f t="shared" si="1"/>
        <v>9520.3999795144919</v>
      </c>
      <c r="M26" s="4" t="s">
        <v>646</v>
      </c>
    </row>
    <row r="27" spans="1:13" ht="15.75" customHeight="1" x14ac:dyDescent="0.25">
      <c r="A27" s="58">
        <v>14</v>
      </c>
      <c r="B27" s="61" t="s">
        <v>629</v>
      </c>
      <c r="C27" s="58" t="s">
        <v>846</v>
      </c>
      <c r="D27" s="60" t="s">
        <v>847</v>
      </c>
      <c r="E27" s="58" t="s">
        <v>692</v>
      </c>
      <c r="F27" s="58" t="s">
        <v>812</v>
      </c>
      <c r="G27" s="58" t="s">
        <v>842</v>
      </c>
      <c r="H27" s="60">
        <v>8646</v>
      </c>
      <c r="I27" s="60">
        <v>8646</v>
      </c>
      <c r="K27" s="3">
        <f t="shared" si="0"/>
        <v>8199.1191232203219</v>
      </c>
      <c r="L27" s="3">
        <f t="shared" si="1"/>
        <v>9387.9913960872691</v>
      </c>
    </row>
    <row r="28" spans="1:13" ht="15.75" customHeight="1" x14ac:dyDescent="0.25">
      <c r="A28" s="58">
        <v>15</v>
      </c>
      <c r="B28" s="61" t="s">
        <v>706</v>
      </c>
      <c r="C28" s="58">
        <v>311</v>
      </c>
      <c r="D28" s="60" t="s">
        <v>848</v>
      </c>
      <c r="E28" s="58" t="s">
        <v>692</v>
      </c>
      <c r="F28" s="58" t="s">
        <v>849</v>
      </c>
      <c r="G28" s="58" t="s">
        <v>850</v>
      </c>
      <c r="H28" s="60">
        <v>8583</v>
      </c>
      <c r="I28" s="60">
        <v>8583</v>
      </c>
      <c r="K28" s="3">
        <f t="shared" si="0"/>
        <v>8077.0255044555979</v>
      </c>
      <c r="L28" s="3">
        <f t="shared" si="1"/>
        <v>9248.1942026016604</v>
      </c>
    </row>
    <row r="29" spans="1:13" ht="15.75" customHeight="1" x14ac:dyDescent="0.25">
      <c r="A29" s="58">
        <v>16</v>
      </c>
      <c r="B29" s="59" t="s">
        <v>568</v>
      </c>
      <c r="C29" s="58">
        <v>364</v>
      </c>
      <c r="D29" s="60" t="s">
        <v>851</v>
      </c>
      <c r="E29" s="58" t="s">
        <v>674</v>
      </c>
      <c r="F29" s="58" t="s">
        <v>852</v>
      </c>
      <c r="G29" s="58" t="s">
        <v>853</v>
      </c>
      <c r="H29" s="60">
        <v>8466</v>
      </c>
      <c r="I29" s="60">
        <v>8466</v>
      </c>
      <c r="K29" s="3">
        <f t="shared" si="0"/>
        <v>7916.2142783980325</v>
      </c>
      <c r="L29" s="3">
        <f t="shared" si="1"/>
        <v>9064.0653487657473</v>
      </c>
    </row>
    <row r="30" spans="1:13" ht="15.75" customHeight="1" x14ac:dyDescent="0.25">
      <c r="A30" s="58">
        <v>17</v>
      </c>
      <c r="B30" s="61" t="s">
        <v>568</v>
      </c>
      <c r="C30" s="58" t="s">
        <v>854</v>
      </c>
      <c r="D30" s="60" t="s">
        <v>855</v>
      </c>
      <c r="E30" s="58" t="s">
        <v>658</v>
      </c>
      <c r="F30" s="58" t="s">
        <v>856</v>
      </c>
      <c r="G30" s="58" t="s">
        <v>857</v>
      </c>
      <c r="H30" s="60">
        <v>8457</v>
      </c>
      <c r="I30" s="60">
        <v>8457</v>
      </c>
      <c r="K30" s="3">
        <f t="shared" si="0"/>
        <v>7832.83826692615</v>
      </c>
      <c r="L30" s="3">
        <f t="shared" si="1"/>
        <v>8968.5998156304413</v>
      </c>
    </row>
    <row r="31" spans="1:13" ht="15.75" customHeight="1" x14ac:dyDescent="0.25">
      <c r="A31" s="58">
        <v>18</v>
      </c>
      <c r="B31" s="59" t="s">
        <v>568</v>
      </c>
      <c r="C31" s="58" t="s">
        <v>858</v>
      </c>
      <c r="D31" s="60" t="s">
        <v>859</v>
      </c>
      <c r="E31" s="58" t="s">
        <v>769</v>
      </c>
      <c r="F31" s="58" t="s">
        <v>860</v>
      </c>
      <c r="G31" s="58" t="s">
        <v>861</v>
      </c>
      <c r="H31" s="60">
        <v>8415</v>
      </c>
      <c r="I31" s="60">
        <v>8415</v>
      </c>
      <c r="K31" s="3">
        <f t="shared" si="0"/>
        <v>7725.801495441975</v>
      </c>
      <c r="L31" s="3">
        <f t="shared" si="1"/>
        <v>8846.0427122810615</v>
      </c>
    </row>
    <row r="32" spans="1:13" ht="15.75" customHeight="1" x14ac:dyDescent="0.25">
      <c r="A32" s="58">
        <v>19</v>
      </c>
      <c r="B32" s="61" t="s">
        <v>568</v>
      </c>
      <c r="C32" s="58" t="s">
        <v>862</v>
      </c>
      <c r="D32" s="60" t="s">
        <v>863</v>
      </c>
      <c r="E32" s="58" t="s">
        <v>658</v>
      </c>
      <c r="F32" s="58" t="s">
        <v>864</v>
      </c>
      <c r="G32" s="58" t="s">
        <v>865</v>
      </c>
      <c r="H32" s="60">
        <v>8353</v>
      </c>
      <c r="I32" s="60">
        <v>8353</v>
      </c>
      <c r="K32" s="3">
        <f t="shared" si="0"/>
        <v>7604.4248694048956</v>
      </c>
      <c r="L32" s="3">
        <f t="shared" si="1"/>
        <v>8707.0664754686059</v>
      </c>
    </row>
    <row r="33" spans="1:13" ht="15.75" customHeight="1" x14ac:dyDescent="0.25">
      <c r="A33" s="58">
        <v>20</v>
      </c>
      <c r="B33" s="59" t="s">
        <v>568</v>
      </c>
      <c r="C33" s="58" t="s">
        <v>866</v>
      </c>
      <c r="D33" s="60" t="s">
        <v>867</v>
      </c>
      <c r="E33" s="58" t="s">
        <v>677</v>
      </c>
      <c r="F33" s="58" t="s">
        <v>812</v>
      </c>
      <c r="G33" s="58" t="s">
        <v>832</v>
      </c>
      <c r="H33" s="60">
        <v>8311</v>
      </c>
      <c r="I33" s="60">
        <v>8311</v>
      </c>
      <c r="K33" s="3">
        <f t="shared" si="0"/>
        <v>7497.3880979207197</v>
      </c>
      <c r="L33" s="3">
        <f t="shared" si="1"/>
        <v>8584.5093721192243</v>
      </c>
    </row>
    <row r="34" spans="1:13" ht="15.75" customHeight="1" x14ac:dyDescent="0.25">
      <c r="A34" s="58">
        <v>21</v>
      </c>
      <c r="B34" s="59" t="s">
        <v>568</v>
      </c>
      <c r="C34" s="58" t="s">
        <v>868</v>
      </c>
      <c r="D34" s="60" t="s">
        <v>869</v>
      </c>
      <c r="E34" s="58" t="s">
        <v>662</v>
      </c>
      <c r="F34" s="58" t="s">
        <v>818</v>
      </c>
      <c r="G34" s="58" t="s">
        <v>819</v>
      </c>
      <c r="H34" s="60">
        <v>8295</v>
      </c>
      <c r="I34" s="60">
        <v>8295</v>
      </c>
      <c r="K34" s="3">
        <f t="shared" si="0"/>
        <v>7408.9931373553218</v>
      </c>
      <c r="L34" s="3">
        <f t="shared" si="1"/>
        <v>8483.2971422718438</v>
      </c>
      <c r="M34" s="4" t="s">
        <v>646</v>
      </c>
    </row>
    <row r="35" spans="1:13" ht="15.75" customHeight="1" x14ac:dyDescent="0.25">
      <c r="A35" s="58">
        <v>22</v>
      </c>
      <c r="B35" s="61" t="s">
        <v>629</v>
      </c>
      <c r="C35" s="58" t="s">
        <v>870</v>
      </c>
      <c r="D35" s="60" t="s">
        <v>871</v>
      </c>
      <c r="E35" s="58" t="s">
        <v>668</v>
      </c>
      <c r="F35" s="58" t="s">
        <v>872</v>
      </c>
      <c r="G35" s="58" t="s">
        <v>873</v>
      </c>
      <c r="H35" s="60">
        <v>8201</v>
      </c>
      <c r="I35" s="60">
        <v>8201</v>
      </c>
      <c r="K35" s="3">
        <f t="shared" si="0"/>
        <v>7264.6727440335953</v>
      </c>
      <c r="L35" s="3">
        <f t="shared" si="1"/>
        <v>8318.0502919184673</v>
      </c>
      <c r="M35" s="4"/>
    </row>
    <row r="36" spans="1:13" ht="15.75" customHeight="1" x14ac:dyDescent="0.25">
      <c r="A36" s="58">
        <v>23</v>
      </c>
      <c r="B36" s="58"/>
      <c r="C36" s="58" t="s">
        <v>874</v>
      </c>
      <c r="D36" s="60" t="s">
        <v>875</v>
      </c>
      <c r="E36" s="58" t="s">
        <v>876</v>
      </c>
      <c r="F36" s="58" t="s">
        <v>812</v>
      </c>
      <c r="G36" s="58" t="s">
        <v>832</v>
      </c>
      <c r="H36" s="60">
        <v>8157</v>
      </c>
      <c r="I36" s="60">
        <v>8157</v>
      </c>
      <c r="K36" s="3">
        <f t="shared" si="0"/>
        <v>7156.2019870941303</v>
      </c>
      <c r="L36" s="3">
        <f t="shared" si="1"/>
        <v>8193.8512752227798</v>
      </c>
    </row>
    <row r="37" spans="1:13" ht="15.75" customHeight="1" x14ac:dyDescent="0.25">
      <c r="A37" s="58">
        <v>24</v>
      </c>
      <c r="B37" s="58"/>
      <c r="C37" s="58" t="s">
        <v>877</v>
      </c>
      <c r="D37" s="60" t="s">
        <v>878</v>
      </c>
      <c r="E37" s="58" t="s">
        <v>715</v>
      </c>
      <c r="F37" s="58" t="s">
        <v>879</v>
      </c>
      <c r="G37" s="58" t="s">
        <v>865</v>
      </c>
      <c r="H37" s="60">
        <v>8079</v>
      </c>
      <c r="I37" s="60">
        <v>8079</v>
      </c>
      <c r="K37" s="3">
        <f t="shared" si="0"/>
        <v>7023.3534774147283</v>
      </c>
      <c r="L37" s="3">
        <f t="shared" si="1"/>
        <v>8041.7397316398637</v>
      </c>
    </row>
    <row r="38" spans="1:13" ht="15.75" customHeight="1" x14ac:dyDescent="0.25">
      <c r="A38" s="58">
        <v>25</v>
      </c>
      <c r="B38" s="58"/>
      <c r="C38" s="58" t="s">
        <v>880</v>
      </c>
      <c r="D38" s="60" t="s">
        <v>881</v>
      </c>
      <c r="E38" s="58" t="s">
        <v>882</v>
      </c>
      <c r="F38" s="58" t="s">
        <v>812</v>
      </c>
      <c r="G38" s="58" t="s">
        <v>850</v>
      </c>
      <c r="H38" s="60">
        <v>7816</v>
      </c>
      <c r="I38" s="60">
        <v>7816</v>
      </c>
      <c r="K38" s="3">
        <f t="shared" si="0"/>
        <v>6757.8613131209659</v>
      </c>
      <c r="L38" s="3">
        <f t="shared" si="1"/>
        <v>7737.7512035235059</v>
      </c>
    </row>
    <row r="39" spans="1:13" ht="15.75" customHeight="1" x14ac:dyDescent="0.25">
      <c r="A39" s="58">
        <v>26</v>
      </c>
      <c r="B39" s="59" t="s">
        <v>568</v>
      </c>
      <c r="C39" s="58" t="s">
        <v>883</v>
      </c>
      <c r="D39" s="60" t="s">
        <v>884</v>
      </c>
      <c r="E39" s="58" t="s">
        <v>749</v>
      </c>
      <c r="F39" s="58" t="s">
        <v>879</v>
      </c>
      <c r="G39" s="58" t="s">
        <v>885</v>
      </c>
      <c r="H39" s="60">
        <v>7671</v>
      </c>
      <c r="I39" s="60">
        <v>7671</v>
      </c>
      <c r="K39" s="3">
        <f t="shared" si="0"/>
        <v>6576.974290689338</v>
      </c>
      <c r="L39" s="3">
        <f t="shared" si="1"/>
        <v>7530.6355628392921</v>
      </c>
    </row>
    <row r="40" spans="1:13" ht="15.75" customHeight="1" x14ac:dyDescent="0.25">
      <c r="A40" s="58">
        <v>27</v>
      </c>
      <c r="B40" s="61" t="s">
        <v>568</v>
      </c>
      <c r="C40" s="58" t="s">
        <v>886</v>
      </c>
      <c r="D40" s="60" t="s">
        <v>887</v>
      </c>
      <c r="E40" s="58" t="s">
        <v>677</v>
      </c>
      <c r="F40" s="58" t="s">
        <v>888</v>
      </c>
      <c r="G40" s="58" t="s">
        <v>889</v>
      </c>
      <c r="H40" s="60">
        <v>7657</v>
      </c>
      <c r="I40" s="60">
        <v>7657</v>
      </c>
      <c r="K40" s="3">
        <f t="shared" si="0"/>
        <v>6490.0133155792273</v>
      </c>
      <c r="L40" s="3">
        <f t="shared" si="1"/>
        <v>7431.0652463382157</v>
      </c>
    </row>
    <row r="41" spans="1:13" ht="15.75" customHeight="1" x14ac:dyDescent="0.25">
      <c r="A41" s="58">
        <v>28</v>
      </c>
      <c r="B41" s="58"/>
      <c r="C41" s="58" t="s">
        <v>890</v>
      </c>
      <c r="D41" s="60" t="s">
        <v>891</v>
      </c>
      <c r="E41" s="58" t="s">
        <v>715</v>
      </c>
      <c r="F41" s="58" t="s">
        <v>892</v>
      </c>
      <c r="G41" s="58" t="s">
        <v>893</v>
      </c>
      <c r="H41" s="60">
        <v>7581</v>
      </c>
      <c r="I41" s="60">
        <v>7581</v>
      </c>
      <c r="K41" s="3">
        <f t="shared" si="0"/>
        <v>6358.5987913551153</v>
      </c>
      <c r="L41" s="3">
        <f t="shared" si="1"/>
        <v>7280.5956161016074</v>
      </c>
    </row>
    <row r="42" spans="1:13" ht="15.75" customHeight="1" x14ac:dyDescent="0.25">
      <c r="A42" s="58">
        <v>29</v>
      </c>
      <c r="B42" s="58"/>
      <c r="C42" s="58" t="s">
        <v>894</v>
      </c>
      <c r="D42" s="60" t="s">
        <v>895</v>
      </c>
      <c r="E42" s="58" t="s">
        <v>666</v>
      </c>
      <c r="F42" s="58" t="s">
        <v>837</v>
      </c>
      <c r="G42" s="58" t="s">
        <v>838</v>
      </c>
      <c r="H42" s="60">
        <v>7559</v>
      </c>
      <c r="I42" s="60">
        <v>7559</v>
      </c>
      <c r="K42" s="3">
        <f t="shared" si="0"/>
        <v>6265.9018744238447</v>
      </c>
      <c r="L42" s="3">
        <f t="shared" si="1"/>
        <v>7174.4576462153027</v>
      </c>
    </row>
    <row r="43" spans="1:13" ht="15.75" customHeight="1" x14ac:dyDescent="0.25">
      <c r="A43" s="58">
        <v>30</v>
      </c>
      <c r="B43" s="58"/>
      <c r="C43" s="58" t="s">
        <v>896</v>
      </c>
      <c r="D43" s="60" t="s">
        <v>897</v>
      </c>
      <c r="E43" s="58" t="s">
        <v>723</v>
      </c>
      <c r="F43" s="58" t="s">
        <v>898</v>
      </c>
      <c r="G43" s="58" t="s">
        <v>813</v>
      </c>
      <c r="H43" s="60">
        <v>7524</v>
      </c>
      <c r="I43" s="60">
        <v>7524</v>
      </c>
      <c r="K43" s="3">
        <f t="shared" si="0"/>
        <v>6163.8840520331869</v>
      </c>
      <c r="L43" s="3">
        <f t="shared" si="1"/>
        <v>7057.6472395779992</v>
      </c>
    </row>
    <row r="44" spans="1:13" ht="15.75" customHeight="1" x14ac:dyDescent="0.25">
      <c r="A44" s="58">
        <v>31</v>
      </c>
      <c r="B44" s="59" t="s">
        <v>568</v>
      </c>
      <c r="C44" s="58" t="s">
        <v>899</v>
      </c>
      <c r="D44" s="60" t="s">
        <v>900</v>
      </c>
      <c r="E44" s="58" t="s">
        <v>681</v>
      </c>
      <c r="F44" s="58" t="s">
        <v>901</v>
      </c>
      <c r="G44" s="58" t="s">
        <v>902</v>
      </c>
      <c r="H44" s="60">
        <v>7166</v>
      </c>
      <c r="I44" s="60">
        <v>7166</v>
      </c>
      <c r="K44" s="3">
        <f t="shared" si="0"/>
        <v>5830.2775786131315</v>
      </c>
      <c r="L44" s="3">
        <f t="shared" si="1"/>
        <v>6675.6678275120357</v>
      </c>
    </row>
    <row r="45" spans="1:13" ht="15.75" customHeight="1" x14ac:dyDescent="0.25">
      <c r="A45" s="58">
        <v>32</v>
      </c>
      <c r="B45" s="59" t="s">
        <v>568</v>
      </c>
      <c r="C45" s="58" t="s">
        <v>903</v>
      </c>
      <c r="D45" s="60" t="s">
        <v>904</v>
      </c>
      <c r="E45" s="58" t="s">
        <v>749</v>
      </c>
      <c r="F45" s="58" t="s">
        <v>879</v>
      </c>
      <c r="G45" s="58" t="s">
        <v>905</v>
      </c>
      <c r="H45" s="60">
        <v>7080</v>
      </c>
      <c r="I45" s="60">
        <v>7080</v>
      </c>
      <c r="K45" s="3">
        <f t="shared" si="0"/>
        <v>5691.6931271125677</v>
      </c>
      <c r="L45" s="3">
        <f t="shared" si="1"/>
        <v>6516.9886305438904</v>
      </c>
    </row>
    <row r="46" spans="1:13" ht="15.75" customHeight="1" x14ac:dyDescent="0.25">
      <c r="A46" s="58">
        <v>33</v>
      </c>
      <c r="B46" s="61" t="s">
        <v>629</v>
      </c>
      <c r="C46" s="58" t="s">
        <v>906</v>
      </c>
      <c r="D46" s="60" t="s">
        <v>907</v>
      </c>
      <c r="E46" s="58" t="s">
        <v>668</v>
      </c>
      <c r="F46" s="58" t="s">
        <v>908</v>
      </c>
      <c r="G46" s="58" t="s">
        <v>842</v>
      </c>
      <c r="H46" s="60">
        <v>6825</v>
      </c>
      <c r="I46" s="60">
        <v>6825</v>
      </c>
      <c r="K46" s="3">
        <f t="shared" si="0"/>
        <v>5431.936904639967</v>
      </c>
      <c r="L46" s="3">
        <f t="shared" si="1"/>
        <v>6219.5677558127627</v>
      </c>
    </row>
    <row r="47" spans="1:13" ht="15.75" customHeight="1" x14ac:dyDescent="0.25">
      <c r="A47" s="58">
        <v>34</v>
      </c>
      <c r="B47" s="58"/>
      <c r="C47" s="58" t="s">
        <v>909</v>
      </c>
      <c r="D47" s="60" t="s">
        <v>910</v>
      </c>
      <c r="E47" s="58" t="s">
        <v>882</v>
      </c>
      <c r="F47" s="58" t="s">
        <v>812</v>
      </c>
      <c r="G47" s="58" t="s">
        <v>832</v>
      </c>
      <c r="H47" s="60">
        <v>6769</v>
      </c>
      <c r="I47" s="60">
        <v>6769</v>
      </c>
      <c r="K47" s="3">
        <f t="shared" si="0"/>
        <v>5314.8622349687594</v>
      </c>
      <c r="L47" s="3">
        <f t="shared" si="1"/>
        <v>6085.5172590392294</v>
      </c>
    </row>
    <row r="48" spans="1:13" ht="15.75" customHeight="1" x14ac:dyDescent="0.25">
      <c r="A48" s="58">
        <v>35</v>
      </c>
      <c r="B48" s="59" t="s">
        <v>568</v>
      </c>
      <c r="C48" s="58">
        <v>24</v>
      </c>
      <c r="D48" s="60" t="s">
        <v>911</v>
      </c>
      <c r="E48" s="58" t="s">
        <v>681</v>
      </c>
      <c r="F48" s="58" t="s">
        <v>892</v>
      </c>
      <c r="G48" s="58" t="s">
        <v>912</v>
      </c>
      <c r="H48" s="60">
        <v>6729</v>
      </c>
      <c r="I48" s="60">
        <v>6729</v>
      </c>
      <c r="K48" s="3">
        <f t="shared" si="0"/>
        <v>5209.2594489398753</v>
      </c>
      <c r="L48" s="3">
        <f t="shared" si="1"/>
        <v>5964.6020690361574</v>
      </c>
    </row>
    <row r="49" spans="1:12" ht="15.75" customHeight="1" x14ac:dyDescent="0.25">
      <c r="A49" s="58">
        <v>36</v>
      </c>
      <c r="B49" s="61" t="s">
        <v>568</v>
      </c>
      <c r="C49" s="58" t="s">
        <v>913</v>
      </c>
      <c r="D49" s="60" t="s">
        <v>914</v>
      </c>
      <c r="E49" s="58" t="s">
        <v>801</v>
      </c>
      <c r="F49" s="58" t="s">
        <v>892</v>
      </c>
      <c r="G49" s="58" t="s">
        <v>915</v>
      </c>
      <c r="H49" s="60">
        <v>6580</v>
      </c>
      <c r="I49" s="60">
        <v>6580</v>
      </c>
      <c r="K49" s="3">
        <f t="shared" si="0"/>
        <v>5025.5044555976638</v>
      </c>
      <c r="L49" s="3">
        <f t="shared" si="1"/>
        <v>5754.2026016593254</v>
      </c>
    </row>
    <row r="50" spans="1:12" ht="15.75" customHeight="1" x14ac:dyDescent="0.25">
      <c r="A50" s="58">
        <v>37</v>
      </c>
      <c r="B50" s="58"/>
      <c r="C50" s="58" t="s">
        <v>916</v>
      </c>
      <c r="D50" s="60" t="s">
        <v>917</v>
      </c>
      <c r="E50" s="58" t="s">
        <v>801</v>
      </c>
      <c r="F50" s="58" t="s">
        <v>918</v>
      </c>
      <c r="G50" s="58" t="s">
        <v>905</v>
      </c>
      <c r="H50" s="60">
        <v>5999</v>
      </c>
      <c r="I50" s="60">
        <v>5999</v>
      </c>
      <c r="K50" s="3">
        <f t="shared" si="0"/>
        <v>4532.0086039127318</v>
      </c>
      <c r="L50" s="3">
        <f t="shared" si="1"/>
        <v>5189.1498514800778</v>
      </c>
    </row>
    <row r="51" spans="1:12" ht="15.75" customHeight="1" x14ac:dyDescent="0.25">
      <c r="A51" s="58">
        <v>38</v>
      </c>
      <c r="B51" s="58"/>
      <c r="C51" s="58">
        <v>44</v>
      </c>
      <c r="D51" s="60" t="s">
        <v>919</v>
      </c>
      <c r="E51" s="58" t="s">
        <v>920</v>
      </c>
      <c r="F51" s="58" t="s">
        <v>921</v>
      </c>
      <c r="G51" s="58" t="s">
        <v>922</v>
      </c>
      <c r="H51" s="60">
        <v>5229</v>
      </c>
      <c r="I51" s="60">
        <v>5229</v>
      </c>
      <c r="K51" s="3">
        <f t="shared" si="0"/>
        <v>3903.0011267028572</v>
      </c>
      <c r="L51" s="3">
        <f t="shared" si="1"/>
        <v>4468.9362900747719</v>
      </c>
    </row>
    <row r="52" spans="1:12" ht="15.75" customHeight="1" x14ac:dyDescent="0.25">
      <c r="A52" s="58">
        <v>39</v>
      </c>
      <c r="B52" s="58"/>
      <c r="C52" s="58" t="s">
        <v>923</v>
      </c>
      <c r="D52" s="60" t="s">
        <v>924</v>
      </c>
      <c r="E52" s="58" t="s">
        <v>727</v>
      </c>
      <c r="F52" s="58" t="s">
        <v>925</v>
      </c>
      <c r="G52" s="58" t="s">
        <v>926</v>
      </c>
      <c r="H52" s="60">
        <v>4956</v>
      </c>
      <c r="I52" s="60">
        <v>4956</v>
      </c>
      <c r="K52" s="3">
        <f t="shared" si="0"/>
        <v>3630.3390351326439</v>
      </c>
      <c r="L52" s="3">
        <f t="shared" si="1"/>
        <v>4156.738195226877</v>
      </c>
    </row>
    <row r="53" spans="1:12" ht="15.75" customHeight="1" x14ac:dyDescent="0.25">
      <c r="A53" s="58">
        <v>40</v>
      </c>
      <c r="B53" s="58"/>
      <c r="C53" s="58" t="s">
        <v>927</v>
      </c>
      <c r="D53" s="60" t="s">
        <v>928</v>
      </c>
      <c r="E53" s="58" t="s">
        <v>723</v>
      </c>
      <c r="F53" s="58" t="s">
        <v>929</v>
      </c>
      <c r="G53" s="58" t="s">
        <v>930</v>
      </c>
      <c r="H53" s="60">
        <v>184</v>
      </c>
      <c r="I53" s="60">
        <v>184</v>
      </c>
      <c r="K53" s="3">
        <f t="shared" si="0"/>
        <v>131.92666188671515</v>
      </c>
      <c r="L53" s="3">
        <f t="shared" si="1"/>
        <v>151.05602786028885</v>
      </c>
    </row>
    <row r="54" spans="1:12" ht="15.75" customHeight="1" x14ac:dyDescent="0.25">
      <c r="A54" s="58"/>
      <c r="B54" s="58"/>
      <c r="C54" s="58"/>
      <c r="D54" s="60"/>
      <c r="E54" s="58"/>
      <c r="F54" s="58"/>
      <c r="G54" s="60"/>
      <c r="H54" s="60"/>
      <c r="I54" s="60"/>
      <c r="K54" s="3"/>
      <c r="L54" s="3"/>
    </row>
    <row r="55" spans="1:12" ht="15.75" customHeight="1" x14ac:dyDescent="0.25">
      <c r="A55" s="58"/>
      <c r="B55" s="58"/>
      <c r="C55" s="58"/>
      <c r="D55" s="60"/>
      <c r="E55" s="58"/>
      <c r="F55" s="58"/>
      <c r="G55" s="60"/>
      <c r="H55" s="60"/>
      <c r="I55" s="60"/>
      <c r="K55" s="3"/>
      <c r="L55" s="3"/>
    </row>
    <row r="56" spans="1:12" ht="15.75" customHeight="1" x14ac:dyDescent="0.25">
      <c r="A56" s="58"/>
      <c r="B56" s="58"/>
      <c r="C56" s="58"/>
      <c r="D56" s="60"/>
      <c r="E56" s="58"/>
      <c r="F56" s="58"/>
      <c r="G56" s="60"/>
      <c r="H56" s="60"/>
      <c r="I56" s="60"/>
      <c r="K56" s="3"/>
      <c r="L56" s="3"/>
    </row>
    <row r="57" spans="1:12" ht="15.75" customHeight="1" x14ac:dyDescent="0.25">
      <c r="A57" s="58"/>
      <c r="B57" s="58"/>
      <c r="C57" s="58"/>
      <c r="D57" s="60"/>
      <c r="E57" s="58"/>
      <c r="F57" s="58"/>
      <c r="G57" s="60"/>
      <c r="H57" s="60"/>
      <c r="I57" s="60"/>
      <c r="K57" s="3"/>
      <c r="L57" s="3"/>
    </row>
    <row r="58" spans="1:12" ht="15.75" customHeight="1" x14ac:dyDescent="0.25"/>
    <row r="59" spans="1:12" ht="15.75" customHeight="1" x14ac:dyDescent="0.25"/>
    <row r="60" spans="1:12" ht="15.75" customHeight="1" x14ac:dyDescent="0.25"/>
    <row r="61" spans="1:12" ht="15.75" customHeight="1" x14ac:dyDescent="0.25"/>
    <row r="62" spans="1:12" ht="15.75" customHeight="1" x14ac:dyDescent="0.25"/>
    <row r="63" spans="1:12" ht="15.75" customHeight="1" x14ac:dyDescent="0.25"/>
    <row r="64" spans="1:12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</sheetData>
  <autoFilter ref="A14:N35" xr:uid="{00000000-0009-0000-0000-000007000000}"/>
  <mergeCells count="9">
    <mergeCell ref="A9:D9"/>
    <mergeCell ref="A13:J13"/>
    <mergeCell ref="A1:C1"/>
    <mergeCell ref="F1:H1"/>
    <mergeCell ref="K1:M1"/>
    <mergeCell ref="A3:B3"/>
    <mergeCell ref="F7:G7"/>
    <mergeCell ref="F8:G8"/>
    <mergeCell ref="F9:G9"/>
  </mergeCells>
  <pageMargins left="0.7" right="0.7" top="0.78740157499999996" bottom="0.78740157499999996" header="0" footer="0"/>
  <pageSetup paperSize="9" orientation="portrait"/>
  <headerFooter>
    <oddHeader>&amp;L&amp;"Arial"&amp;8&amp;K000000 INTERNAL&amp;1#_x000D_</oddHead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N1000"/>
  <sheetViews>
    <sheetView workbookViewId="0"/>
  </sheetViews>
  <sheetFormatPr defaultColWidth="14.42578125" defaultRowHeight="15" customHeight="1" x14ac:dyDescent="0.25"/>
  <cols>
    <col min="1" max="1" width="8.7109375" customWidth="1"/>
    <col min="2" max="2" width="14.28515625" customWidth="1"/>
    <col min="3" max="3" width="8.7109375" customWidth="1"/>
    <col min="4" max="4" width="22.140625" customWidth="1"/>
    <col min="5" max="5" width="16.140625" customWidth="1"/>
    <col min="6" max="6" width="8.7109375" customWidth="1"/>
    <col min="7" max="7" width="24.140625" customWidth="1"/>
    <col min="8" max="8" width="9.140625" customWidth="1"/>
    <col min="9" max="9" width="8" customWidth="1"/>
    <col min="10" max="10" width="3.42578125" customWidth="1"/>
    <col min="11" max="11" width="13.28515625" customWidth="1"/>
    <col min="12" max="12" width="16.5703125" customWidth="1"/>
    <col min="13" max="14" width="8.7109375" customWidth="1"/>
  </cols>
  <sheetData>
    <row r="1" spans="1:14" x14ac:dyDescent="0.25">
      <c r="A1" s="96" t="s">
        <v>551</v>
      </c>
      <c r="B1" s="97"/>
      <c r="C1" s="97"/>
      <c r="D1" s="45"/>
      <c r="E1" s="45"/>
      <c r="F1" s="99" t="s">
        <v>552</v>
      </c>
      <c r="G1" s="97"/>
      <c r="H1" s="98"/>
      <c r="K1" s="100" t="s">
        <v>553</v>
      </c>
      <c r="L1" s="101"/>
      <c r="M1" s="101"/>
    </row>
    <row r="2" spans="1:14" x14ac:dyDescent="0.25">
      <c r="L2" s="46">
        <v>0</v>
      </c>
      <c r="M2" s="47">
        <v>0</v>
      </c>
    </row>
    <row r="3" spans="1:14" x14ac:dyDescent="0.25">
      <c r="A3" s="96" t="s">
        <v>554</v>
      </c>
      <c r="B3" s="97"/>
      <c r="C3" s="48">
        <v>1.05</v>
      </c>
      <c r="F3" s="5"/>
      <c r="G3" s="49" t="s">
        <v>555</v>
      </c>
      <c r="H3" s="6">
        <v>1</v>
      </c>
      <c r="L3" s="46">
        <v>1</v>
      </c>
      <c r="M3" s="47">
        <v>0</v>
      </c>
    </row>
    <row r="4" spans="1:14" x14ac:dyDescent="0.25">
      <c r="F4" s="50"/>
      <c r="G4" s="51" t="s">
        <v>556</v>
      </c>
      <c r="H4" s="52">
        <f>H3*0.005</f>
        <v>5.0000000000000001E-3</v>
      </c>
      <c r="L4" s="46">
        <v>2</v>
      </c>
      <c r="M4" s="47">
        <v>0</v>
      </c>
    </row>
    <row r="5" spans="1:14" x14ac:dyDescent="0.25">
      <c r="F5" s="5"/>
      <c r="G5" s="49" t="s">
        <v>557</v>
      </c>
      <c r="H5" s="6">
        <v>4</v>
      </c>
      <c r="L5" s="46">
        <v>3</v>
      </c>
      <c r="M5" s="47">
        <v>-0.02</v>
      </c>
    </row>
    <row r="6" spans="1:14" x14ac:dyDescent="0.25">
      <c r="F6" s="20"/>
      <c r="G6" s="53" t="s">
        <v>556</v>
      </c>
      <c r="H6" s="54">
        <f>H5*0.01</f>
        <v>0.04</v>
      </c>
      <c r="L6" s="46">
        <v>4</v>
      </c>
      <c r="M6" s="47">
        <v>0</v>
      </c>
    </row>
    <row r="7" spans="1:14" x14ac:dyDescent="0.25">
      <c r="F7" s="102" t="s">
        <v>558</v>
      </c>
      <c r="G7" s="103"/>
      <c r="H7" s="6">
        <v>10</v>
      </c>
      <c r="L7" s="46">
        <v>5</v>
      </c>
      <c r="M7" s="47">
        <v>5.0000000000000001E-3</v>
      </c>
    </row>
    <row r="8" spans="1:14" x14ac:dyDescent="0.25">
      <c r="F8" s="104" t="s">
        <v>559</v>
      </c>
      <c r="G8" s="105"/>
      <c r="H8" s="52">
        <v>0.03</v>
      </c>
      <c r="L8" s="46">
        <v>6</v>
      </c>
      <c r="M8" s="47">
        <v>0.01</v>
      </c>
    </row>
    <row r="9" spans="1:14" x14ac:dyDescent="0.25">
      <c r="A9" s="96" t="s">
        <v>560</v>
      </c>
      <c r="B9" s="97"/>
      <c r="C9" s="97"/>
      <c r="D9" s="97"/>
      <c r="E9" s="55">
        <f>C3+H4+H6+H8</f>
        <v>1.125</v>
      </c>
      <c r="F9" s="106" t="s">
        <v>561</v>
      </c>
      <c r="G9" s="97"/>
      <c r="H9" s="56">
        <v>44</v>
      </c>
      <c r="L9" s="46">
        <v>7</v>
      </c>
      <c r="M9" s="47">
        <v>1.4999999999999999E-2</v>
      </c>
    </row>
    <row r="10" spans="1:14" x14ac:dyDescent="0.25">
      <c r="L10" s="46">
        <v>8</v>
      </c>
      <c r="M10" s="47">
        <v>0.02</v>
      </c>
    </row>
    <row r="11" spans="1:14" x14ac:dyDescent="0.25">
      <c r="L11" s="46">
        <v>9</v>
      </c>
      <c r="M11" s="47">
        <v>2.5000000000000001E-2</v>
      </c>
    </row>
    <row r="12" spans="1:14" x14ac:dyDescent="0.25">
      <c r="L12" s="46" t="s">
        <v>562</v>
      </c>
      <c r="M12" s="47">
        <v>0.03</v>
      </c>
    </row>
    <row r="13" spans="1:14" x14ac:dyDescent="0.25">
      <c r="A13" s="96" t="s">
        <v>563</v>
      </c>
      <c r="B13" s="97"/>
      <c r="C13" s="97"/>
      <c r="D13" s="97"/>
      <c r="E13" s="97"/>
      <c r="F13" s="97"/>
      <c r="G13" s="97"/>
      <c r="H13" s="97"/>
      <c r="I13" s="97"/>
      <c r="J13" s="98"/>
      <c r="K13" s="57" t="s">
        <v>564</v>
      </c>
      <c r="L13" s="57" t="s">
        <v>565</v>
      </c>
      <c r="M13" s="4" t="s">
        <v>566</v>
      </c>
      <c r="N13" s="4" t="s">
        <v>567</v>
      </c>
    </row>
    <row r="14" spans="1:14" x14ac:dyDescent="0.25">
      <c r="A14" s="58">
        <v>1</v>
      </c>
      <c r="B14" s="59" t="s">
        <v>568</v>
      </c>
      <c r="C14" s="58" t="s">
        <v>931</v>
      </c>
      <c r="D14" s="60" t="s">
        <v>932</v>
      </c>
      <c r="E14" s="58" t="s">
        <v>933</v>
      </c>
      <c r="F14" s="58" t="s">
        <v>853</v>
      </c>
      <c r="G14" s="60">
        <v>8863</v>
      </c>
      <c r="H14" s="60">
        <v>8863</v>
      </c>
      <c r="I14" s="60">
        <v>8863</v>
      </c>
      <c r="K14" s="3">
        <f t="shared" ref="K14:K57" si="0">I14/$I$14*10000*0.7+($H$9-A14)/($H$9-1)*10000*0.3</f>
        <v>10000</v>
      </c>
      <c r="L14" s="3">
        <f t="shared" ref="L14:L57" si="1">K14*$E$9</f>
        <v>11250</v>
      </c>
      <c r="M14" s="47" t="s">
        <v>646</v>
      </c>
    </row>
    <row r="15" spans="1:14" x14ac:dyDescent="0.25">
      <c r="A15" s="58">
        <v>2</v>
      </c>
      <c r="B15" s="61" t="s">
        <v>568</v>
      </c>
      <c r="C15" s="58" t="s">
        <v>816</v>
      </c>
      <c r="D15" s="60" t="s">
        <v>817</v>
      </c>
      <c r="E15" s="58" t="s">
        <v>934</v>
      </c>
      <c r="F15" s="58" t="s">
        <v>819</v>
      </c>
      <c r="G15" s="60">
        <v>8772</v>
      </c>
      <c r="H15" s="60">
        <v>8772</v>
      </c>
      <c r="I15" s="60">
        <v>8772</v>
      </c>
      <c r="K15" s="3">
        <f t="shared" si="0"/>
        <v>9858.3607314442852</v>
      </c>
      <c r="L15" s="3">
        <f t="shared" si="1"/>
        <v>11090.655822874822</v>
      </c>
      <c r="M15" s="47" t="s">
        <v>646</v>
      </c>
    </row>
    <row r="16" spans="1:14" ht="15" customHeight="1" x14ac:dyDescent="0.25">
      <c r="A16" s="58">
        <v>3</v>
      </c>
      <c r="B16" s="58"/>
      <c r="C16" s="58" t="s">
        <v>935</v>
      </c>
      <c r="D16" s="60" t="s">
        <v>936</v>
      </c>
      <c r="E16" s="58" t="s">
        <v>937</v>
      </c>
      <c r="F16" s="58" t="s">
        <v>813</v>
      </c>
      <c r="G16" s="60">
        <v>8601</v>
      </c>
      <c r="H16" s="60">
        <v>8601</v>
      </c>
      <c r="I16" s="60">
        <v>8601</v>
      </c>
      <c r="K16" s="3">
        <f t="shared" si="0"/>
        <v>9653.537439420219</v>
      </c>
      <c r="L16" s="3">
        <f t="shared" si="1"/>
        <v>10860.229619347747</v>
      </c>
      <c r="M16" s="4" t="s">
        <v>646</v>
      </c>
    </row>
    <row r="17" spans="1:13" x14ac:dyDescent="0.25">
      <c r="A17" s="58">
        <v>4</v>
      </c>
      <c r="B17" s="58"/>
      <c r="C17" s="58" t="s">
        <v>938</v>
      </c>
      <c r="D17" s="60" t="s">
        <v>939</v>
      </c>
      <c r="E17" s="58" t="s">
        <v>940</v>
      </c>
      <c r="F17" s="58" t="s">
        <v>941</v>
      </c>
      <c r="G17" s="60">
        <v>8517</v>
      </c>
      <c r="H17" s="60">
        <v>8517</v>
      </c>
      <c r="I17" s="60">
        <v>8517</v>
      </c>
      <c r="K17" s="3">
        <f t="shared" si="0"/>
        <v>9517.4267729179846</v>
      </c>
      <c r="L17" s="3">
        <f t="shared" si="1"/>
        <v>10707.105119532733</v>
      </c>
    </row>
    <row r="18" spans="1:13" x14ac:dyDescent="0.25">
      <c r="A18" s="58">
        <v>5</v>
      </c>
      <c r="B18" s="58"/>
      <c r="C18" s="58" t="s">
        <v>942</v>
      </c>
      <c r="D18" s="60" t="s">
        <v>943</v>
      </c>
      <c r="E18" s="58" t="s">
        <v>944</v>
      </c>
      <c r="F18" s="58" t="s">
        <v>832</v>
      </c>
      <c r="G18" s="60">
        <v>8449</v>
      </c>
      <c r="H18" s="60">
        <v>8449</v>
      </c>
      <c r="I18" s="60">
        <v>8449</v>
      </c>
      <c r="K18" s="3">
        <f t="shared" si="0"/>
        <v>9393.9529111094198</v>
      </c>
      <c r="L18" s="3">
        <f t="shared" si="1"/>
        <v>10568.197024998097</v>
      </c>
    </row>
    <row r="19" spans="1:13" x14ac:dyDescent="0.25">
      <c r="A19" s="58">
        <v>6</v>
      </c>
      <c r="B19" s="59" t="s">
        <v>568</v>
      </c>
      <c r="C19" s="58" t="s">
        <v>810</v>
      </c>
      <c r="D19" s="60" t="s">
        <v>945</v>
      </c>
      <c r="E19" s="58" t="s">
        <v>946</v>
      </c>
      <c r="F19" s="58" t="s">
        <v>828</v>
      </c>
      <c r="G19" s="60">
        <v>8371</v>
      </c>
      <c r="H19" s="60">
        <v>8371</v>
      </c>
      <c r="I19" s="60">
        <v>8371</v>
      </c>
      <c r="K19" s="3">
        <f t="shared" si="0"/>
        <v>9262.5810463673115</v>
      </c>
      <c r="L19" s="3">
        <f t="shared" si="1"/>
        <v>10420.403677163225</v>
      </c>
    </row>
    <row r="20" spans="1:13" x14ac:dyDescent="0.25">
      <c r="A20" s="58">
        <v>7</v>
      </c>
      <c r="B20" s="59" t="s">
        <v>637</v>
      </c>
      <c r="C20" s="58" t="s">
        <v>947</v>
      </c>
      <c r="D20" s="60" t="s">
        <v>948</v>
      </c>
      <c r="E20" s="58" t="s">
        <v>949</v>
      </c>
      <c r="F20" s="58" t="s">
        <v>941</v>
      </c>
      <c r="G20" s="60">
        <v>8271</v>
      </c>
      <c r="H20" s="60">
        <v>8271</v>
      </c>
      <c r="I20" s="60">
        <v>8271</v>
      </c>
      <c r="K20" s="3">
        <f t="shared" si="0"/>
        <v>9113.8335751714076</v>
      </c>
      <c r="L20" s="3">
        <f t="shared" si="1"/>
        <v>10253.062772067833</v>
      </c>
    </row>
    <row r="21" spans="1:13" ht="15.75" customHeight="1" x14ac:dyDescent="0.25">
      <c r="A21" s="58">
        <v>8</v>
      </c>
      <c r="B21" s="59" t="s">
        <v>568</v>
      </c>
      <c r="C21" s="58" t="s">
        <v>950</v>
      </c>
      <c r="D21" s="60" t="s">
        <v>951</v>
      </c>
      <c r="E21" s="58" t="s">
        <v>952</v>
      </c>
      <c r="F21" s="58" t="s">
        <v>912</v>
      </c>
      <c r="G21" s="60">
        <v>8216</v>
      </c>
      <c r="H21" s="60">
        <v>8216</v>
      </c>
      <c r="I21" s="60">
        <v>8216</v>
      </c>
      <c r="K21" s="3">
        <f t="shared" si="0"/>
        <v>9000.6271171764511</v>
      </c>
      <c r="L21" s="3">
        <f t="shared" si="1"/>
        <v>10125.705506823508</v>
      </c>
    </row>
    <row r="22" spans="1:13" ht="12" customHeight="1" x14ac:dyDescent="0.25">
      <c r="A22" s="58">
        <v>9</v>
      </c>
      <c r="B22" s="61" t="s">
        <v>637</v>
      </c>
      <c r="C22" s="58" t="s">
        <v>953</v>
      </c>
      <c r="D22" s="60" t="s">
        <v>954</v>
      </c>
      <c r="E22" s="58" t="s">
        <v>955</v>
      </c>
      <c r="F22" s="58" t="s">
        <v>893</v>
      </c>
      <c r="G22" s="60">
        <v>8151</v>
      </c>
      <c r="H22" s="60">
        <v>8151</v>
      </c>
      <c r="I22" s="60">
        <v>8151</v>
      </c>
      <c r="K22" s="3">
        <f t="shared" si="0"/>
        <v>8879.5226562479493</v>
      </c>
      <c r="L22" s="3">
        <f t="shared" si="1"/>
        <v>9989.4629882789432</v>
      </c>
    </row>
    <row r="23" spans="1:13" ht="15.75" customHeight="1" x14ac:dyDescent="0.25">
      <c r="A23" s="58">
        <v>10</v>
      </c>
      <c r="B23" s="61" t="s">
        <v>629</v>
      </c>
      <c r="C23" s="58" t="s">
        <v>956</v>
      </c>
      <c r="D23" s="60" t="s">
        <v>957</v>
      </c>
      <c r="E23" s="58" t="s">
        <v>958</v>
      </c>
      <c r="F23" s="58" t="s">
        <v>873</v>
      </c>
      <c r="G23" s="60">
        <v>8142</v>
      </c>
      <c r="H23" s="60">
        <v>8142</v>
      </c>
      <c r="I23" s="60">
        <v>8142</v>
      </c>
      <c r="K23" s="3">
        <f t="shared" si="0"/>
        <v>8802.6470117472945</v>
      </c>
      <c r="L23" s="3">
        <f t="shared" si="1"/>
        <v>9902.9778882157061</v>
      </c>
      <c r="M23" s="4" t="s">
        <v>646</v>
      </c>
    </row>
    <row r="24" spans="1:13" ht="15.75" customHeight="1" x14ac:dyDescent="0.25">
      <c r="A24" s="58">
        <v>11</v>
      </c>
      <c r="B24" s="58"/>
      <c r="C24" s="58" t="s">
        <v>959</v>
      </c>
      <c r="D24" s="60" t="s">
        <v>960</v>
      </c>
      <c r="E24" s="58" t="s">
        <v>961</v>
      </c>
      <c r="F24" s="58" t="s">
        <v>853</v>
      </c>
      <c r="G24" s="60">
        <v>8049</v>
      </c>
      <c r="H24" s="60">
        <v>8049</v>
      </c>
      <c r="I24" s="60">
        <v>8049</v>
      </c>
      <c r="K24" s="3">
        <f t="shared" si="0"/>
        <v>8659.428142604871</v>
      </c>
      <c r="L24" s="3">
        <f t="shared" si="1"/>
        <v>9741.8566604304797</v>
      </c>
    </row>
    <row r="25" spans="1:13" ht="15.75" customHeight="1" x14ac:dyDescent="0.25">
      <c r="A25" s="58">
        <v>12</v>
      </c>
      <c r="B25" s="59" t="s">
        <v>568</v>
      </c>
      <c r="C25" s="58" t="s">
        <v>962</v>
      </c>
      <c r="D25" s="60" t="s">
        <v>763</v>
      </c>
      <c r="E25" s="58" t="s">
        <v>963</v>
      </c>
      <c r="F25" s="62">
        <v>45383</v>
      </c>
      <c r="G25" s="60">
        <v>8020</v>
      </c>
      <c r="H25" s="60">
        <v>8020</v>
      </c>
      <c r="I25" s="60">
        <v>8020</v>
      </c>
      <c r="K25" s="3">
        <f t="shared" si="0"/>
        <v>8566.7564922371275</v>
      </c>
      <c r="L25" s="3">
        <f t="shared" si="1"/>
        <v>9637.601053766768</v>
      </c>
    </row>
    <row r="26" spans="1:13" ht="15.75" customHeight="1" x14ac:dyDescent="0.25">
      <c r="A26" s="58">
        <v>13</v>
      </c>
      <c r="B26" s="61" t="s">
        <v>568</v>
      </c>
      <c r="C26" s="58" t="s">
        <v>964</v>
      </c>
      <c r="D26" s="60" t="s">
        <v>965</v>
      </c>
      <c r="E26" s="58" t="s">
        <v>966</v>
      </c>
      <c r="F26" s="58" t="s">
        <v>853</v>
      </c>
      <c r="G26" s="60">
        <v>7974</v>
      </c>
      <c r="H26" s="60">
        <v>7974</v>
      </c>
      <c r="I26" s="60">
        <v>7974</v>
      </c>
      <c r="K26" s="3">
        <f t="shared" si="0"/>
        <v>8460.6582368823601</v>
      </c>
      <c r="L26" s="3">
        <f t="shared" si="1"/>
        <v>9518.2405164926549</v>
      </c>
    </row>
    <row r="27" spans="1:13" ht="15.75" customHeight="1" x14ac:dyDescent="0.25">
      <c r="A27" s="58">
        <v>14</v>
      </c>
      <c r="B27" s="58"/>
      <c r="C27" s="58" t="s">
        <v>967</v>
      </c>
      <c r="D27" s="60" t="s">
        <v>968</v>
      </c>
      <c r="E27" s="58" t="s">
        <v>969</v>
      </c>
      <c r="F27" s="58" t="s">
        <v>853</v>
      </c>
      <c r="G27" s="60">
        <v>7916</v>
      </c>
      <c r="H27" s="60">
        <v>7916</v>
      </c>
      <c r="I27" s="60">
        <v>7916</v>
      </c>
      <c r="K27" s="3">
        <f t="shared" si="0"/>
        <v>8345.0823780073406</v>
      </c>
      <c r="L27" s="3">
        <f t="shared" si="1"/>
        <v>9388.2176752582582</v>
      </c>
    </row>
    <row r="28" spans="1:13" ht="15.75" customHeight="1" x14ac:dyDescent="0.25">
      <c r="A28" s="58">
        <v>15</v>
      </c>
      <c r="B28" s="58"/>
      <c r="C28" s="58" t="s">
        <v>970</v>
      </c>
      <c r="D28" s="60" t="s">
        <v>971</v>
      </c>
      <c r="E28" s="58" t="s">
        <v>972</v>
      </c>
      <c r="F28" s="58" t="s">
        <v>973</v>
      </c>
      <c r="G28" s="60">
        <v>7828</v>
      </c>
      <c r="H28" s="60">
        <v>7828</v>
      </c>
      <c r="I28" s="60">
        <v>7828</v>
      </c>
      <c r="K28" s="3">
        <f t="shared" si="0"/>
        <v>8205.8125103316888</v>
      </c>
      <c r="L28" s="3">
        <f t="shared" si="1"/>
        <v>9231.5390741231495</v>
      </c>
    </row>
    <row r="29" spans="1:13" ht="15.75" customHeight="1" x14ac:dyDescent="0.25">
      <c r="A29" s="58">
        <v>16</v>
      </c>
      <c r="B29" s="59" t="s">
        <v>629</v>
      </c>
      <c r="C29" s="58" t="s">
        <v>974</v>
      </c>
      <c r="D29" s="60" t="s">
        <v>975</v>
      </c>
      <c r="E29" s="58" t="s">
        <v>976</v>
      </c>
      <c r="F29" s="58" t="s">
        <v>977</v>
      </c>
      <c r="G29" s="60">
        <v>7786</v>
      </c>
      <c r="H29" s="60">
        <v>7786</v>
      </c>
      <c r="I29" s="60">
        <v>7786</v>
      </c>
      <c r="K29" s="3">
        <f t="shared" si="0"/>
        <v>8102.8734561503397</v>
      </c>
      <c r="L29" s="3">
        <f t="shared" si="1"/>
        <v>9115.7326381691328</v>
      </c>
    </row>
    <row r="30" spans="1:13" ht="15.75" customHeight="1" x14ac:dyDescent="0.25">
      <c r="A30" s="58">
        <v>17</v>
      </c>
      <c r="B30" s="61" t="s">
        <v>568</v>
      </c>
      <c r="C30" s="58" t="s">
        <v>978</v>
      </c>
      <c r="D30" s="60" t="s">
        <v>979</v>
      </c>
      <c r="E30" s="58" t="s">
        <v>980</v>
      </c>
      <c r="F30" s="58" t="s">
        <v>912</v>
      </c>
      <c r="G30" s="60">
        <v>7741</v>
      </c>
      <c r="H30" s="60">
        <v>7741</v>
      </c>
      <c r="I30" s="60">
        <v>7741</v>
      </c>
      <c r="K30" s="3">
        <f t="shared" si="0"/>
        <v>7997.5650010889276</v>
      </c>
      <c r="L30" s="3">
        <f t="shared" si="1"/>
        <v>8997.2606262250429</v>
      </c>
    </row>
    <row r="31" spans="1:13" ht="15.75" customHeight="1" x14ac:dyDescent="0.25">
      <c r="A31" s="58">
        <v>18</v>
      </c>
      <c r="B31" s="59" t="s">
        <v>637</v>
      </c>
      <c r="C31" s="58" t="s">
        <v>981</v>
      </c>
      <c r="D31" s="60" t="s">
        <v>982</v>
      </c>
      <c r="E31" s="58" t="s">
        <v>983</v>
      </c>
      <c r="F31" s="58" t="s">
        <v>828</v>
      </c>
      <c r="G31" s="60">
        <v>7726</v>
      </c>
      <c r="H31" s="60">
        <v>7726</v>
      </c>
      <c r="I31" s="60">
        <v>7726</v>
      </c>
      <c r="K31" s="3">
        <f t="shared" si="0"/>
        <v>7915.9505548281459</v>
      </c>
      <c r="L31" s="3">
        <f t="shared" si="1"/>
        <v>8905.4443741816649</v>
      </c>
    </row>
    <row r="32" spans="1:13" ht="15.75" customHeight="1" x14ac:dyDescent="0.25">
      <c r="A32" s="58">
        <v>19</v>
      </c>
      <c r="B32" s="59" t="s">
        <v>568</v>
      </c>
      <c r="C32" s="58" t="s">
        <v>896</v>
      </c>
      <c r="D32" s="60" t="s">
        <v>897</v>
      </c>
      <c r="E32" s="58" t="s">
        <v>984</v>
      </c>
      <c r="F32" s="58" t="s">
        <v>845</v>
      </c>
      <c r="G32" s="60">
        <v>7675</v>
      </c>
      <c r="H32" s="60">
        <v>7675</v>
      </c>
      <c r="I32" s="60">
        <v>7675</v>
      </c>
      <c r="K32" s="3">
        <f t="shared" si="0"/>
        <v>7805.9032980066067</v>
      </c>
      <c r="L32" s="3">
        <f t="shared" si="1"/>
        <v>8781.6412102574322</v>
      </c>
    </row>
    <row r="33" spans="1:13" ht="15.75" customHeight="1" x14ac:dyDescent="0.25">
      <c r="A33" s="58">
        <v>20</v>
      </c>
      <c r="B33" s="61" t="s">
        <v>568</v>
      </c>
      <c r="C33" s="58" t="s">
        <v>679</v>
      </c>
      <c r="D33" s="60" t="s">
        <v>985</v>
      </c>
      <c r="E33" s="58" t="s">
        <v>986</v>
      </c>
      <c r="F33" s="58" t="s">
        <v>850</v>
      </c>
      <c r="G33" s="60">
        <v>7584</v>
      </c>
      <c r="H33" s="60">
        <v>7584</v>
      </c>
      <c r="I33" s="60">
        <v>7584</v>
      </c>
      <c r="K33" s="3">
        <f t="shared" si="0"/>
        <v>7664.264029450891</v>
      </c>
      <c r="L33" s="3">
        <f t="shared" si="1"/>
        <v>8622.2970331322522</v>
      </c>
    </row>
    <row r="34" spans="1:13" ht="15.75" customHeight="1" x14ac:dyDescent="0.25">
      <c r="A34" s="58">
        <v>21</v>
      </c>
      <c r="B34" s="59" t="s">
        <v>568</v>
      </c>
      <c r="C34" s="58" t="s">
        <v>987</v>
      </c>
      <c r="D34" s="60" t="s">
        <v>988</v>
      </c>
      <c r="E34" s="58" t="s">
        <v>989</v>
      </c>
      <c r="F34" s="58" t="s">
        <v>990</v>
      </c>
      <c r="G34" s="60">
        <v>7393</v>
      </c>
      <c r="H34" s="60">
        <v>7393</v>
      </c>
      <c r="I34" s="60">
        <v>7393</v>
      </c>
      <c r="K34" s="3">
        <f t="shared" si="0"/>
        <v>7443.6447315597379</v>
      </c>
      <c r="L34" s="3">
        <f t="shared" si="1"/>
        <v>8374.1003230047045</v>
      </c>
    </row>
    <row r="35" spans="1:13" ht="15.75" customHeight="1" x14ac:dyDescent="0.25">
      <c r="A35" s="58">
        <v>22</v>
      </c>
      <c r="B35" s="61" t="s">
        <v>991</v>
      </c>
      <c r="C35" s="58" t="s">
        <v>683</v>
      </c>
      <c r="D35" s="60" t="s">
        <v>992</v>
      </c>
      <c r="E35" s="58" t="s">
        <v>993</v>
      </c>
      <c r="F35" s="58" t="s">
        <v>994</v>
      </c>
      <c r="G35" s="60">
        <v>7239</v>
      </c>
      <c r="H35" s="60">
        <v>7239</v>
      </c>
      <c r="I35" s="60">
        <v>7239</v>
      </c>
      <c r="K35" s="3">
        <f t="shared" si="0"/>
        <v>7252.2480445226956</v>
      </c>
      <c r="L35" s="3">
        <f t="shared" si="1"/>
        <v>8158.7790500880328</v>
      </c>
      <c r="M35" s="4"/>
    </row>
    <row r="36" spans="1:13" ht="15.75" customHeight="1" x14ac:dyDescent="0.25">
      <c r="A36" s="58">
        <v>23</v>
      </c>
      <c r="B36" s="59" t="s">
        <v>568</v>
      </c>
      <c r="C36" s="58" t="s">
        <v>995</v>
      </c>
      <c r="D36" s="60" t="s">
        <v>996</v>
      </c>
      <c r="E36" s="58" t="s">
        <v>997</v>
      </c>
      <c r="F36" s="58" t="s">
        <v>813</v>
      </c>
      <c r="G36" s="60">
        <v>7112</v>
      </c>
      <c r="H36" s="60">
        <v>7112</v>
      </c>
      <c r="I36" s="60">
        <v>7112</v>
      </c>
      <c r="K36" s="3">
        <f t="shared" si="0"/>
        <v>7082.1759654062216</v>
      </c>
      <c r="L36" s="3">
        <f t="shared" si="1"/>
        <v>7967.447961081999</v>
      </c>
    </row>
    <row r="37" spans="1:13" ht="15.75" customHeight="1" x14ac:dyDescent="0.25">
      <c r="A37" s="58">
        <v>24</v>
      </c>
      <c r="B37" s="59" t="s">
        <v>706</v>
      </c>
      <c r="C37" s="58" t="s">
        <v>829</v>
      </c>
      <c r="D37" s="60" t="s">
        <v>998</v>
      </c>
      <c r="E37" s="58" t="s">
        <v>999</v>
      </c>
      <c r="F37" s="58" t="s">
        <v>893</v>
      </c>
      <c r="G37" s="60">
        <v>7088</v>
      </c>
      <c r="H37" s="60">
        <v>7088</v>
      </c>
      <c r="I37" s="60">
        <v>7088</v>
      </c>
      <c r="K37" s="3">
        <f t="shared" si="0"/>
        <v>6993.4533165052517</v>
      </c>
      <c r="L37" s="3">
        <f t="shared" si="1"/>
        <v>7867.6349810684078</v>
      </c>
    </row>
    <row r="38" spans="1:13" ht="15.75" customHeight="1" x14ac:dyDescent="0.25">
      <c r="A38" s="58">
        <v>25</v>
      </c>
      <c r="B38" s="59" t="s">
        <v>629</v>
      </c>
      <c r="C38" s="58" t="s">
        <v>1000</v>
      </c>
      <c r="D38" s="60" t="s">
        <v>1001</v>
      </c>
      <c r="E38" s="58" t="s">
        <v>1002</v>
      </c>
      <c r="F38" s="58" t="s">
        <v>850</v>
      </c>
      <c r="G38" s="60">
        <v>7006</v>
      </c>
      <c r="H38" s="60">
        <v>7006</v>
      </c>
      <c r="I38" s="60">
        <v>7006</v>
      </c>
      <c r="K38" s="3">
        <f t="shared" si="0"/>
        <v>6858.9222505897269</v>
      </c>
      <c r="L38" s="3">
        <f t="shared" si="1"/>
        <v>7716.2875319134428</v>
      </c>
    </row>
    <row r="39" spans="1:13" ht="15.75" customHeight="1" x14ac:dyDescent="0.25">
      <c r="A39" s="58">
        <v>26</v>
      </c>
      <c r="B39" s="61" t="s">
        <v>637</v>
      </c>
      <c r="C39" s="58" t="s">
        <v>894</v>
      </c>
      <c r="D39" s="60" t="s">
        <v>1003</v>
      </c>
      <c r="E39" s="58" t="s">
        <v>1004</v>
      </c>
      <c r="F39" s="58" t="s">
        <v>857</v>
      </c>
      <c r="G39" s="60">
        <v>6814</v>
      </c>
      <c r="H39" s="60">
        <v>6814</v>
      </c>
      <c r="I39" s="60">
        <v>6814</v>
      </c>
      <c r="K39" s="3">
        <f t="shared" si="0"/>
        <v>6637.5131524052167</v>
      </c>
      <c r="L39" s="3">
        <f t="shared" si="1"/>
        <v>7467.2022964558691</v>
      </c>
    </row>
    <row r="40" spans="1:13" ht="15.75" customHeight="1" x14ac:dyDescent="0.25">
      <c r="A40" s="58">
        <v>27</v>
      </c>
      <c r="B40" s="61" t="s">
        <v>568</v>
      </c>
      <c r="C40" s="58" t="s">
        <v>1005</v>
      </c>
      <c r="D40" s="60" t="s">
        <v>1006</v>
      </c>
      <c r="E40" s="58" t="s">
        <v>1007</v>
      </c>
      <c r="F40" s="58" t="s">
        <v>1008</v>
      </c>
      <c r="G40" s="60">
        <v>6787</v>
      </c>
      <c r="H40" s="60">
        <v>6787</v>
      </c>
      <c r="I40" s="60">
        <v>6787</v>
      </c>
      <c r="K40" s="3">
        <f t="shared" si="0"/>
        <v>6546.4211026241828</v>
      </c>
      <c r="L40" s="3">
        <f t="shared" si="1"/>
        <v>7364.7237404522057</v>
      </c>
    </row>
    <row r="41" spans="1:13" ht="15.75" customHeight="1" x14ac:dyDescent="0.25">
      <c r="A41" s="58">
        <v>28</v>
      </c>
      <c r="B41" s="61" t="s">
        <v>637</v>
      </c>
      <c r="C41" s="58" t="s">
        <v>1009</v>
      </c>
      <c r="D41" s="60" t="s">
        <v>1010</v>
      </c>
      <c r="E41" s="58" t="s">
        <v>1011</v>
      </c>
      <c r="F41" s="58" t="s">
        <v>865</v>
      </c>
      <c r="G41" s="60">
        <v>6628</v>
      </c>
      <c r="H41" s="60">
        <v>6628</v>
      </c>
      <c r="I41" s="60">
        <v>6628</v>
      </c>
      <c r="K41" s="3">
        <f t="shared" si="0"/>
        <v>6351.0754141203688</v>
      </c>
      <c r="L41" s="3">
        <f t="shared" si="1"/>
        <v>7144.9598408854145</v>
      </c>
    </row>
    <row r="42" spans="1:13" ht="15.75" customHeight="1" x14ac:dyDescent="0.25">
      <c r="A42" s="58">
        <v>29</v>
      </c>
      <c r="B42" s="58"/>
      <c r="C42" s="58" t="s">
        <v>1012</v>
      </c>
      <c r="D42" s="60" t="s">
        <v>1013</v>
      </c>
      <c r="E42" s="58" t="s">
        <v>1014</v>
      </c>
      <c r="F42" s="58" t="s">
        <v>973</v>
      </c>
      <c r="G42" s="60">
        <v>6586</v>
      </c>
      <c r="H42" s="60">
        <v>6586</v>
      </c>
      <c r="I42" s="60">
        <v>6586</v>
      </c>
      <c r="K42" s="3">
        <f t="shared" si="0"/>
        <v>6248.1363599390206</v>
      </c>
      <c r="L42" s="3">
        <f t="shared" si="1"/>
        <v>7029.1534049313977</v>
      </c>
    </row>
    <row r="43" spans="1:13" ht="15.75" customHeight="1" x14ac:dyDescent="0.25">
      <c r="A43" s="58">
        <v>30</v>
      </c>
      <c r="B43" s="58"/>
      <c r="C43" s="58" t="s">
        <v>1015</v>
      </c>
      <c r="D43" s="60" t="s">
        <v>1016</v>
      </c>
      <c r="E43" s="58" t="s">
        <v>1017</v>
      </c>
      <c r="F43" s="58" t="s">
        <v>832</v>
      </c>
      <c r="G43" s="60">
        <v>6492</v>
      </c>
      <c r="H43" s="60">
        <v>6492</v>
      </c>
      <c r="I43" s="60">
        <v>6492</v>
      </c>
      <c r="K43" s="3">
        <f t="shared" si="0"/>
        <v>6104.127690503241</v>
      </c>
      <c r="L43" s="3">
        <f t="shared" si="1"/>
        <v>6867.1436518161463</v>
      </c>
    </row>
    <row r="44" spans="1:13" ht="15.75" customHeight="1" x14ac:dyDescent="0.25">
      <c r="A44" s="58">
        <v>31</v>
      </c>
      <c r="B44" s="59" t="s">
        <v>568</v>
      </c>
      <c r="C44" s="58" t="s">
        <v>1018</v>
      </c>
      <c r="D44" s="60" t="s">
        <v>1019</v>
      </c>
      <c r="E44" s="58" t="s">
        <v>1020</v>
      </c>
      <c r="F44" s="58" t="s">
        <v>1021</v>
      </c>
      <c r="G44" s="60">
        <v>6439</v>
      </c>
      <c r="H44" s="60">
        <v>6439</v>
      </c>
      <c r="I44" s="60">
        <v>6439</v>
      </c>
      <c r="K44" s="3">
        <f t="shared" si="0"/>
        <v>5992.5008330949931</v>
      </c>
      <c r="L44" s="3">
        <f t="shared" si="1"/>
        <v>6741.5634372318673</v>
      </c>
    </row>
    <row r="45" spans="1:13" ht="15.75" customHeight="1" x14ac:dyDescent="0.25">
      <c r="A45" s="58">
        <v>32</v>
      </c>
      <c r="B45" s="59" t="s">
        <v>629</v>
      </c>
      <c r="C45" s="58" t="s">
        <v>909</v>
      </c>
      <c r="D45" s="60" t="s">
        <v>1022</v>
      </c>
      <c r="E45" s="58" t="s">
        <v>1023</v>
      </c>
      <c r="F45" s="58" t="s">
        <v>832</v>
      </c>
      <c r="G45" s="60">
        <v>6118</v>
      </c>
      <c r="H45" s="60">
        <v>6118</v>
      </c>
      <c r="I45" s="60">
        <v>6118</v>
      </c>
      <c r="K45" s="3">
        <f t="shared" si="0"/>
        <v>5669.2074970677677</v>
      </c>
      <c r="L45" s="3">
        <f t="shared" si="1"/>
        <v>6377.8584342012382</v>
      </c>
    </row>
    <row r="46" spans="1:13" ht="15.75" customHeight="1" x14ac:dyDescent="0.25">
      <c r="A46" s="58">
        <v>33</v>
      </c>
      <c r="B46" s="58"/>
      <c r="C46" s="58" t="s">
        <v>1024</v>
      </c>
      <c r="D46" s="60" t="s">
        <v>1025</v>
      </c>
      <c r="E46" s="58" t="s">
        <v>1026</v>
      </c>
      <c r="F46" s="58" t="s">
        <v>850</v>
      </c>
      <c r="G46" s="60">
        <v>5929</v>
      </c>
      <c r="H46" s="60">
        <v>5929</v>
      </c>
      <c r="I46" s="60">
        <v>5929</v>
      </c>
      <c r="K46" s="3">
        <f t="shared" si="0"/>
        <v>5450.1677997633224</v>
      </c>
      <c r="L46" s="3">
        <f t="shared" si="1"/>
        <v>6131.4387747337378</v>
      </c>
    </row>
    <row r="47" spans="1:13" ht="15.75" customHeight="1" x14ac:dyDescent="0.25">
      <c r="A47" s="58">
        <v>34</v>
      </c>
      <c r="B47" s="61" t="s">
        <v>637</v>
      </c>
      <c r="C47" s="58" t="s">
        <v>1027</v>
      </c>
      <c r="D47" s="60" t="s">
        <v>1028</v>
      </c>
      <c r="E47" s="58" t="s">
        <v>1029</v>
      </c>
      <c r="F47" s="58" t="s">
        <v>857</v>
      </c>
      <c r="G47" s="60">
        <v>5872</v>
      </c>
      <c r="H47" s="60">
        <v>5872</v>
      </c>
      <c r="I47" s="60">
        <v>5872</v>
      </c>
      <c r="K47" s="3">
        <f t="shared" si="0"/>
        <v>5335.3817411816563</v>
      </c>
      <c r="L47" s="3">
        <f t="shared" si="1"/>
        <v>6002.3044588293633</v>
      </c>
    </row>
    <row r="48" spans="1:13" ht="15.75" customHeight="1" x14ac:dyDescent="0.25">
      <c r="A48" s="58">
        <v>35</v>
      </c>
      <c r="B48" s="58"/>
      <c r="C48" s="58" t="s">
        <v>1030</v>
      </c>
      <c r="D48" s="60" t="s">
        <v>1031</v>
      </c>
      <c r="E48" s="58" t="s">
        <v>1032</v>
      </c>
      <c r="F48" s="58" t="s">
        <v>912</v>
      </c>
      <c r="G48" s="60">
        <v>5756</v>
      </c>
      <c r="H48" s="60">
        <v>5756</v>
      </c>
      <c r="I48" s="60">
        <v>5756</v>
      </c>
      <c r="K48" s="3">
        <f t="shared" si="0"/>
        <v>5173.9974652920819</v>
      </c>
      <c r="L48" s="3">
        <f t="shared" si="1"/>
        <v>5820.7471484535918</v>
      </c>
    </row>
    <row r="49" spans="1:12" ht="15.75" customHeight="1" x14ac:dyDescent="0.25">
      <c r="A49" s="58">
        <v>36</v>
      </c>
      <c r="B49" s="58"/>
      <c r="C49" s="58" t="s">
        <v>1033</v>
      </c>
      <c r="D49" s="60" t="s">
        <v>1034</v>
      </c>
      <c r="E49" s="58" t="s">
        <v>1035</v>
      </c>
      <c r="F49" s="58" t="s">
        <v>842</v>
      </c>
      <c r="G49" s="60">
        <v>5719</v>
      </c>
      <c r="H49" s="60">
        <v>5719</v>
      </c>
      <c r="I49" s="60">
        <v>5719</v>
      </c>
      <c r="K49" s="3">
        <f t="shared" si="0"/>
        <v>5075.0074125775027</v>
      </c>
      <c r="L49" s="3">
        <f t="shared" si="1"/>
        <v>5709.3833391496901</v>
      </c>
    </row>
    <row r="50" spans="1:12" ht="15.75" customHeight="1" x14ac:dyDescent="0.25">
      <c r="A50" s="58">
        <v>37</v>
      </c>
      <c r="B50" s="58"/>
      <c r="C50" s="58" t="s">
        <v>1036</v>
      </c>
      <c r="D50" s="60" t="s">
        <v>1037</v>
      </c>
      <c r="E50" s="58" t="s">
        <v>1038</v>
      </c>
      <c r="F50" s="58" t="s">
        <v>1039</v>
      </c>
      <c r="G50" s="60">
        <v>5562</v>
      </c>
      <c r="H50" s="60">
        <v>5562</v>
      </c>
      <c r="I50" s="60">
        <v>5562</v>
      </c>
      <c r="K50" s="3">
        <f t="shared" si="0"/>
        <v>4881.2413246603983</v>
      </c>
      <c r="L50" s="3">
        <f t="shared" si="1"/>
        <v>5491.3964902429479</v>
      </c>
    </row>
    <row r="51" spans="1:12" ht="15.75" customHeight="1" x14ac:dyDescent="0.25">
      <c r="A51" s="58">
        <v>38</v>
      </c>
      <c r="B51" s="59" t="s">
        <v>568</v>
      </c>
      <c r="C51" s="58" t="s">
        <v>1040</v>
      </c>
      <c r="D51" s="60" t="s">
        <v>1041</v>
      </c>
      <c r="E51" s="58" t="s">
        <v>1042</v>
      </c>
      <c r="F51" s="58" t="s">
        <v>873</v>
      </c>
      <c r="G51" s="60">
        <v>5325</v>
      </c>
      <c r="H51" s="60">
        <v>5325</v>
      </c>
      <c r="I51" s="60">
        <v>5325</v>
      </c>
      <c r="K51" s="3">
        <f t="shared" si="0"/>
        <v>4624.2912132749416</v>
      </c>
      <c r="L51" s="3">
        <f t="shared" si="1"/>
        <v>5202.3276149343092</v>
      </c>
    </row>
    <row r="52" spans="1:12" ht="15.75" customHeight="1" x14ac:dyDescent="0.25">
      <c r="A52" s="58">
        <v>39</v>
      </c>
      <c r="B52" s="61" t="s">
        <v>568</v>
      </c>
      <c r="C52" s="58" t="s">
        <v>1043</v>
      </c>
      <c r="D52" s="60" t="s">
        <v>1044</v>
      </c>
      <c r="E52" s="58" t="s">
        <v>1045</v>
      </c>
      <c r="F52" s="58" t="s">
        <v>853</v>
      </c>
      <c r="G52" s="60">
        <v>5263</v>
      </c>
      <c r="H52" s="60">
        <v>5263</v>
      </c>
      <c r="I52" s="60">
        <v>5263</v>
      </c>
      <c r="K52" s="3">
        <f t="shared" si="0"/>
        <v>4505.5561532265046</v>
      </c>
      <c r="L52" s="3">
        <f t="shared" si="1"/>
        <v>5068.7506723798178</v>
      </c>
    </row>
    <row r="53" spans="1:12" ht="15.75" customHeight="1" x14ac:dyDescent="0.25">
      <c r="A53" s="58">
        <v>40</v>
      </c>
      <c r="B53" s="58"/>
      <c r="C53" s="58" t="s">
        <v>1046</v>
      </c>
      <c r="D53" s="60" t="s">
        <v>1047</v>
      </c>
      <c r="E53" s="58" t="s">
        <v>1048</v>
      </c>
      <c r="F53" s="58" t="s">
        <v>889</v>
      </c>
      <c r="G53" s="60">
        <v>5118</v>
      </c>
      <c r="H53" s="60">
        <v>5118</v>
      </c>
      <c r="I53" s="60">
        <v>5118</v>
      </c>
      <c r="K53" s="3">
        <f t="shared" si="0"/>
        <v>4321.2676688296515</v>
      </c>
      <c r="L53" s="3">
        <f t="shared" si="1"/>
        <v>4861.4261274333576</v>
      </c>
    </row>
    <row r="54" spans="1:12" ht="15.75" customHeight="1" x14ac:dyDescent="0.25">
      <c r="A54" s="58">
        <v>41</v>
      </c>
      <c r="B54" s="58"/>
      <c r="C54" s="58" t="s">
        <v>1049</v>
      </c>
      <c r="D54" s="60" t="s">
        <v>1050</v>
      </c>
      <c r="E54" s="58" t="s">
        <v>1051</v>
      </c>
      <c r="F54" s="58" t="s">
        <v>857</v>
      </c>
      <c r="G54" s="60">
        <v>3469</v>
      </c>
      <c r="H54" s="60">
        <v>3469</v>
      </c>
      <c r="I54" s="60">
        <v>3469</v>
      </c>
      <c r="K54" s="3">
        <f t="shared" si="0"/>
        <v>2949.1195432277905</v>
      </c>
      <c r="L54" s="3">
        <f t="shared" si="1"/>
        <v>3317.7594861312641</v>
      </c>
    </row>
    <row r="55" spans="1:12" ht="15.75" customHeight="1" x14ac:dyDescent="0.25">
      <c r="A55" s="58">
        <v>42</v>
      </c>
      <c r="B55" s="58"/>
      <c r="C55" s="58" t="s">
        <v>1052</v>
      </c>
      <c r="D55" s="60" t="s">
        <v>1053</v>
      </c>
      <c r="E55" s="58" t="s">
        <v>1054</v>
      </c>
      <c r="F55" s="58" t="s">
        <v>1055</v>
      </c>
      <c r="G55" s="60">
        <v>2163</v>
      </c>
      <c r="H55" s="60">
        <v>2163</v>
      </c>
      <c r="I55" s="60">
        <v>2163</v>
      </c>
      <c r="K55" s="3">
        <f t="shared" si="0"/>
        <v>1847.8729182464858</v>
      </c>
      <c r="L55" s="3">
        <f t="shared" si="1"/>
        <v>2078.8570330272964</v>
      </c>
    </row>
    <row r="56" spans="1:12" ht="15.75" customHeight="1" x14ac:dyDescent="0.25">
      <c r="A56" s="58">
        <v>43</v>
      </c>
      <c r="B56" s="58"/>
      <c r="C56" s="58" t="s">
        <v>826</v>
      </c>
      <c r="D56" s="60" t="s">
        <v>1056</v>
      </c>
      <c r="E56" s="58" t="s">
        <v>1057</v>
      </c>
      <c r="F56" s="58" t="s">
        <v>832</v>
      </c>
      <c r="G56" s="60">
        <v>1480</v>
      </c>
      <c r="H56" s="60">
        <v>1480</v>
      </c>
      <c r="I56" s="60">
        <v>1480</v>
      </c>
      <c r="K56" s="3">
        <f t="shared" si="0"/>
        <v>1238.6718760249692</v>
      </c>
      <c r="L56" s="3">
        <f t="shared" si="1"/>
        <v>1393.5058605280904</v>
      </c>
    </row>
    <row r="57" spans="1:12" ht="15.75" customHeight="1" x14ac:dyDescent="0.25">
      <c r="A57" s="58">
        <v>44</v>
      </c>
      <c r="B57" s="58"/>
      <c r="C57" s="58" t="s">
        <v>694</v>
      </c>
      <c r="D57" s="60" t="s">
        <v>1058</v>
      </c>
      <c r="E57" s="58" t="s">
        <v>1059</v>
      </c>
      <c r="F57" s="58" t="s">
        <v>828</v>
      </c>
      <c r="G57" s="60">
        <v>639</v>
      </c>
      <c r="H57" s="60">
        <v>639</v>
      </c>
      <c r="I57" s="60">
        <v>639</v>
      </c>
      <c r="K57" s="3">
        <f t="shared" si="0"/>
        <v>504.68238745345815</v>
      </c>
      <c r="L57" s="3">
        <f t="shared" si="1"/>
        <v>567.76768588514039</v>
      </c>
    </row>
    <row r="58" spans="1:12" ht="15.75" customHeight="1" x14ac:dyDescent="0.25"/>
    <row r="59" spans="1:12" ht="15.75" customHeight="1" x14ac:dyDescent="0.25"/>
    <row r="60" spans="1:12" ht="15.75" customHeight="1" x14ac:dyDescent="0.25"/>
    <row r="61" spans="1:12" ht="15.75" customHeight="1" x14ac:dyDescent="0.25"/>
    <row r="62" spans="1:12" ht="15.75" customHeight="1" x14ac:dyDescent="0.25"/>
    <row r="63" spans="1:12" ht="15.75" customHeight="1" x14ac:dyDescent="0.25"/>
    <row r="64" spans="1:12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</sheetData>
  <autoFilter ref="A14:N35" xr:uid="{00000000-0009-0000-0000-000008000000}"/>
  <mergeCells count="9">
    <mergeCell ref="A9:D9"/>
    <mergeCell ref="A13:J13"/>
    <mergeCell ref="A1:C1"/>
    <mergeCell ref="F1:H1"/>
    <mergeCell ref="K1:M1"/>
    <mergeCell ref="A3:B3"/>
    <mergeCell ref="F7:G7"/>
    <mergeCell ref="F8:G8"/>
    <mergeCell ref="F9:G9"/>
  </mergeCells>
  <pageMargins left="0.7" right="0.7" top="0.78740157499999996" bottom="0.78740157499999996" header="0" footer="0"/>
  <pageSetup paperSize="9" orientation="portrait"/>
  <headerFooter>
    <oddHeader>&amp;L&amp;"Arial"&amp;8&amp;K000000 INTERNAL&amp;1#_x000D_</oddHead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N1000"/>
  <sheetViews>
    <sheetView workbookViewId="0"/>
  </sheetViews>
  <sheetFormatPr defaultColWidth="14.42578125" defaultRowHeight="15" customHeight="1" x14ac:dyDescent="0.25"/>
  <cols>
    <col min="1" max="1" width="8.7109375" customWidth="1"/>
    <col min="2" max="2" width="14.28515625" customWidth="1"/>
    <col min="3" max="3" width="8.7109375" customWidth="1"/>
    <col min="4" max="4" width="25.140625" customWidth="1"/>
    <col min="5" max="5" width="16.140625" customWidth="1"/>
    <col min="6" max="6" width="8.7109375" customWidth="1"/>
    <col min="7" max="7" width="24.140625" customWidth="1"/>
    <col min="8" max="8" width="9.140625" customWidth="1"/>
    <col min="9" max="9" width="14.85546875" customWidth="1"/>
    <col min="10" max="10" width="3.42578125" customWidth="1"/>
    <col min="11" max="11" width="25.140625" customWidth="1"/>
    <col min="12" max="12" width="29.5703125" customWidth="1"/>
    <col min="13" max="14" width="8.7109375" customWidth="1"/>
  </cols>
  <sheetData>
    <row r="1" spans="1:14" x14ac:dyDescent="0.25">
      <c r="A1" s="96" t="s">
        <v>551</v>
      </c>
      <c r="B1" s="97"/>
      <c r="C1" s="97"/>
      <c r="D1" s="45"/>
      <c r="E1" s="45"/>
      <c r="F1" s="99" t="s">
        <v>552</v>
      </c>
      <c r="G1" s="97"/>
      <c r="H1" s="98"/>
      <c r="K1" s="100" t="s">
        <v>553</v>
      </c>
      <c r="L1" s="101"/>
      <c r="M1" s="101"/>
    </row>
    <row r="2" spans="1:14" x14ac:dyDescent="0.25">
      <c r="L2" s="46">
        <v>0</v>
      </c>
      <c r="M2" s="47">
        <v>0</v>
      </c>
    </row>
    <row r="3" spans="1:14" x14ac:dyDescent="0.25">
      <c r="A3" s="96" t="s">
        <v>554</v>
      </c>
      <c r="B3" s="97"/>
      <c r="C3" s="48">
        <v>0.9</v>
      </c>
      <c r="F3" s="5"/>
      <c r="G3" s="49" t="s">
        <v>555</v>
      </c>
      <c r="H3" s="6">
        <v>7</v>
      </c>
      <c r="L3" s="46">
        <v>1</v>
      </c>
      <c r="M3" s="47">
        <v>0</v>
      </c>
    </row>
    <row r="4" spans="1:14" x14ac:dyDescent="0.25">
      <c r="F4" s="50"/>
      <c r="G4" s="51" t="s">
        <v>556</v>
      </c>
      <c r="H4" s="52">
        <f>H3*0.005</f>
        <v>3.5000000000000003E-2</v>
      </c>
      <c r="L4" s="46">
        <v>2</v>
      </c>
      <c r="M4" s="47">
        <v>0</v>
      </c>
    </row>
    <row r="5" spans="1:14" x14ac:dyDescent="0.25">
      <c r="F5" s="5"/>
      <c r="G5" s="49" t="s">
        <v>557</v>
      </c>
      <c r="H5" s="6">
        <v>0</v>
      </c>
      <c r="L5" s="46">
        <v>3</v>
      </c>
      <c r="M5" s="47">
        <v>-0.02</v>
      </c>
    </row>
    <row r="6" spans="1:14" x14ac:dyDescent="0.25">
      <c r="F6" s="20"/>
      <c r="G6" s="53" t="s">
        <v>556</v>
      </c>
      <c r="H6" s="54">
        <f>H5*0.01</f>
        <v>0</v>
      </c>
      <c r="L6" s="46">
        <v>4</v>
      </c>
      <c r="M6" s="47">
        <v>0</v>
      </c>
    </row>
    <row r="7" spans="1:14" x14ac:dyDescent="0.25">
      <c r="F7" s="102" t="s">
        <v>558</v>
      </c>
      <c r="G7" s="103"/>
      <c r="H7" s="6">
        <v>6</v>
      </c>
      <c r="L7" s="46">
        <v>5</v>
      </c>
      <c r="M7" s="47">
        <v>5.0000000000000001E-3</v>
      </c>
    </row>
    <row r="8" spans="1:14" x14ac:dyDescent="0.25">
      <c r="F8" s="104" t="s">
        <v>559</v>
      </c>
      <c r="G8" s="105"/>
      <c r="H8" s="52">
        <v>0.01</v>
      </c>
      <c r="L8" s="46">
        <v>6</v>
      </c>
      <c r="M8" s="47">
        <v>0.01</v>
      </c>
    </row>
    <row r="9" spans="1:14" x14ac:dyDescent="0.25">
      <c r="A9" s="96" t="s">
        <v>560</v>
      </c>
      <c r="B9" s="97"/>
      <c r="C9" s="97"/>
      <c r="D9" s="97"/>
      <c r="E9" s="55">
        <f>C3+H4+H6+H8</f>
        <v>0.94500000000000006</v>
      </c>
      <c r="F9" s="106" t="s">
        <v>561</v>
      </c>
      <c r="G9" s="97"/>
      <c r="H9" s="56">
        <v>20</v>
      </c>
      <c r="L9" s="46">
        <v>7</v>
      </c>
      <c r="M9" s="47">
        <v>1.4999999999999999E-2</v>
      </c>
    </row>
    <row r="10" spans="1:14" x14ac:dyDescent="0.25">
      <c r="L10" s="46">
        <v>8</v>
      </c>
      <c r="M10" s="47">
        <v>0.02</v>
      </c>
    </row>
    <row r="11" spans="1:14" x14ac:dyDescent="0.25">
      <c r="L11" s="46">
        <v>9</v>
      </c>
      <c r="M11" s="47">
        <v>2.5000000000000001E-2</v>
      </c>
    </row>
    <row r="12" spans="1:14" x14ac:dyDescent="0.25">
      <c r="L12" s="46" t="s">
        <v>562</v>
      </c>
      <c r="M12" s="47">
        <v>0.03</v>
      </c>
    </row>
    <row r="13" spans="1:14" x14ac:dyDescent="0.25">
      <c r="A13" s="96" t="s">
        <v>563</v>
      </c>
      <c r="B13" s="97"/>
      <c r="C13" s="97"/>
      <c r="D13" s="97"/>
      <c r="E13" s="97"/>
      <c r="F13" s="97"/>
      <c r="G13" s="97"/>
      <c r="H13" s="97"/>
      <c r="I13" s="97"/>
      <c r="J13" s="98"/>
      <c r="K13" s="57" t="s">
        <v>564</v>
      </c>
      <c r="L13" s="57" t="s">
        <v>565</v>
      </c>
      <c r="M13" s="4" t="s">
        <v>566</v>
      </c>
      <c r="N13" s="4" t="s">
        <v>567</v>
      </c>
    </row>
    <row r="14" spans="1:14" ht="18" x14ac:dyDescent="0.25">
      <c r="A14" s="58">
        <v>1</v>
      </c>
      <c r="B14" s="59" t="s">
        <v>568</v>
      </c>
      <c r="C14" s="58">
        <v>12</v>
      </c>
      <c r="D14" s="60" t="s">
        <v>1060</v>
      </c>
      <c r="E14" s="58" t="s">
        <v>1061</v>
      </c>
      <c r="F14" s="58" t="s">
        <v>572</v>
      </c>
      <c r="G14" s="58" t="s">
        <v>1062</v>
      </c>
      <c r="H14" s="60">
        <v>1943</v>
      </c>
      <c r="I14" s="60">
        <v>1943</v>
      </c>
      <c r="K14" s="3">
        <f t="shared" ref="K14:K34" si="0">I14/$I$14*10000*0.7+($H$9-A14)/($H$9-1)*10000*0.3</f>
        <v>10000</v>
      </c>
      <c r="L14" s="3">
        <f t="shared" ref="L14:L34" si="1">K14*$E$9</f>
        <v>9450</v>
      </c>
      <c r="M14" s="47"/>
    </row>
    <row r="15" spans="1:14" x14ac:dyDescent="0.25">
      <c r="A15" s="58">
        <v>2</v>
      </c>
      <c r="B15" s="59" t="s">
        <v>568</v>
      </c>
      <c r="C15" s="58" t="s">
        <v>607</v>
      </c>
      <c r="D15" s="60" t="s">
        <v>1063</v>
      </c>
      <c r="E15" s="58"/>
      <c r="F15" s="58" t="s">
        <v>1064</v>
      </c>
      <c r="G15" s="58" t="s">
        <v>1062</v>
      </c>
      <c r="H15" s="60">
        <v>1900</v>
      </c>
      <c r="I15" s="60">
        <v>1900</v>
      </c>
      <c r="K15" s="3">
        <f t="shared" si="0"/>
        <v>9687.1901833843476</v>
      </c>
      <c r="L15" s="3">
        <f t="shared" si="1"/>
        <v>9154.39472329821</v>
      </c>
      <c r="M15" s="47"/>
    </row>
    <row r="16" spans="1:14" ht="15" customHeight="1" x14ac:dyDescent="0.25">
      <c r="A16" s="58">
        <v>3</v>
      </c>
      <c r="B16" s="59" t="s">
        <v>629</v>
      </c>
      <c r="C16" s="58" t="s">
        <v>660</v>
      </c>
      <c r="D16" s="60" t="s">
        <v>1065</v>
      </c>
      <c r="E16" s="58" t="s">
        <v>1066</v>
      </c>
      <c r="F16" s="58" t="s">
        <v>1067</v>
      </c>
      <c r="G16" s="58" t="s">
        <v>1068</v>
      </c>
      <c r="H16" s="60">
        <v>1816</v>
      </c>
      <c r="I16" s="60">
        <v>1816</v>
      </c>
      <c r="K16" s="3">
        <f t="shared" si="0"/>
        <v>9226.6706395427573</v>
      </c>
      <c r="L16" s="3">
        <f t="shared" si="1"/>
        <v>8719.2037543679071</v>
      </c>
    </row>
    <row r="17" spans="1:12" x14ac:dyDescent="0.25">
      <c r="A17" s="58">
        <v>4</v>
      </c>
      <c r="B17" s="58"/>
      <c r="C17" s="58" t="s">
        <v>1069</v>
      </c>
      <c r="D17" s="60" t="s">
        <v>1070</v>
      </c>
      <c r="E17" s="58"/>
      <c r="F17" s="58" t="s">
        <v>1071</v>
      </c>
      <c r="G17" s="58" t="s">
        <v>1062</v>
      </c>
      <c r="H17" s="60">
        <v>1813</v>
      </c>
      <c r="I17" s="60">
        <v>1813</v>
      </c>
      <c r="K17" s="3">
        <f t="shared" si="0"/>
        <v>9057.9678738792427</v>
      </c>
      <c r="L17" s="3">
        <f t="shared" si="1"/>
        <v>8559.7796408158847</v>
      </c>
    </row>
    <row r="18" spans="1:12" x14ac:dyDescent="0.25">
      <c r="A18" s="58">
        <v>5</v>
      </c>
      <c r="B18" s="59" t="s">
        <v>568</v>
      </c>
      <c r="C18" s="58" t="s">
        <v>1072</v>
      </c>
      <c r="D18" s="60" t="s">
        <v>1073</v>
      </c>
      <c r="E18" s="58" t="s">
        <v>1074</v>
      </c>
      <c r="F18" s="58" t="s">
        <v>1071</v>
      </c>
      <c r="G18" s="58" t="s">
        <v>1062</v>
      </c>
      <c r="H18" s="60">
        <v>1705</v>
      </c>
      <c r="I18" s="60">
        <v>1705</v>
      </c>
      <c r="K18" s="3">
        <f t="shared" si="0"/>
        <v>8510.98409946637</v>
      </c>
      <c r="L18" s="3">
        <f t="shared" si="1"/>
        <v>8042.8799739957203</v>
      </c>
    </row>
    <row r="19" spans="1:12" x14ac:dyDescent="0.25">
      <c r="A19" s="58">
        <v>6</v>
      </c>
      <c r="B19" s="61" t="s">
        <v>991</v>
      </c>
      <c r="C19" s="58">
        <v>3</v>
      </c>
      <c r="D19" s="60" t="s">
        <v>691</v>
      </c>
      <c r="E19" s="58" t="s">
        <v>1075</v>
      </c>
      <c r="F19" s="58" t="s">
        <v>1071</v>
      </c>
      <c r="G19" s="58" t="s">
        <v>1062</v>
      </c>
      <c r="H19" s="60">
        <v>1688</v>
      </c>
      <c r="I19" s="60">
        <v>1688</v>
      </c>
      <c r="K19" s="3">
        <f t="shared" si="0"/>
        <v>8291.8438659696076</v>
      </c>
      <c r="L19" s="3">
        <f t="shared" si="1"/>
        <v>7835.7924533412797</v>
      </c>
    </row>
    <row r="20" spans="1:12" x14ac:dyDescent="0.25">
      <c r="A20" s="58">
        <v>7</v>
      </c>
      <c r="B20" s="58"/>
      <c r="C20" s="58" t="s">
        <v>1076</v>
      </c>
      <c r="D20" s="60" t="s">
        <v>732</v>
      </c>
      <c r="E20" s="58" t="s">
        <v>1077</v>
      </c>
      <c r="F20" s="58" t="s">
        <v>589</v>
      </c>
      <c r="G20" s="58" t="s">
        <v>1078</v>
      </c>
      <c r="H20" s="60">
        <v>1629</v>
      </c>
      <c r="I20" s="60">
        <v>1629</v>
      </c>
      <c r="K20" s="3">
        <f t="shared" si="0"/>
        <v>7921.3912289731015</v>
      </c>
      <c r="L20" s="3">
        <f t="shared" si="1"/>
        <v>7485.7147113795818</v>
      </c>
    </row>
    <row r="21" spans="1:12" ht="15.75" customHeight="1" x14ac:dyDescent="0.25">
      <c r="A21" s="58">
        <v>8</v>
      </c>
      <c r="B21" s="59" t="s">
        <v>637</v>
      </c>
      <c r="C21" s="58" t="s">
        <v>1079</v>
      </c>
      <c r="D21" s="60" t="s">
        <v>1080</v>
      </c>
      <c r="E21" s="58"/>
      <c r="F21" s="58" t="s">
        <v>1081</v>
      </c>
      <c r="G21" s="58" t="s">
        <v>1082</v>
      </c>
      <c r="H21" s="60">
        <v>1569</v>
      </c>
      <c r="I21" s="60">
        <v>1569</v>
      </c>
      <c r="K21" s="3">
        <f t="shared" si="0"/>
        <v>7547.3359157027917</v>
      </c>
      <c r="L21" s="3">
        <f t="shared" si="1"/>
        <v>7132.2324403391385</v>
      </c>
    </row>
    <row r="22" spans="1:12" ht="29.25" customHeight="1" x14ac:dyDescent="0.25">
      <c r="A22" s="58">
        <v>9</v>
      </c>
      <c r="B22" s="59" t="s">
        <v>706</v>
      </c>
      <c r="C22" s="58" t="s">
        <v>650</v>
      </c>
      <c r="D22" s="60" t="s">
        <v>651</v>
      </c>
      <c r="E22" s="58"/>
      <c r="F22" s="58" t="s">
        <v>663</v>
      </c>
      <c r="G22" s="58" t="s">
        <v>1068</v>
      </c>
      <c r="H22" s="60">
        <v>1502</v>
      </c>
      <c r="I22" s="60">
        <v>1502</v>
      </c>
      <c r="K22" s="3">
        <f t="shared" si="0"/>
        <v>7148.0618685158588</v>
      </c>
      <c r="L22" s="3">
        <f t="shared" si="1"/>
        <v>6754.9184657474871</v>
      </c>
    </row>
    <row r="23" spans="1:12" ht="15.75" customHeight="1" x14ac:dyDescent="0.25">
      <c r="A23" s="58">
        <v>10</v>
      </c>
      <c r="B23" s="59" t="s">
        <v>706</v>
      </c>
      <c r="C23" s="58" t="s">
        <v>716</v>
      </c>
      <c r="D23" s="60" t="s">
        <v>1083</v>
      </c>
      <c r="E23" s="58" t="s">
        <v>1084</v>
      </c>
      <c r="F23" s="58" t="s">
        <v>1071</v>
      </c>
      <c r="G23" s="58" t="s">
        <v>1062</v>
      </c>
      <c r="H23" s="60">
        <v>1389</v>
      </c>
      <c r="I23" s="60">
        <v>1389</v>
      </c>
      <c r="K23" s="3">
        <f t="shared" si="0"/>
        <v>6583.0647127339707</v>
      </c>
      <c r="L23" s="3">
        <f t="shared" si="1"/>
        <v>6220.9961535336024</v>
      </c>
    </row>
    <row r="24" spans="1:12" ht="15.75" customHeight="1" x14ac:dyDescent="0.25">
      <c r="A24" s="58">
        <v>11</v>
      </c>
      <c r="B24" s="61" t="s">
        <v>637</v>
      </c>
      <c r="C24" s="58" t="s">
        <v>1085</v>
      </c>
      <c r="D24" s="60" t="s">
        <v>1086</v>
      </c>
      <c r="E24" s="58"/>
      <c r="F24" s="58" t="s">
        <v>589</v>
      </c>
      <c r="G24" s="58" t="s">
        <v>1078</v>
      </c>
      <c r="H24" s="60">
        <v>1350</v>
      </c>
      <c r="I24" s="60">
        <v>1350</v>
      </c>
      <c r="K24" s="3">
        <f t="shared" si="0"/>
        <v>6284.6656012135327</v>
      </c>
      <c r="L24" s="3">
        <f t="shared" si="1"/>
        <v>5939.0089931467892</v>
      </c>
    </row>
    <row r="25" spans="1:12" ht="15.75" customHeight="1" x14ac:dyDescent="0.25">
      <c r="A25" s="58">
        <v>12</v>
      </c>
      <c r="B25" s="59" t="s">
        <v>706</v>
      </c>
      <c r="C25" s="58" t="s">
        <v>1087</v>
      </c>
      <c r="D25" s="60" t="s">
        <v>1088</v>
      </c>
      <c r="E25" s="58"/>
      <c r="F25" s="58" t="s">
        <v>572</v>
      </c>
      <c r="G25" s="58" t="s">
        <v>1062</v>
      </c>
      <c r="H25" s="60">
        <v>1347</v>
      </c>
      <c r="I25" s="60">
        <v>1347</v>
      </c>
      <c r="K25" s="3">
        <f t="shared" si="0"/>
        <v>6115.9628355500172</v>
      </c>
      <c r="L25" s="3">
        <f t="shared" si="1"/>
        <v>5779.5848795947668</v>
      </c>
    </row>
    <row r="26" spans="1:12" ht="15.75" customHeight="1" x14ac:dyDescent="0.25">
      <c r="A26" s="58">
        <v>13</v>
      </c>
      <c r="B26" s="61" t="s">
        <v>637</v>
      </c>
      <c r="C26" s="58" t="s">
        <v>1089</v>
      </c>
      <c r="D26" s="60" t="s">
        <v>1090</v>
      </c>
      <c r="E26" s="58" t="s">
        <v>1091</v>
      </c>
      <c r="F26" s="58" t="s">
        <v>1092</v>
      </c>
      <c r="G26" s="58" t="s">
        <v>1093</v>
      </c>
      <c r="H26" s="60">
        <v>1321</v>
      </c>
      <c r="I26" s="60">
        <v>1321</v>
      </c>
      <c r="K26" s="3">
        <f t="shared" si="0"/>
        <v>5864.3985155890241</v>
      </c>
      <c r="L26" s="3">
        <f t="shared" si="1"/>
        <v>5541.8565972316283</v>
      </c>
    </row>
    <row r="27" spans="1:12" ht="15.75" customHeight="1" x14ac:dyDescent="0.25">
      <c r="A27" s="58">
        <v>14</v>
      </c>
      <c r="B27" s="61" t="s">
        <v>991</v>
      </c>
      <c r="C27" s="58" t="s">
        <v>1094</v>
      </c>
      <c r="D27" s="60" t="s">
        <v>1095</v>
      </c>
      <c r="E27" s="58" t="s">
        <v>1096</v>
      </c>
      <c r="F27" s="58" t="s">
        <v>1097</v>
      </c>
      <c r="G27" s="58" t="s">
        <v>1098</v>
      </c>
      <c r="H27" s="60">
        <v>1279</v>
      </c>
      <c r="I27" s="60">
        <v>1279</v>
      </c>
      <c r="K27" s="3">
        <f t="shared" si="0"/>
        <v>5555.1913752471755</v>
      </c>
      <c r="L27" s="3">
        <f t="shared" si="1"/>
        <v>5249.6558496085809</v>
      </c>
    </row>
    <row r="28" spans="1:12" ht="15.75" customHeight="1" x14ac:dyDescent="0.25">
      <c r="A28" s="58">
        <v>15</v>
      </c>
      <c r="B28" s="59" t="s">
        <v>637</v>
      </c>
      <c r="C28" s="58" t="s">
        <v>1099</v>
      </c>
      <c r="D28" s="60" t="s">
        <v>1100</v>
      </c>
      <c r="E28" s="58"/>
      <c r="F28" s="58" t="s">
        <v>1101</v>
      </c>
      <c r="G28" s="58" t="s">
        <v>1102</v>
      </c>
      <c r="H28" s="60">
        <v>1230</v>
      </c>
      <c r="I28" s="60">
        <v>1230</v>
      </c>
      <c r="K28" s="3">
        <f t="shared" si="0"/>
        <v>5220.7655009887039</v>
      </c>
      <c r="L28" s="3">
        <f t="shared" si="1"/>
        <v>4933.6233984343253</v>
      </c>
    </row>
    <row r="29" spans="1:12" ht="15.75" customHeight="1" x14ac:dyDescent="0.25">
      <c r="A29" s="58">
        <v>16</v>
      </c>
      <c r="B29" s="61" t="s">
        <v>706</v>
      </c>
      <c r="C29" s="58" t="s">
        <v>1103</v>
      </c>
      <c r="D29" s="60" t="s">
        <v>1104</v>
      </c>
      <c r="E29" s="58"/>
      <c r="F29" s="58" t="s">
        <v>1105</v>
      </c>
      <c r="G29" s="58" t="s">
        <v>1082</v>
      </c>
      <c r="H29" s="60">
        <v>1226</v>
      </c>
      <c r="I29" s="60">
        <v>1226</v>
      </c>
      <c r="K29" s="3">
        <f t="shared" si="0"/>
        <v>5048.4600590513846</v>
      </c>
      <c r="L29" s="3">
        <f t="shared" si="1"/>
        <v>4770.7947558035585</v>
      </c>
    </row>
    <row r="30" spans="1:12" ht="15.75" customHeight="1" x14ac:dyDescent="0.25">
      <c r="A30" s="58">
        <v>17</v>
      </c>
      <c r="B30" s="61" t="s">
        <v>629</v>
      </c>
      <c r="C30" s="58" t="s">
        <v>1106</v>
      </c>
      <c r="D30" s="60"/>
      <c r="E30" s="58"/>
      <c r="F30" s="58" t="s">
        <v>1107</v>
      </c>
      <c r="G30" s="58" t="s">
        <v>1108</v>
      </c>
      <c r="H30" s="60">
        <v>1122</v>
      </c>
      <c r="I30" s="60">
        <v>1122</v>
      </c>
      <c r="K30" s="3">
        <f t="shared" si="0"/>
        <v>4515.8869897337272</v>
      </c>
      <c r="L30" s="3">
        <f t="shared" si="1"/>
        <v>4267.5132052983727</v>
      </c>
    </row>
    <row r="31" spans="1:12" ht="15.75" customHeight="1" x14ac:dyDescent="0.25">
      <c r="A31" s="63"/>
      <c r="B31" s="64"/>
      <c r="C31" s="63"/>
      <c r="D31" s="65" t="s">
        <v>1109</v>
      </c>
      <c r="E31" s="63"/>
      <c r="F31" s="63"/>
      <c r="G31" s="63"/>
      <c r="H31" s="66"/>
      <c r="I31" s="66"/>
      <c r="K31" s="3">
        <f t="shared" si="0"/>
        <v>3157.894736842105</v>
      </c>
      <c r="L31" s="3">
        <f t="shared" si="1"/>
        <v>2984.2105263157896</v>
      </c>
    </row>
    <row r="32" spans="1:12" ht="15.75" customHeight="1" x14ac:dyDescent="0.25">
      <c r="A32" s="58">
        <v>18</v>
      </c>
      <c r="B32" s="61" t="s">
        <v>568</v>
      </c>
      <c r="C32" s="58" t="s">
        <v>1110</v>
      </c>
      <c r="D32" s="60" t="s">
        <v>821</v>
      </c>
      <c r="E32" s="58"/>
      <c r="F32" s="58" t="s">
        <v>631</v>
      </c>
      <c r="G32" s="58" t="s">
        <v>1111</v>
      </c>
      <c r="H32" s="60">
        <v>1073</v>
      </c>
      <c r="I32" s="60">
        <v>1073</v>
      </c>
      <c r="K32" s="3">
        <f t="shared" si="0"/>
        <v>4181.4611154752556</v>
      </c>
      <c r="L32" s="3">
        <f t="shared" si="1"/>
        <v>3951.4807541241166</v>
      </c>
    </row>
    <row r="33" spans="1:13" ht="15.75" customHeight="1" x14ac:dyDescent="0.25">
      <c r="A33" s="58">
        <v>19</v>
      </c>
      <c r="B33" s="58"/>
      <c r="C33" s="58" t="s">
        <v>1112</v>
      </c>
      <c r="D33" s="60" t="s">
        <v>1113</v>
      </c>
      <c r="E33" s="58"/>
      <c r="F33" s="58" t="s">
        <v>1114</v>
      </c>
      <c r="G33" s="58">
        <v>120</v>
      </c>
      <c r="H33" s="60">
        <v>674</v>
      </c>
      <c r="I33" s="60">
        <v>674</v>
      </c>
      <c r="K33" s="3">
        <f t="shared" si="0"/>
        <v>2586.0985453855947</v>
      </c>
      <c r="L33" s="3">
        <f t="shared" si="1"/>
        <v>2443.8631253893873</v>
      </c>
    </row>
    <row r="34" spans="1:13" ht="15.75" customHeight="1" x14ac:dyDescent="0.25">
      <c r="A34" s="58">
        <v>20</v>
      </c>
      <c r="B34" s="58"/>
      <c r="C34" s="58" t="s">
        <v>1115</v>
      </c>
      <c r="D34" s="60" t="s">
        <v>1116</v>
      </c>
      <c r="E34" s="58" t="s">
        <v>1117</v>
      </c>
      <c r="F34" s="58" t="s">
        <v>617</v>
      </c>
      <c r="G34" s="58" t="s">
        <v>1118</v>
      </c>
      <c r="H34" s="60">
        <v>399</v>
      </c>
      <c r="I34" s="60">
        <v>399</v>
      </c>
      <c r="K34" s="3">
        <f t="shared" si="0"/>
        <v>1437.4678332475553</v>
      </c>
      <c r="L34" s="3">
        <f t="shared" si="1"/>
        <v>1358.4071024189398</v>
      </c>
    </row>
    <row r="35" spans="1:13" ht="15.75" customHeight="1" x14ac:dyDescent="0.25">
      <c r="A35" s="58"/>
      <c r="B35" s="58"/>
      <c r="C35" s="58"/>
      <c r="D35" s="60"/>
      <c r="E35" s="58"/>
      <c r="F35" s="58"/>
      <c r="G35" s="58"/>
      <c r="H35" s="60"/>
      <c r="I35" s="60"/>
      <c r="K35" s="3"/>
      <c r="L35" s="3"/>
      <c r="M35" s="4"/>
    </row>
    <row r="36" spans="1:13" ht="15.75" customHeight="1" x14ac:dyDescent="0.25">
      <c r="A36" s="58"/>
      <c r="B36" s="59"/>
      <c r="C36" s="58"/>
      <c r="D36" s="60"/>
      <c r="E36" s="58"/>
      <c r="F36" s="60"/>
      <c r="G36" s="58"/>
      <c r="H36" s="60"/>
      <c r="I36" s="60"/>
      <c r="K36" s="3"/>
      <c r="L36" s="3"/>
    </row>
    <row r="37" spans="1:13" ht="15.75" customHeight="1" x14ac:dyDescent="0.25">
      <c r="A37" s="58"/>
      <c r="B37" s="61"/>
      <c r="C37" s="58"/>
      <c r="D37" s="60"/>
      <c r="E37" s="58"/>
      <c r="F37" s="60"/>
      <c r="G37" s="58"/>
      <c r="H37" s="60"/>
      <c r="I37" s="60"/>
      <c r="K37" s="3"/>
      <c r="L37" s="3"/>
    </row>
    <row r="38" spans="1:13" ht="15.75" customHeight="1" x14ac:dyDescent="0.25">
      <c r="A38" s="58"/>
      <c r="B38" s="58"/>
      <c r="C38" s="58"/>
      <c r="D38" s="60"/>
      <c r="E38" s="58"/>
      <c r="F38" s="60"/>
      <c r="G38" s="67"/>
      <c r="H38" s="60"/>
      <c r="I38" s="60"/>
      <c r="K38" s="3"/>
      <c r="L38" s="3"/>
    </row>
    <row r="39" spans="1:13" ht="15.75" customHeight="1" x14ac:dyDescent="0.25">
      <c r="A39" s="58"/>
      <c r="B39" s="58"/>
      <c r="C39" s="58"/>
      <c r="D39" s="60"/>
      <c r="E39" s="58"/>
      <c r="F39" s="60"/>
      <c r="G39" s="67"/>
      <c r="H39" s="60"/>
      <c r="I39" s="60"/>
      <c r="K39" s="3"/>
      <c r="L39" s="3"/>
    </row>
    <row r="40" spans="1:13" ht="15.75" customHeight="1" x14ac:dyDescent="0.25">
      <c r="A40" s="58"/>
      <c r="B40" s="58"/>
      <c r="C40" s="58"/>
      <c r="D40" s="60"/>
      <c r="E40" s="58"/>
      <c r="F40" s="60"/>
      <c r="G40" s="67"/>
      <c r="H40" s="60"/>
      <c r="I40" s="60"/>
      <c r="K40" s="3"/>
      <c r="L40" s="3"/>
    </row>
    <row r="41" spans="1:13" ht="15.75" customHeight="1" x14ac:dyDescent="0.25">
      <c r="A41" s="58"/>
      <c r="B41" s="58"/>
      <c r="C41" s="58"/>
      <c r="D41" s="60"/>
      <c r="E41" s="58"/>
      <c r="F41" s="60"/>
      <c r="G41" s="67"/>
      <c r="H41" s="60"/>
      <c r="I41" s="60"/>
      <c r="K41" s="3"/>
      <c r="L41" s="3"/>
    </row>
    <row r="42" spans="1:13" ht="15.75" customHeight="1" x14ac:dyDescent="0.25">
      <c r="A42" s="58"/>
      <c r="B42" s="58"/>
      <c r="C42" s="58"/>
      <c r="D42" s="60"/>
      <c r="E42" s="58"/>
      <c r="F42" s="60"/>
      <c r="G42" s="67"/>
      <c r="H42" s="67"/>
      <c r="I42" s="60"/>
      <c r="K42" s="3"/>
      <c r="L42" s="3"/>
    </row>
    <row r="43" spans="1:13" ht="15.75" customHeight="1" x14ac:dyDescent="0.25">
      <c r="A43" s="67"/>
      <c r="B43" s="68"/>
      <c r="C43" s="69"/>
      <c r="D43" s="70"/>
      <c r="E43" s="67"/>
      <c r="F43" s="71"/>
      <c r="G43" s="67"/>
      <c r="H43" s="67"/>
      <c r="I43" s="71"/>
      <c r="K43" s="3"/>
      <c r="L43" s="3"/>
    </row>
    <row r="44" spans="1:13" ht="15.75" customHeight="1" x14ac:dyDescent="0.25">
      <c r="A44" s="67"/>
      <c r="B44" s="67"/>
      <c r="C44" s="69"/>
      <c r="D44" s="70"/>
      <c r="E44" s="67"/>
      <c r="F44" s="71"/>
      <c r="G44" s="67"/>
      <c r="H44" s="67"/>
      <c r="I44" s="71"/>
      <c r="K44" s="3"/>
      <c r="L44" s="3"/>
    </row>
    <row r="45" spans="1:13" ht="15.75" customHeight="1" x14ac:dyDescent="0.25">
      <c r="A45" s="67"/>
      <c r="B45" s="72"/>
      <c r="C45" s="67"/>
      <c r="D45" s="73"/>
      <c r="E45" s="67"/>
      <c r="F45" s="71"/>
      <c r="G45" s="67"/>
      <c r="H45" s="67"/>
      <c r="I45" s="71"/>
      <c r="K45" s="3"/>
      <c r="L45" s="3"/>
    </row>
    <row r="46" spans="1:13" ht="15.75" customHeight="1" x14ac:dyDescent="0.25">
      <c r="A46" s="67"/>
      <c r="B46" s="67"/>
      <c r="C46" s="67"/>
      <c r="D46" s="73"/>
      <c r="E46" s="67"/>
      <c r="F46" s="71"/>
      <c r="G46" s="67"/>
      <c r="H46" s="67"/>
      <c r="I46" s="71"/>
      <c r="K46" s="3"/>
      <c r="L46" s="3"/>
    </row>
    <row r="47" spans="1:13" ht="15.75" customHeight="1" x14ac:dyDescent="0.25">
      <c r="A47" s="67"/>
      <c r="B47" s="67"/>
      <c r="C47" s="67"/>
      <c r="D47" s="73"/>
      <c r="E47" s="67"/>
      <c r="F47" s="71"/>
      <c r="G47" s="67"/>
      <c r="H47" s="67"/>
      <c r="I47" s="71"/>
      <c r="K47" s="3"/>
      <c r="L47" s="3"/>
    </row>
    <row r="48" spans="1:13" ht="15.75" customHeight="1" x14ac:dyDescent="0.25">
      <c r="A48" s="67"/>
      <c r="B48" s="67"/>
      <c r="C48" s="67"/>
      <c r="D48" s="73"/>
      <c r="E48" s="67"/>
      <c r="F48" s="71"/>
      <c r="G48" s="67"/>
      <c r="H48" s="67"/>
      <c r="I48" s="71"/>
      <c r="K48" s="3"/>
      <c r="L48" s="3"/>
    </row>
    <row r="49" spans="1:12" ht="15.75" customHeight="1" x14ac:dyDescent="0.25">
      <c r="A49" s="67"/>
      <c r="B49" s="67"/>
      <c r="C49" s="67"/>
      <c r="D49" s="73"/>
      <c r="E49" s="67"/>
      <c r="F49" s="71"/>
      <c r="G49" s="67"/>
      <c r="H49" s="67"/>
      <c r="I49" s="71"/>
      <c r="K49" s="3"/>
      <c r="L49" s="3"/>
    </row>
    <row r="50" spans="1:12" ht="15.75" customHeight="1" x14ac:dyDescent="0.25">
      <c r="A50" s="67"/>
      <c r="B50" s="67"/>
      <c r="C50" s="67"/>
      <c r="D50" s="73"/>
      <c r="E50" s="67"/>
      <c r="F50" s="71"/>
      <c r="I50" s="71"/>
      <c r="K50" s="3"/>
      <c r="L50" s="3"/>
    </row>
    <row r="51" spans="1:12" ht="15.75" customHeight="1" x14ac:dyDescent="0.25"/>
    <row r="52" spans="1:12" ht="15.75" customHeight="1" x14ac:dyDescent="0.25"/>
    <row r="53" spans="1:12" ht="15.75" customHeight="1" x14ac:dyDescent="0.25"/>
    <row r="54" spans="1:12" ht="15.75" customHeight="1" x14ac:dyDescent="0.25"/>
    <row r="55" spans="1:12" ht="15.75" customHeight="1" x14ac:dyDescent="0.25"/>
    <row r="56" spans="1:12" ht="15.75" customHeight="1" x14ac:dyDescent="0.25"/>
    <row r="57" spans="1:12" ht="15.75" customHeight="1" x14ac:dyDescent="0.25"/>
    <row r="58" spans="1:12" ht="15.75" customHeight="1" x14ac:dyDescent="0.25"/>
    <row r="59" spans="1:12" ht="15.75" customHeight="1" x14ac:dyDescent="0.25"/>
    <row r="60" spans="1:12" ht="15.75" customHeight="1" x14ac:dyDescent="0.25"/>
    <row r="61" spans="1:12" ht="15.75" customHeight="1" x14ac:dyDescent="0.25"/>
    <row r="62" spans="1:12" ht="15.75" customHeight="1" x14ac:dyDescent="0.25"/>
    <row r="63" spans="1:12" ht="15.75" customHeight="1" x14ac:dyDescent="0.25"/>
    <row r="64" spans="1:12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</sheetData>
  <autoFilter ref="A14:N35" xr:uid="{00000000-0009-0000-0000-000009000000}"/>
  <mergeCells count="9">
    <mergeCell ref="A9:D9"/>
    <mergeCell ref="A13:J13"/>
    <mergeCell ref="A1:C1"/>
    <mergeCell ref="F1:H1"/>
    <mergeCell ref="K1:M1"/>
    <mergeCell ref="A3:B3"/>
    <mergeCell ref="F7:G7"/>
    <mergeCell ref="F8:G8"/>
    <mergeCell ref="F9:G9"/>
  </mergeCells>
  <pageMargins left="0.7" right="0.7" top="0.78740157499999996" bottom="0.78740157499999996" header="0" footer="0"/>
  <pageSetup paperSize="9" orientation="portrait"/>
  <headerFooter>
    <oddHeader>&amp;L&amp;"Arial"&amp;8&amp;K000000 INTERNAL&amp;1#_x000D_</oddHead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N1000"/>
  <sheetViews>
    <sheetView workbookViewId="0"/>
  </sheetViews>
  <sheetFormatPr defaultColWidth="14.42578125" defaultRowHeight="15" customHeight="1" x14ac:dyDescent="0.25"/>
  <cols>
    <col min="1" max="1" width="8.7109375" customWidth="1"/>
    <col min="2" max="2" width="14.28515625" customWidth="1"/>
    <col min="3" max="3" width="8.7109375" customWidth="1"/>
    <col min="4" max="4" width="25.140625" customWidth="1"/>
    <col min="5" max="5" width="16.140625" customWidth="1"/>
    <col min="6" max="6" width="8.7109375" customWidth="1"/>
    <col min="7" max="7" width="24.140625" customWidth="1"/>
    <col min="8" max="8" width="9.140625" customWidth="1"/>
    <col min="9" max="9" width="14.85546875" customWidth="1"/>
    <col min="10" max="10" width="3.42578125" customWidth="1"/>
    <col min="11" max="11" width="25.140625" customWidth="1"/>
    <col min="12" max="12" width="29.5703125" customWidth="1"/>
    <col min="13" max="14" width="8.7109375" customWidth="1"/>
  </cols>
  <sheetData>
    <row r="1" spans="1:14" x14ac:dyDescent="0.25">
      <c r="A1" s="96" t="s">
        <v>551</v>
      </c>
      <c r="B1" s="97"/>
      <c r="C1" s="97"/>
      <c r="D1" s="45"/>
      <c r="E1" s="45"/>
      <c r="F1" s="99" t="s">
        <v>552</v>
      </c>
      <c r="G1" s="97"/>
      <c r="H1" s="98"/>
      <c r="K1" s="100" t="s">
        <v>553</v>
      </c>
      <c r="L1" s="101"/>
      <c r="M1" s="101"/>
    </row>
    <row r="2" spans="1:14" x14ac:dyDescent="0.25">
      <c r="L2" s="46">
        <v>0</v>
      </c>
      <c r="M2" s="47">
        <v>0</v>
      </c>
    </row>
    <row r="3" spans="1:14" x14ac:dyDescent="0.25">
      <c r="A3" s="96" t="s">
        <v>554</v>
      </c>
      <c r="B3" s="97"/>
      <c r="C3" s="48">
        <v>0.9</v>
      </c>
      <c r="F3" s="5"/>
      <c r="G3" s="49" t="s">
        <v>555</v>
      </c>
      <c r="H3" s="6">
        <v>0</v>
      </c>
      <c r="L3" s="46">
        <v>1</v>
      </c>
      <c r="M3" s="47">
        <v>0</v>
      </c>
    </row>
    <row r="4" spans="1:14" x14ac:dyDescent="0.25">
      <c r="F4" s="50"/>
      <c r="G4" s="51" t="s">
        <v>556</v>
      </c>
      <c r="H4" s="52">
        <f>H3*0.005</f>
        <v>0</v>
      </c>
      <c r="L4" s="46">
        <v>2</v>
      </c>
      <c r="M4" s="47">
        <v>0</v>
      </c>
    </row>
    <row r="5" spans="1:14" x14ac:dyDescent="0.25">
      <c r="F5" s="5"/>
      <c r="G5" s="49" t="s">
        <v>557</v>
      </c>
      <c r="H5" s="6">
        <v>0</v>
      </c>
      <c r="L5" s="46">
        <v>3</v>
      </c>
      <c r="M5" s="47">
        <v>-0.02</v>
      </c>
    </row>
    <row r="6" spans="1:14" x14ac:dyDescent="0.25">
      <c r="F6" s="20"/>
      <c r="G6" s="53" t="s">
        <v>556</v>
      </c>
      <c r="H6" s="54">
        <f>H5*0.01</f>
        <v>0</v>
      </c>
      <c r="L6" s="46">
        <v>4</v>
      </c>
      <c r="M6" s="47">
        <v>0</v>
      </c>
    </row>
    <row r="7" spans="1:14" x14ac:dyDescent="0.25">
      <c r="F7" s="102" t="s">
        <v>558</v>
      </c>
      <c r="G7" s="103"/>
      <c r="H7" s="6">
        <v>6</v>
      </c>
      <c r="L7" s="46">
        <v>5</v>
      </c>
      <c r="M7" s="47">
        <v>5.0000000000000001E-3</v>
      </c>
    </row>
    <row r="8" spans="1:14" x14ac:dyDescent="0.25">
      <c r="F8" s="104" t="s">
        <v>559</v>
      </c>
      <c r="G8" s="105"/>
      <c r="H8" s="52">
        <v>0.01</v>
      </c>
      <c r="L8" s="46">
        <v>6</v>
      </c>
      <c r="M8" s="47">
        <v>0.01</v>
      </c>
    </row>
    <row r="9" spans="1:14" x14ac:dyDescent="0.25">
      <c r="A9" s="96" t="s">
        <v>560</v>
      </c>
      <c r="B9" s="97"/>
      <c r="C9" s="97"/>
      <c r="D9" s="97"/>
      <c r="E9" s="55">
        <f>C3+H4+H6+H8</f>
        <v>0.91</v>
      </c>
      <c r="F9" s="106" t="s">
        <v>561</v>
      </c>
      <c r="G9" s="97"/>
      <c r="H9" s="56">
        <v>11</v>
      </c>
      <c r="L9" s="46">
        <v>7</v>
      </c>
      <c r="M9" s="47">
        <v>1.4999999999999999E-2</v>
      </c>
    </row>
    <row r="10" spans="1:14" x14ac:dyDescent="0.25">
      <c r="L10" s="46">
        <v>8</v>
      </c>
      <c r="M10" s="47">
        <v>0.02</v>
      </c>
    </row>
    <row r="11" spans="1:14" x14ac:dyDescent="0.25">
      <c r="L11" s="46">
        <v>9</v>
      </c>
      <c r="M11" s="47">
        <v>2.5000000000000001E-2</v>
      </c>
    </row>
    <row r="12" spans="1:14" x14ac:dyDescent="0.25">
      <c r="L12" s="46" t="s">
        <v>562</v>
      </c>
      <c r="M12" s="47">
        <v>0.03</v>
      </c>
    </row>
    <row r="13" spans="1:14" x14ac:dyDescent="0.25">
      <c r="A13" s="96" t="s">
        <v>563</v>
      </c>
      <c r="B13" s="97"/>
      <c r="C13" s="97"/>
      <c r="D13" s="97"/>
      <c r="E13" s="97"/>
      <c r="F13" s="97"/>
      <c r="G13" s="97"/>
      <c r="H13" s="97"/>
      <c r="I13" s="97"/>
      <c r="J13" s="98"/>
      <c r="K13" s="57" t="s">
        <v>564</v>
      </c>
      <c r="L13" s="57" t="s">
        <v>565</v>
      </c>
      <c r="M13" s="4" t="s">
        <v>566</v>
      </c>
      <c r="N13" s="4" t="s">
        <v>567</v>
      </c>
    </row>
    <row r="14" spans="1:14" x14ac:dyDescent="0.25">
      <c r="A14" s="58">
        <v>1</v>
      </c>
      <c r="B14" s="59" t="s">
        <v>568</v>
      </c>
      <c r="C14" s="58" t="s">
        <v>1009</v>
      </c>
      <c r="D14" s="60" t="s">
        <v>1010</v>
      </c>
      <c r="E14" s="58"/>
      <c r="F14" s="58" t="s">
        <v>1119</v>
      </c>
      <c r="G14" s="58" t="s">
        <v>1120</v>
      </c>
      <c r="H14" s="60">
        <v>3359</v>
      </c>
      <c r="I14" s="60">
        <v>3359</v>
      </c>
      <c r="K14" s="3">
        <f t="shared" ref="K14:K24" si="0">I14/$I$14*10000*0.7+($H$9-A14)/($H$9-1)*10000*0.3</f>
        <v>10000</v>
      </c>
      <c r="L14" s="3">
        <f t="shared" ref="L14:L24" si="1">K14*$E$9</f>
        <v>9100</v>
      </c>
      <c r="M14" s="47"/>
    </row>
    <row r="15" spans="1:14" x14ac:dyDescent="0.25">
      <c r="A15" s="58">
        <v>2</v>
      </c>
      <c r="B15" s="61" t="s">
        <v>568</v>
      </c>
      <c r="C15" s="58" t="s">
        <v>1121</v>
      </c>
      <c r="D15" s="60" t="s">
        <v>1122</v>
      </c>
      <c r="E15" s="58"/>
      <c r="F15" s="58" t="s">
        <v>1119</v>
      </c>
      <c r="G15" s="58" t="s">
        <v>1120</v>
      </c>
      <c r="H15" s="60">
        <v>3349</v>
      </c>
      <c r="I15" s="60">
        <v>3349</v>
      </c>
      <c r="K15" s="3">
        <f t="shared" si="0"/>
        <v>9679.1604644239342</v>
      </c>
      <c r="L15" s="3">
        <f t="shared" si="1"/>
        <v>8808.0360226257799</v>
      </c>
      <c r="M15" s="47"/>
    </row>
    <row r="16" spans="1:14" ht="15" customHeight="1" x14ac:dyDescent="0.25">
      <c r="A16" s="58">
        <v>3</v>
      </c>
      <c r="B16" s="59" t="s">
        <v>568</v>
      </c>
      <c r="C16" s="58" t="s">
        <v>1027</v>
      </c>
      <c r="D16" s="60" t="s">
        <v>1028</v>
      </c>
      <c r="E16" s="58" t="s">
        <v>1123</v>
      </c>
      <c r="F16" s="58" t="s">
        <v>1119</v>
      </c>
      <c r="G16" s="58" t="s">
        <v>1120</v>
      </c>
      <c r="H16" s="60">
        <v>3200</v>
      </c>
      <c r="I16" s="60">
        <v>3200</v>
      </c>
      <c r="K16" s="3">
        <f t="shared" si="0"/>
        <v>9068.6513843405774</v>
      </c>
      <c r="L16" s="3">
        <f t="shared" si="1"/>
        <v>8252.4727597499259</v>
      </c>
    </row>
    <row r="17" spans="1:12" x14ac:dyDescent="0.25">
      <c r="A17" s="58">
        <v>4</v>
      </c>
      <c r="B17" s="59" t="s">
        <v>568</v>
      </c>
      <c r="C17" s="58" t="s">
        <v>829</v>
      </c>
      <c r="D17" s="60" t="s">
        <v>1124</v>
      </c>
      <c r="E17" s="58"/>
      <c r="F17" s="58" t="s">
        <v>812</v>
      </c>
      <c r="G17" s="58" t="s">
        <v>1125</v>
      </c>
      <c r="H17" s="60">
        <v>2913</v>
      </c>
      <c r="I17" s="60">
        <v>2913</v>
      </c>
      <c r="K17" s="3">
        <f t="shared" si="0"/>
        <v>8170.5567133075319</v>
      </c>
      <c r="L17" s="3">
        <f t="shared" si="1"/>
        <v>7435.2066091098541</v>
      </c>
    </row>
    <row r="18" spans="1:12" x14ac:dyDescent="0.25">
      <c r="A18" s="58">
        <v>5</v>
      </c>
      <c r="B18" s="61" t="s">
        <v>629</v>
      </c>
      <c r="C18" s="58">
        <v>109</v>
      </c>
      <c r="D18" s="60" t="s">
        <v>1126</v>
      </c>
      <c r="E18" s="58"/>
      <c r="F18" s="58" t="s">
        <v>1127</v>
      </c>
      <c r="G18" s="58" t="s">
        <v>1128</v>
      </c>
      <c r="H18" s="60">
        <v>2671</v>
      </c>
      <c r="I18" s="60">
        <v>2671</v>
      </c>
      <c r="K18" s="3">
        <f t="shared" si="0"/>
        <v>7366.2399523667755</v>
      </c>
      <c r="L18" s="3">
        <f t="shared" si="1"/>
        <v>6703.2783566537655</v>
      </c>
    </row>
    <row r="19" spans="1:12" x14ac:dyDescent="0.25">
      <c r="A19" s="58">
        <v>6</v>
      </c>
      <c r="B19" s="59" t="s">
        <v>568</v>
      </c>
      <c r="C19" s="58">
        <v>400</v>
      </c>
      <c r="D19" s="60" t="s">
        <v>1129</v>
      </c>
      <c r="E19" s="58"/>
      <c r="F19" s="58" t="s">
        <v>1130</v>
      </c>
      <c r="G19" s="58" t="s">
        <v>1131</v>
      </c>
      <c r="H19" s="60">
        <v>2467</v>
      </c>
      <c r="I19" s="60">
        <v>2467</v>
      </c>
      <c r="K19" s="3">
        <f t="shared" si="0"/>
        <v>6641.113426615063</v>
      </c>
      <c r="L19" s="3">
        <f t="shared" si="1"/>
        <v>6043.4132182197072</v>
      </c>
    </row>
    <row r="20" spans="1:12" ht="18" x14ac:dyDescent="0.25">
      <c r="A20" s="58">
        <v>7</v>
      </c>
      <c r="B20" s="61" t="s">
        <v>568</v>
      </c>
      <c r="C20" s="58" t="s">
        <v>1132</v>
      </c>
      <c r="D20" s="60" t="s">
        <v>1133</v>
      </c>
      <c r="E20" s="58"/>
      <c r="F20" s="58" t="s">
        <v>1134</v>
      </c>
      <c r="G20" s="58" t="s">
        <v>1135</v>
      </c>
      <c r="H20" s="60">
        <v>2267</v>
      </c>
      <c r="I20" s="60">
        <v>2267</v>
      </c>
      <c r="K20" s="3">
        <f t="shared" si="0"/>
        <v>5924.3227150937773</v>
      </c>
      <c r="L20" s="3">
        <f t="shared" si="1"/>
        <v>5391.1336707353375</v>
      </c>
    </row>
    <row r="21" spans="1:12" ht="15.75" customHeight="1" x14ac:dyDescent="0.25">
      <c r="A21" s="58">
        <v>8</v>
      </c>
      <c r="B21" s="58"/>
      <c r="C21" s="58" t="s">
        <v>1136</v>
      </c>
      <c r="D21" s="60" t="s">
        <v>1137</v>
      </c>
      <c r="E21" s="58" t="s">
        <v>1138</v>
      </c>
      <c r="F21" s="58" t="s">
        <v>1139</v>
      </c>
      <c r="G21" s="58" t="s">
        <v>1140</v>
      </c>
      <c r="H21" s="60">
        <v>1400</v>
      </c>
      <c r="I21" s="60">
        <v>1400</v>
      </c>
      <c r="K21" s="3">
        <f t="shared" si="0"/>
        <v>3817.5349806490026</v>
      </c>
      <c r="L21" s="3">
        <f t="shared" si="1"/>
        <v>3473.9568323905924</v>
      </c>
    </row>
    <row r="22" spans="1:12" ht="29.25" customHeight="1" x14ac:dyDescent="0.25">
      <c r="A22" s="58">
        <v>9</v>
      </c>
      <c r="B22" s="59" t="s">
        <v>568</v>
      </c>
      <c r="C22" s="58" t="s">
        <v>1141</v>
      </c>
      <c r="D22" s="60" t="s">
        <v>1142</v>
      </c>
      <c r="E22" s="58"/>
      <c r="F22" s="58" t="s">
        <v>1134</v>
      </c>
      <c r="G22" s="58" t="s">
        <v>1135</v>
      </c>
      <c r="H22" s="60">
        <v>1222</v>
      </c>
      <c r="I22" s="60">
        <v>1222</v>
      </c>
      <c r="K22" s="3">
        <f t="shared" si="0"/>
        <v>3146.591247395058</v>
      </c>
      <c r="L22" s="3">
        <f t="shared" si="1"/>
        <v>2863.3980351295027</v>
      </c>
    </row>
    <row r="23" spans="1:12" ht="15.75" customHeight="1" x14ac:dyDescent="0.25">
      <c r="A23" s="58">
        <v>10</v>
      </c>
      <c r="B23" s="61" t="s">
        <v>568</v>
      </c>
      <c r="C23" s="58" t="s">
        <v>1143</v>
      </c>
      <c r="D23" s="60" t="s">
        <v>1144</v>
      </c>
      <c r="E23" s="58" t="s">
        <v>1145</v>
      </c>
      <c r="F23" s="58" t="s">
        <v>1134</v>
      </c>
      <c r="G23" s="58" t="s">
        <v>1135</v>
      </c>
      <c r="H23" s="60">
        <v>810</v>
      </c>
      <c r="I23" s="60">
        <v>810</v>
      </c>
      <c r="K23" s="3">
        <f t="shared" si="0"/>
        <v>1988.0023816612086</v>
      </c>
      <c r="L23" s="3">
        <f t="shared" si="1"/>
        <v>1809.0821673116998</v>
      </c>
    </row>
    <row r="24" spans="1:12" ht="15.75" customHeight="1" x14ac:dyDescent="0.25">
      <c r="A24" s="58">
        <v>11</v>
      </c>
      <c r="B24" s="58"/>
      <c r="C24" s="58" t="s">
        <v>621</v>
      </c>
      <c r="D24" s="60" t="s">
        <v>1146</v>
      </c>
      <c r="E24" s="58" t="s">
        <v>1145</v>
      </c>
      <c r="F24" s="58" t="s">
        <v>1147</v>
      </c>
      <c r="G24" s="58" t="s">
        <v>1148</v>
      </c>
      <c r="H24" s="60">
        <v>434</v>
      </c>
      <c r="I24" s="60">
        <v>434</v>
      </c>
      <c r="K24" s="3">
        <f t="shared" si="0"/>
        <v>904.43584400119084</v>
      </c>
      <c r="L24" s="3">
        <f t="shared" si="1"/>
        <v>823.03661804108367</v>
      </c>
    </row>
    <row r="25" spans="1:12" ht="15.75" customHeight="1" x14ac:dyDescent="0.25">
      <c r="A25" s="58"/>
      <c r="B25" s="58"/>
      <c r="C25" s="58"/>
      <c r="D25" s="60"/>
      <c r="E25" s="58"/>
      <c r="F25" s="60"/>
      <c r="G25" s="58"/>
      <c r="H25" s="60"/>
      <c r="I25" s="60"/>
      <c r="K25" s="3"/>
      <c r="L25" s="3"/>
    </row>
    <row r="26" spans="1:12" ht="15.75" customHeight="1" x14ac:dyDescent="0.25">
      <c r="A26" s="58"/>
      <c r="B26" s="58"/>
      <c r="C26" s="58"/>
      <c r="D26" s="60"/>
      <c r="E26" s="58"/>
      <c r="F26" s="60"/>
      <c r="G26" s="58"/>
      <c r="H26" s="60"/>
      <c r="I26" s="60"/>
      <c r="K26" s="3"/>
      <c r="L26" s="3"/>
    </row>
    <row r="27" spans="1:12" ht="15.75" customHeight="1" x14ac:dyDescent="0.25">
      <c r="A27" s="58"/>
      <c r="B27" s="58"/>
      <c r="C27" s="58"/>
      <c r="D27" s="60"/>
      <c r="E27" s="58"/>
      <c r="F27" s="60"/>
      <c r="G27" s="63"/>
      <c r="H27" s="60"/>
      <c r="I27" s="60"/>
      <c r="K27" s="3"/>
      <c r="L27" s="3"/>
    </row>
    <row r="28" spans="1:12" ht="15.75" customHeight="1" x14ac:dyDescent="0.25">
      <c r="A28" s="58"/>
      <c r="B28" s="58"/>
      <c r="C28" s="58"/>
      <c r="D28" s="60"/>
      <c r="E28" s="58"/>
      <c r="F28" s="60"/>
      <c r="G28" s="58"/>
      <c r="H28" s="60"/>
      <c r="I28" s="60"/>
      <c r="K28" s="3"/>
      <c r="L28" s="3"/>
    </row>
    <row r="29" spans="1:12" ht="15.75" customHeight="1" x14ac:dyDescent="0.25">
      <c r="A29" s="58"/>
      <c r="B29" s="58"/>
      <c r="C29" s="58"/>
      <c r="D29" s="60"/>
      <c r="E29" s="58"/>
      <c r="F29" s="60"/>
      <c r="G29" s="63"/>
      <c r="H29" s="60"/>
      <c r="I29" s="60"/>
      <c r="K29" s="3"/>
      <c r="L29" s="3"/>
    </row>
    <row r="30" spans="1:12" ht="15.75" customHeight="1" x14ac:dyDescent="0.25">
      <c r="A30" s="58"/>
      <c r="B30" s="59"/>
      <c r="C30" s="58"/>
      <c r="D30" s="60"/>
      <c r="E30" s="58"/>
      <c r="F30" s="60"/>
      <c r="G30" s="58"/>
      <c r="H30" s="60"/>
      <c r="I30" s="60"/>
      <c r="K30" s="3"/>
      <c r="L30" s="3"/>
    </row>
    <row r="31" spans="1:12" ht="15.75" customHeight="1" x14ac:dyDescent="0.25">
      <c r="A31" s="58"/>
      <c r="B31" s="61"/>
      <c r="C31" s="58"/>
      <c r="D31" s="60"/>
      <c r="E31" s="58"/>
      <c r="F31" s="60"/>
      <c r="G31" s="58"/>
      <c r="H31" s="60"/>
      <c r="I31" s="60"/>
      <c r="K31" s="3"/>
      <c r="L31" s="3"/>
    </row>
    <row r="32" spans="1:12" ht="15.75" customHeight="1" x14ac:dyDescent="0.25">
      <c r="A32" s="58"/>
      <c r="B32" s="58"/>
      <c r="C32" s="58"/>
      <c r="D32" s="60"/>
      <c r="E32" s="58"/>
      <c r="F32" s="60"/>
      <c r="G32" s="58"/>
      <c r="H32" s="60"/>
      <c r="I32" s="60"/>
      <c r="K32" s="3"/>
      <c r="L32" s="3"/>
    </row>
    <row r="33" spans="1:13" ht="15.75" customHeight="1" x14ac:dyDescent="0.25">
      <c r="A33" s="58"/>
      <c r="B33" s="59"/>
      <c r="C33" s="58"/>
      <c r="D33" s="60"/>
      <c r="E33" s="58"/>
      <c r="F33" s="60"/>
      <c r="G33" s="58"/>
      <c r="H33" s="60"/>
      <c r="I33" s="60"/>
      <c r="K33" s="3"/>
      <c r="L33" s="3"/>
    </row>
    <row r="34" spans="1:13" ht="15.75" customHeight="1" x14ac:dyDescent="0.25">
      <c r="A34" s="58"/>
      <c r="B34" s="59"/>
      <c r="C34" s="58"/>
      <c r="D34" s="60"/>
      <c r="E34" s="58"/>
      <c r="F34" s="60"/>
      <c r="G34" s="58"/>
      <c r="H34" s="60"/>
      <c r="I34" s="60"/>
      <c r="K34" s="3"/>
      <c r="L34" s="3"/>
    </row>
    <row r="35" spans="1:13" ht="15.75" customHeight="1" x14ac:dyDescent="0.25">
      <c r="A35" s="58"/>
      <c r="B35" s="61"/>
      <c r="C35" s="58"/>
      <c r="D35" s="60"/>
      <c r="E35" s="58"/>
      <c r="F35" s="60"/>
      <c r="G35" s="58"/>
      <c r="H35" s="60"/>
      <c r="I35" s="60"/>
      <c r="K35" s="3"/>
      <c r="L35" s="3"/>
      <c r="M35" s="4"/>
    </row>
    <row r="36" spans="1:13" ht="15.75" customHeight="1" x14ac:dyDescent="0.25">
      <c r="A36" s="58"/>
      <c r="B36" s="59"/>
      <c r="C36" s="58"/>
      <c r="D36" s="60"/>
      <c r="E36" s="58"/>
      <c r="F36" s="60"/>
      <c r="G36" s="58"/>
      <c r="H36" s="60"/>
      <c r="I36" s="60"/>
      <c r="K36" s="3"/>
      <c r="L36" s="3"/>
    </row>
    <row r="37" spans="1:13" ht="15.75" customHeight="1" x14ac:dyDescent="0.25">
      <c r="A37" s="58"/>
      <c r="B37" s="61"/>
      <c r="C37" s="58"/>
      <c r="D37" s="60"/>
      <c r="E37" s="58"/>
      <c r="F37" s="60"/>
      <c r="G37" s="58"/>
      <c r="H37" s="60"/>
      <c r="I37" s="60"/>
      <c r="K37" s="3"/>
      <c r="L37" s="3"/>
    </row>
    <row r="38" spans="1:13" ht="15.75" customHeight="1" x14ac:dyDescent="0.25">
      <c r="A38" s="58"/>
      <c r="B38" s="58"/>
      <c r="C38" s="58"/>
      <c r="D38" s="60"/>
      <c r="E38" s="58"/>
      <c r="F38" s="60"/>
      <c r="G38" s="67"/>
      <c r="H38" s="60"/>
      <c r="I38" s="60"/>
      <c r="K38" s="3"/>
      <c r="L38" s="3"/>
    </row>
    <row r="39" spans="1:13" ht="15.75" customHeight="1" x14ac:dyDescent="0.25">
      <c r="A39" s="58"/>
      <c r="B39" s="58"/>
      <c r="C39" s="58"/>
      <c r="D39" s="60"/>
      <c r="E39" s="58"/>
      <c r="F39" s="60"/>
      <c r="G39" s="67"/>
      <c r="H39" s="60"/>
      <c r="I39" s="60"/>
      <c r="K39" s="3"/>
      <c r="L39" s="3"/>
    </row>
    <row r="40" spans="1:13" ht="15.75" customHeight="1" x14ac:dyDescent="0.25">
      <c r="A40" s="58"/>
      <c r="B40" s="58"/>
      <c r="C40" s="58"/>
      <c r="D40" s="60"/>
      <c r="E40" s="58"/>
      <c r="F40" s="60"/>
      <c r="G40" s="67"/>
      <c r="H40" s="60"/>
      <c r="I40" s="60"/>
      <c r="K40" s="3"/>
      <c r="L40" s="3"/>
    </row>
    <row r="41" spans="1:13" ht="15.75" customHeight="1" x14ac:dyDescent="0.25">
      <c r="A41" s="58"/>
      <c r="B41" s="58"/>
      <c r="C41" s="58"/>
      <c r="D41" s="60"/>
      <c r="E41" s="58"/>
      <c r="F41" s="60"/>
      <c r="G41" s="67"/>
      <c r="H41" s="60"/>
      <c r="I41" s="60"/>
      <c r="K41" s="3"/>
      <c r="L41" s="3"/>
    </row>
    <row r="42" spans="1:13" ht="15.75" customHeight="1" x14ac:dyDescent="0.25">
      <c r="A42" s="58"/>
      <c r="B42" s="58"/>
      <c r="C42" s="58"/>
      <c r="D42" s="60"/>
      <c r="E42" s="58"/>
      <c r="F42" s="60"/>
      <c r="G42" s="67"/>
      <c r="H42" s="67"/>
      <c r="I42" s="60"/>
      <c r="K42" s="3"/>
      <c r="L42" s="3"/>
    </row>
    <row r="43" spans="1:13" ht="15.75" customHeight="1" x14ac:dyDescent="0.25">
      <c r="A43" s="67"/>
      <c r="B43" s="68"/>
      <c r="C43" s="69"/>
      <c r="D43" s="70"/>
      <c r="E43" s="67"/>
      <c r="F43" s="71"/>
      <c r="G43" s="67"/>
      <c r="H43" s="67"/>
      <c r="I43" s="71"/>
      <c r="K43" s="3"/>
      <c r="L43" s="3"/>
    </row>
    <row r="44" spans="1:13" ht="15.75" customHeight="1" x14ac:dyDescent="0.25">
      <c r="A44" s="67"/>
      <c r="B44" s="67"/>
      <c r="C44" s="69"/>
      <c r="D44" s="70"/>
      <c r="E44" s="67"/>
      <c r="F44" s="71"/>
      <c r="G44" s="67"/>
      <c r="H44" s="67"/>
      <c r="I44" s="71"/>
      <c r="K44" s="3"/>
      <c r="L44" s="3"/>
    </row>
    <row r="45" spans="1:13" ht="15.75" customHeight="1" x14ac:dyDescent="0.25">
      <c r="A45" s="67"/>
      <c r="B45" s="72"/>
      <c r="C45" s="67"/>
      <c r="D45" s="73"/>
      <c r="E45" s="67"/>
      <c r="F45" s="71"/>
      <c r="G45" s="67"/>
      <c r="H45" s="67"/>
      <c r="I45" s="71"/>
      <c r="K45" s="3"/>
      <c r="L45" s="3"/>
    </row>
    <row r="46" spans="1:13" ht="15.75" customHeight="1" x14ac:dyDescent="0.25">
      <c r="A46" s="67"/>
      <c r="B46" s="67"/>
      <c r="C46" s="67"/>
      <c r="D46" s="73"/>
      <c r="E46" s="67"/>
      <c r="F46" s="71"/>
      <c r="G46" s="67"/>
      <c r="H46" s="67"/>
      <c r="I46" s="71"/>
      <c r="K46" s="3"/>
      <c r="L46" s="3"/>
    </row>
    <row r="47" spans="1:13" ht="15.75" customHeight="1" x14ac:dyDescent="0.25">
      <c r="A47" s="67"/>
      <c r="B47" s="67"/>
      <c r="C47" s="67"/>
      <c r="D47" s="73"/>
      <c r="E47" s="67"/>
      <c r="F47" s="71"/>
      <c r="G47" s="67"/>
      <c r="H47" s="67"/>
      <c r="I47" s="71"/>
      <c r="K47" s="3"/>
      <c r="L47" s="3"/>
    </row>
    <row r="48" spans="1:13" ht="15.75" customHeight="1" x14ac:dyDescent="0.25">
      <c r="A48" s="67"/>
      <c r="B48" s="67"/>
      <c r="C48" s="67"/>
      <c r="D48" s="73"/>
      <c r="E48" s="67"/>
      <c r="F48" s="71"/>
      <c r="G48" s="67"/>
      <c r="H48" s="67"/>
      <c r="I48" s="71"/>
      <c r="K48" s="3"/>
      <c r="L48" s="3"/>
    </row>
    <row r="49" spans="1:12" ht="15.75" customHeight="1" x14ac:dyDescent="0.25">
      <c r="A49" s="67"/>
      <c r="B49" s="67"/>
      <c r="C49" s="67"/>
      <c r="D49" s="73"/>
      <c r="E49" s="67"/>
      <c r="F49" s="71"/>
      <c r="G49" s="67"/>
      <c r="H49" s="67"/>
      <c r="I49" s="71"/>
      <c r="K49" s="3"/>
      <c r="L49" s="3"/>
    </row>
    <row r="50" spans="1:12" ht="15.75" customHeight="1" x14ac:dyDescent="0.25">
      <c r="A50" s="67"/>
      <c r="B50" s="67"/>
      <c r="C50" s="67"/>
      <c r="D50" s="73"/>
      <c r="E50" s="67"/>
      <c r="F50" s="71"/>
      <c r="I50" s="71"/>
      <c r="K50" s="3"/>
      <c r="L50" s="3"/>
    </row>
    <row r="51" spans="1:12" ht="15.75" customHeight="1" x14ac:dyDescent="0.25"/>
    <row r="52" spans="1:12" ht="15.75" customHeight="1" x14ac:dyDescent="0.25"/>
    <row r="53" spans="1:12" ht="15.75" customHeight="1" x14ac:dyDescent="0.25"/>
    <row r="54" spans="1:12" ht="15.75" customHeight="1" x14ac:dyDescent="0.25"/>
    <row r="55" spans="1:12" ht="15.75" customHeight="1" x14ac:dyDescent="0.25"/>
    <row r="56" spans="1:12" ht="15.75" customHeight="1" x14ac:dyDescent="0.25"/>
    <row r="57" spans="1:12" ht="15.75" customHeight="1" x14ac:dyDescent="0.25"/>
    <row r="58" spans="1:12" ht="15.75" customHeight="1" x14ac:dyDescent="0.25"/>
    <row r="59" spans="1:12" ht="15.75" customHeight="1" x14ac:dyDescent="0.25"/>
    <row r="60" spans="1:12" ht="15.75" customHeight="1" x14ac:dyDescent="0.25"/>
    <row r="61" spans="1:12" ht="15.75" customHeight="1" x14ac:dyDescent="0.25"/>
    <row r="62" spans="1:12" ht="15.75" customHeight="1" x14ac:dyDescent="0.25"/>
    <row r="63" spans="1:12" ht="15.75" customHeight="1" x14ac:dyDescent="0.25"/>
    <row r="64" spans="1:12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</sheetData>
  <autoFilter ref="A14:N35" xr:uid="{00000000-0009-0000-0000-00000A000000}"/>
  <mergeCells count="9">
    <mergeCell ref="A9:D9"/>
    <mergeCell ref="A13:J13"/>
    <mergeCell ref="A1:C1"/>
    <mergeCell ref="F1:H1"/>
    <mergeCell ref="K1:M1"/>
    <mergeCell ref="A3:B3"/>
    <mergeCell ref="F7:G7"/>
    <mergeCell ref="F8:G8"/>
    <mergeCell ref="F9:G9"/>
  </mergeCells>
  <pageMargins left="0.7" right="0.7" top="0.78740157499999996" bottom="0.78740157499999996" header="0" footer="0"/>
  <pageSetup paperSize="9" orientation="portrait"/>
  <headerFooter>
    <oddHeader>&amp;L&amp;"Arial"&amp;8&amp;K000000 INTERNAL&amp;1#_x000D_</oddHead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N1000"/>
  <sheetViews>
    <sheetView workbookViewId="0"/>
  </sheetViews>
  <sheetFormatPr defaultColWidth="14.42578125" defaultRowHeight="15" customHeight="1" x14ac:dyDescent="0.25"/>
  <cols>
    <col min="1" max="1" width="8.7109375" customWidth="1"/>
    <col min="2" max="2" width="14.28515625" customWidth="1"/>
    <col min="3" max="3" width="8.7109375" customWidth="1"/>
    <col min="4" max="4" width="25.140625" customWidth="1"/>
    <col min="5" max="5" width="16.140625" customWidth="1"/>
    <col min="6" max="6" width="8.7109375" customWidth="1"/>
    <col min="7" max="7" width="24.140625" customWidth="1"/>
    <col min="8" max="8" width="9.140625" customWidth="1"/>
    <col min="9" max="9" width="14.85546875" customWidth="1"/>
    <col min="10" max="10" width="3.42578125" customWidth="1"/>
    <col min="11" max="11" width="25.140625" customWidth="1"/>
    <col min="12" max="12" width="29.5703125" customWidth="1"/>
    <col min="13" max="14" width="8.7109375" customWidth="1"/>
  </cols>
  <sheetData>
    <row r="1" spans="1:14" x14ac:dyDescent="0.25">
      <c r="A1" s="96" t="s">
        <v>551</v>
      </c>
      <c r="B1" s="97"/>
      <c r="C1" s="97"/>
      <c r="D1" s="45"/>
      <c r="E1" s="45"/>
      <c r="F1" s="99" t="s">
        <v>552</v>
      </c>
      <c r="G1" s="97"/>
      <c r="H1" s="98"/>
      <c r="K1" s="100" t="s">
        <v>553</v>
      </c>
      <c r="L1" s="101"/>
      <c r="M1" s="101"/>
    </row>
    <row r="2" spans="1:14" x14ac:dyDescent="0.25">
      <c r="L2" s="46">
        <v>0</v>
      </c>
      <c r="M2" s="47">
        <v>0</v>
      </c>
    </row>
    <row r="3" spans="1:14" x14ac:dyDescent="0.25">
      <c r="A3" s="96" t="s">
        <v>554</v>
      </c>
      <c r="B3" s="97"/>
      <c r="C3" s="48">
        <v>0.75</v>
      </c>
      <c r="F3" s="5"/>
      <c r="G3" s="49" t="s">
        <v>555</v>
      </c>
      <c r="H3" s="6">
        <v>0</v>
      </c>
      <c r="L3" s="46">
        <v>1</v>
      </c>
      <c r="M3" s="47">
        <v>0</v>
      </c>
    </row>
    <row r="4" spans="1:14" x14ac:dyDescent="0.25">
      <c r="F4" s="50"/>
      <c r="G4" s="51" t="s">
        <v>556</v>
      </c>
      <c r="H4" s="52">
        <f>H3*0.005</f>
        <v>0</v>
      </c>
      <c r="L4" s="46">
        <v>2</v>
      </c>
      <c r="M4" s="47">
        <v>0</v>
      </c>
    </row>
    <row r="5" spans="1:14" x14ac:dyDescent="0.25">
      <c r="F5" s="5"/>
      <c r="G5" s="49" t="s">
        <v>557</v>
      </c>
      <c r="H5" s="6">
        <v>0</v>
      </c>
      <c r="L5" s="46">
        <v>3</v>
      </c>
      <c r="M5" s="47">
        <v>-0.02</v>
      </c>
    </row>
    <row r="6" spans="1:14" x14ac:dyDescent="0.25">
      <c r="F6" s="20"/>
      <c r="G6" s="53" t="s">
        <v>556</v>
      </c>
      <c r="H6" s="54">
        <f>H5*0.01</f>
        <v>0</v>
      </c>
      <c r="L6" s="46">
        <v>4</v>
      </c>
      <c r="M6" s="47">
        <v>0</v>
      </c>
    </row>
    <row r="7" spans="1:14" x14ac:dyDescent="0.25">
      <c r="F7" s="102" t="s">
        <v>558</v>
      </c>
      <c r="G7" s="103"/>
      <c r="H7" s="6">
        <v>7</v>
      </c>
      <c r="L7" s="46">
        <v>5</v>
      </c>
      <c r="M7" s="47">
        <v>5.0000000000000001E-3</v>
      </c>
    </row>
    <row r="8" spans="1:14" x14ac:dyDescent="0.25">
      <c r="F8" s="104" t="s">
        <v>559</v>
      </c>
      <c r="G8" s="105"/>
      <c r="H8" s="52">
        <v>1.4999999999999999E-2</v>
      </c>
      <c r="L8" s="46">
        <v>6</v>
      </c>
      <c r="M8" s="47">
        <v>0.01</v>
      </c>
    </row>
    <row r="9" spans="1:14" x14ac:dyDescent="0.25">
      <c r="A9" s="96" t="s">
        <v>560</v>
      </c>
      <c r="B9" s="97"/>
      <c r="C9" s="97"/>
      <c r="D9" s="97"/>
      <c r="E9" s="55">
        <f>C3+H4+H6+H8</f>
        <v>0.76500000000000001</v>
      </c>
      <c r="F9" s="106" t="s">
        <v>561</v>
      </c>
      <c r="G9" s="97"/>
      <c r="H9" s="56">
        <v>29</v>
      </c>
      <c r="L9" s="46">
        <v>7</v>
      </c>
      <c r="M9" s="47">
        <v>1.4999999999999999E-2</v>
      </c>
    </row>
    <row r="10" spans="1:14" x14ac:dyDescent="0.25">
      <c r="L10" s="46">
        <v>8</v>
      </c>
      <c r="M10" s="47">
        <v>0.02</v>
      </c>
    </row>
    <row r="11" spans="1:14" x14ac:dyDescent="0.25">
      <c r="L11" s="46">
        <v>9</v>
      </c>
      <c r="M11" s="47">
        <v>2.5000000000000001E-2</v>
      </c>
    </row>
    <row r="12" spans="1:14" x14ac:dyDescent="0.25">
      <c r="L12" s="46" t="s">
        <v>562</v>
      </c>
      <c r="M12" s="47">
        <v>0.03</v>
      </c>
    </row>
    <row r="13" spans="1:14" x14ac:dyDescent="0.25">
      <c r="A13" s="96" t="s">
        <v>563</v>
      </c>
      <c r="B13" s="97"/>
      <c r="C13" s="97"/>
      <c r="D13" s="97"/>
      <c r="E13" s="97"/>
      <c r="F13" s="97"/>
      <c r="G13" s="97"/>
      <c r="H13" s="97"/>
      <c r="I13" s="97"/>
      <c r="J13" s="98"/>
      <c r="K13" s="57" t="s">
        <v>564</v>
      </c>
      <c r="L13" s="57" t="s">
        <v>565</v>
      </c>
      <c r="M13" s="4" t="s">
        <v>566</v>
      </c>
      <c r="N13" s="4" t="s">
        <v>567</v>
      </c>
    </row>
    <row r="14" spans="1:14" x14ac:dyDescent="0.25">
      <c r="A14" s="58">
        <v>1</v>
      </c>
      <c r="B14" s="59" t="s">
        <v>568</v>
      </c>
      <c r="C14" s="58" t="s">
        <v>734</v>
      </c>
      <c r="D14" s="60" t="s">
        <v>1149</v>
      </c>
      <c r="E14" s="58" t="s">
        <v>1150</v>
      </c>
      <c r="F14" s="60">
        <v>4689</v>
      </c>
      <c r="G14" s="58"/>
      <c r="H14" s="60"/>
      <c r="I14" s="60">
        <v>4689</v>
      </c>
      <c r="K14" s="3">
        <f t="shared" ref="K14:K42" si="0">I14/$I$14*10000*0.7+($H$9-A14)/($H$9-1)*10000*0.3</f>
        <v>10000</v>
      </c>
      <c r="L14" s="3">
        <f t="shared" ref="L14:L42" si="1">K14*$E$9</f>
        <v>7650</v>
      </c>
      <c r="M14" s="47"/>
    </row>
    <row r="15" spans="1:14" x14ac:dyDescent="0.25">
      <c r="A15" s="58">
        <v>2</v>
      </c>
      <c r="B15" s="59" t="s">
        <v>629</v>
      </c>
      <c r="C15" s="58" t="s">
        <v>962</v>
      </c>
      <c r="D15" s="60" t="s">
        <v>1151</v>
      </c>
      <c r="E15" s="58" t="s">
        <v>812</v>
      </c>
      <c r="F15" s="60">
        <v>4527</v>
      </c>
      <c r="G15" s="58"/>
      <c r="H15" s="60"/>
      <c r="I15" s="60">
        <v>4527</v>
      </c>
      <c r="K15" s="3">
        <f t="shared" si="0"/>
        <v>9651.0145324924597</v>
      </c>
      <c r="L15" s="3">
        <f t="shared" si="1"/>
        <v>7383.0261173567314</v>
      </c>
      <c r="M15" s="47"/>
    </row>
    <row r="16" spans="1:14" ht="15" customHeight="1" x14ac:dyDescent="0.25">
      <c r="A16" s="58">
        <v>3</v>
      </c>
      <c r="B16" s="59" t="s">
        <v>629</v>
      </c>
      <c r="C16" s="58" t="s">
        <v>953</v>
      </c>
      <c r="D16" s="60" t="s">
        <v>1152</v>
      </c>
      <c r="E16" s="58" t="s">
        <v>1153</v>
      </c>
      <c r="F16" s="60">
        <v>4486</v>
      </c>
      <c r="G16" s="63"/>
      <c r="H16" s="60"/>
      <c r="I16" s="60">
        <v>4486</v>
      </c>
      <c r="K16" s="3">
        <f t="shared" si="0"/>
        <v>9482.6645949486629</v>
      </c>
      <c r="L16" s="3">
        <f t="shared" si="1"/>
        <v>7254.2384151357273</v>
      </c>
    </row>
    <row r="17" spans="1:12" x14ac:dyDescent="0.25">
      <c r="A17" s="58">
        <v>4</v>
      </c>
      <c r="B17" s="61" t="s">
        <v>568</v>
      </c>
      <c r="C17" s="58" t="s">
        <v>1154</v>
      </c>
      <c r="D17" s="60" t="s">
        <v>26</v>
      </c>
      <c r="E17" s="58" t="s">
        <v>1155</v>
      </c>
      <c r="F17" s="60">
        <v>4451</v>
      </c>
      <c r="G17" s="58"/>
      <c r="H17" s="60"/>
      <c r="I17" s="60">
        <v>4451</v>
      </c>
      <c r="K17" s="3">
        <f t="shared" si="0"/>
        <v>9323.2717911220789</v>
      </c>
      <c r="L17" s="3">
        <f t="shared" si="1"/>
        <v>7132.3029202083908</v>
      </c>
    </row>
    <row r="18" spans="1:12" x14ac:dyDescent="0.25">
      <c r="A18" s="58">
        <v>5</v>
      </c>
      <c r="B18" s="61" t="s">
        <v>706</v>
      </c>
      <c r="C18" s="58" t="s">
        <v>846</v>
      </c>
      <c r="D18" s="60" t="s">
        <v>1156</v>
      </c>
      <c r="E18" s="58" t="s">
        <v>812</v>
      </c>
      <c r="F18" s="60">
        <v>4416</v>
      </c>
      <c r="G18" s="58"/>
      <c r="H18" s="60"/>
      <c r="I18" s="60">
        <v>4416</v>
      </c>
      <c r="K18" s="3">
        <f t="shared" si="0"/>
        <v>9163.8789872954949</v>
      </c>
      <c r="L18" s="3">
        <f t="shared" si="1"/>
        <v>7010.3674252810533</v>
      </c>
    </row>
    <row r="19" spans="1:12" x14ac:dyDescent="0.25">
      <c r="A19" s="58">
        <v>6</v>
      </c>
      <c r="B19" s="58"/>
      <c r="C19" s="58" t="s">
        <v>1157</v>
      </c>
      <c r="D19" s="60" t="s">
        <v>1158</v>
      </c>
      <c r="E19" s="58" t="s">
        <v>1159</v>
      </c>
      <c r="F19" s="60">
        <v>4326</v>
      </c>
      <c r="G19" s="58"/>
      <c r="H19" s="60"/>
      <c r="I19" s="60">
        <v>4326</v>
      </c>
      <c r="K19" s="3">
        <f t="shared" si="0"/>
        <v>8922.3791243944779</v>
      </c>
      <c r="L19" s="3">
        <f t="shared" si="1"/>
        <v>6825.6200301617755</v>
      </c>
    </row>
    <row r="20" spans="1:12" x14ac:dyDescent="0.25">
      <c r="A20" s="58">
        <v>7</v>
      </c>
      <c r="B20" s="58"/>
      <c r="C20" s="58" t="s">
        <v>1160</v>
      </c>
      <c r="D20" s="60" t="s">
        <v>1161</v>
      </c>
      <c r="E20" s="58" t="s">
        <v>1162</v>
      </c>
      <c r="F20" s="60">
        <v>4244</v>
      </c>
      <c r="G20" s="58"/>
      <c r="H20" s="60"/>
      <c r="I20" s="60">
        <v>4244</v>
      </c>
      <c r="K20" s="3">
        <f t="shared" si="0"/>
        <v>8692.8221064497448</v>
      </c>
      <c r="L20" s="3">
        <f t="shared" si="1"/>
        <v>6650.0089114340544</v>
      </c>
    </row>
    <row r="21" spans="1:12" ht="15.75" customHeight="1" x14ac:dyDescent="0.25">
      <c r="A21" s="58">
        <v>8</v>
      </c>
      <c r="B21" s="58"/>
      <c r="C21" s="58" t="s">
        <v>1163</v>
      </c>
      <c r="D21" s="60" t="s">
        <v>1164</v>
      </c>
      <c r="E21" s="58" t="s">
        <v>1165</v>
      </c>
      <c r="F21" s="60">
        <v>4106</v>
      </c>
      <c r="G21" s="58"/>
      <c r="H21" s="60"/>
      <c r="I21" s="60">
        <v>4106</v>
      </c>
      <c r="K21" s="3">
        <f t="shared" si="0"/>
        <v>8379.6651738110468</v>
      </c>
      <c r="L21" s="3">
        <f t="shared" si="1"/>
        <v>6410.4438579654507</v>
      </c>
    </row>
    <row r="22" spans="1:12" ht="29.25" customHeight="1" x14ac:dyDescent="0.25">
      <c r="A22" s="58">
        <v>9</v>
      </c>
      <c r="B22" s="59" t="s">
        <v>568</v>
      </c>
      <c r="C22" s="58" t="s">
        <v>702</v>
      </c>
      <c r="D22" s="60" t="s">
        <v>19</v>
      </c>
      <c r="E22" s="58" t="s">
        <v>1166</v>
      </c>
      <c r="F22" s="60">
        <v>3949</v>
      </c>
      <c r="G22" s="58"/>
      <c r="H22" s="60"/>
      <c r="I22" s="60">
        <v>3949</v>
      </c>
      <c r="K22" s="3">
        <f t="shared" si="0"/>
        <v>8038.143984401182</v>
      </c>
      <c r="L22" s="3">
        <f t="shared" si="1"/>
        <v>6149.1801480669046</v>
      </c>
    </row>
    <row r="23" spans="1:12" ht="15.75" customHeight="1" x14ac:dyDescent="0.25">
      <c r="A23" s="58">
        <v>10</v>
      </c>
      <c r="B23" s="61" t="s">
        <v>568</v>
      </c>
      <c r="C23" s="58" t="s">
        <v>1167</v>
      </c>
      <c r="D23" s="60" t="s">
        <v>1168</v>
      </c>
      <c r="E23" s="58" t="s">
        <v>1162</v>
      </c>
      <c r="F23" s="60">
        <v>3773</v>
      </c>
      <c r="G23" s="58"/>
      <c r="H23" s="60"/>
      <c r="I23" s="60">
        <v>3773</v>
      </c>
      <c r="K23" s="3">
        <f t="shared" si="0"/>
        <v>7668.2585382201505</v>
      </c>
      <c r="L23" s="3">
        <f t="shared" si="1"/>
        <v>5866.2177817384154</v>
      </c>
    </row>
    <row r="24" spans="1:12" ht="15.75" customHeight="1" x14ac:dyDescent="0.25">
      <c r="A24" s="58">
        <v>11</v>
      </c>
      <c r="B24" s="58"/>
      <c r="C24" s="58" t="s">
        <v>1169</v>
      </c>
      <c r="D24" s="60" t="s">
        <v>1170</v>
      </c>
      <c r="E24" s="58" t="s">
        <v>1171</v>
      </c>
      <c r="F24" s="60">
        <v>3674</v>
      </c>
      <c r="G24" s="58"/>
      <c r="H24" s="60"/>
      <c r="I24" s="60">
        <v>3674</v>
      </c>
      <c r="K24" s="3">
        <f t="shared" si="0"/>
        <v>7413.3229747433197</v>
      </c>
      <c r="L24" s="3">
        <f t="shared" si="1"/>
        <v>5671.1920756786394</v>
      </c>
    </row>
    <row r="25" spans="1:12" ht="15.75" customHeight="1" x14ac:dyDescent="0.25">
      <c r="A25" s="58">
        <v>12</v>
      </c>
      <c r="B25" s="58"/>
      <c r="C25" s="58" t="s">
        <v>1172</v>
      </c>
      <c r="D25" s="60" t="s">
        <v>1173</v>
      </c>
      <c r="E25" s="58" t="s">
        <v>1174</v>
      </c>
      <c r="F25" s="60">
        <v>3640</v>
      </c>
      <c r="G25" s="58"/>
      <c r="H25" s="60"/>
      <c r="I25" s="60">
        <v>3640</v>
      </c>
      <c r="K25" s="3">
        <f t="shared" si="0"/>
        <v>7255.4230265362694</v>
      </c>
      <c r="L25" s="3">
        <f t="shared" si="1"/>
        <v>5550.3986153002461</v>
      </c>
    </row>
    <row r="26" spans="1:12" ht="15.75" customHeight="1" x14ac:dyDescent="0.25">
      <c r="A26" s="58">
        <v>13</v>
      </c>
      <c r="B26" s="58"/>
      <c r="C26" s="58" t="s">
        <v>1000</v>
      </c>
      <c r="D26" s="60" t="s">
        <v>1175</v>
      </c>
      <c r="E26" s="58" t="s">
        <v>1176</v>
      </c>
      <c r="F26" s="60">
        <v>3358</v>
      </c>
      <c r="G26" s="58"/>
      <c r="H26" s="60"/>
      <c r="I26" s="60">
        <v>3358</v>
      </c>
      <c r="K26" s="3">
        <f t="shared" si="0"/>
        <v>6727.2948846845193</v>
      </c>
      <c r="L26" s="3">
        <f t="shared" si="1"/>
        <v>5146.3805867836572</v>
      </c>
    </row>
    <row r="27" spans="1:12" ht="15.75" customHeight="1" x14ac:dyDescent="0.25">
      <c r="A27" s="58">
        <v>14</v>
      </c>
      <c r="B27" s="58"/>
      <c r="C27" s="58" t="s">
        <v>612</v>
      </c>
      <c r="D27" s="60" t="s">
        <v>30</v>
      </c>
      <c r="E27" s="58" t="s">
        <v>1177</v>
      </c>
      <c r="F27" s="60">
        <v>3099</v>
      </c>
      <c r="G27" s="63"/>
      <c r="H27" s="60"/>
      <c r="I27" s="60">
        <v>3099</v>
      </c>
      <c r="K27" s="3">
        <f t="shared" si="0"/>
        <v>6233.502422082076</v>
      </c>
      <c r="L27" s="3">
        <f t="shared" si="1"/>
        <v>4768.6293528927881</v>
      </c>
    </row>
    <row r="28" spans="1:12" ht="15.75" customHeight="1" x14ac:dyDescent="0.25">
      <c r="A28" s="58">
        <v>15</v>
      </c>
      <c r="B28" s="58"/>
      <c r="C28" s="58" t="s">
        <v>909</v>
      </c>
      <c r="D28" s="60" t="s">
        <v>1178</v>
      </c>
      <c r="E28" s="58" t="s">
        <v>812</v>
      </c>
      <c r="F28" s="60">
        <v>2953</v>
      </c>
      <c r="G28" s="58"/>
      <c r="H28" s="60"/>
      <c r="I28" s="60">
        <v>2953</v>
      </c>
      <c r="K28" s="3">
        <f t="shared" si="0"/>
        <v>5908.4026444870969</v>
      </c>
      <c r="L28" s="3">
        <f t="shared" si="1"/>
        <v>4519.9280230326294</v>
      </c>
    </row>
    <row r="29" spans="1:12" ht="15.75" customHeight="1" x14ac:dyDescent="0.25">
      <c r="A29" s="58">
        <v>16</v>
      </c>
      <c r="B29" s="58"/>
      <c r="C29" s="58" t="s">
        <v>1179</v>
      </c>
      <c r="D29" s="60" t="s">
        <v>1180</v>
      </c>
      <c r="E29" s="58" t="s">
        <v>1171</v>
      </c>
      <c r="F29" s="60">
        <v>2683</v>
      </c>
      <c r="G29" s="63"/>
      <c r="H29" s="60"/>
      <c r="I29" s="60">
        <v>2683</v>
      </c>
      <c r="K29" s="3">
        <f t="shared" si="0"/>
        <v>5398.188770069768</v>
      </c>
      <c r="L29" s="3">
        <f t="shared" si="1"/>
        <v>4129.614409103373</v>
      </c>
    </row>
    <row r="30" spans="1:12" ht="15.75" customHeight="1" x14ac:dyDescent="0.25">
      <c r="A30" s="58">
        <v>17</v>
      </c>
      <c r="B30" s="59" t="s">
        <v>568</v>
      </c>
      <c r="C30" s="58" t="s">
        <v>1181</v>
      </c>
      <c r="D30" s="60" t="s">
        <v>1182</v>
      </c>
      <c r="E30" s="58" t="s">
        <v>1159</v>
      </c>
      <c r="F30" s="60">
        <v>2498</v>
      </c>
      <c r="G30" s="58"/>
      <c r="H30" s="60"/>
      <c r="I30" s="60">
        <v>2498</v>
      </c>
      <c r="K30" s="3">
        <f t="shared" si="0"/>
        <v>5014.8676233129199</v>
      </c>
      <c r="L30" s="3">
        <f t="shared" si="1"/>
        <v>3836.3737318343838</v>
      </c>
    </row>
    <row r="31" spans="1:12" ht="15.75" customHeight="1" x14ac:dyDescent="0.25">
      <c r="A31" s="58">
        <v>18</v>
      </c>
      <c r="B31" s="61" t="s">
        <v>568</v>
      </c>
      <c r="C31" s="58" t="s">
        <v>1183</v>
      </c>
      <c r="D31" s="60" t="s">
        <v>1184</v>
      </c>
      <c r="E31" s="58" t="s">
        <v>1185</v>
      </c>
      <c r="F31" s="60">
        <v>2322</v>
      </c>
      <c r="G31" s="58"/>
      <c r="H31" s="60"/>
      <c r="I31" s="60">
        <v>2322</v>
      </c>
      <c r="K31" s="3">
        <f t="shared" si="0"/>
        <v>4644.9821771318893</v>
      </c>
      <c r="L31" s="3">
        <f t="shared" si="1"/>
        <v>3553.4113655058954</v>
      </c>
    </row>
    <row r="32" spans="1:12" ht="15.75" customHeight="1" x14ac:dyDescent="0.25">
      <c r="A32" s="58">
        <v>19</v>
      </c>
      <c r="B32" s="58"/>
      <c r="C32" s="58" t="s">
        <v>1186</v>
      </c>
      <c r="D32" s="60" t="s">
        <v>1187</v>
      </c>
      <c r="E32" s="58" t="s">
        <v>898</v>
      </c>
      <c r="F32" s="60">
        <v>2165</v>
      </c>
      <c r="G32" s="58"/>
      <c r="H32" s="60"/>
      <c r="I32" s="60">
        <v>2165</v>
      </c>
      <c r="K32" s="3">
        <f t="shared" si="0"/>
        <v>4303.4609877220237</v>
      </c>
      <c r="L32" s="3">
        <f t="shared" si="1"/>
        <v>3292.147655607348</v>
      </c>
    </row>
    <row r="33" spans="1:13" ht="15.75" customHeight="1" x14ac:dyDescent="0.25">
      <c r="A33" s="58">
        <v>20</v>
      </c>
      <c r="B33" s="59" t="s">
        <v>568</v>
      </c>
      <c r="C33" s="58" t="s">
        <v>1188</v>
      </c>
      <c r="D33" s="60" t="s">
        <v>37</v>
      </c>
      <c r="E33" s="58" t="s">
        <v>1139</v>
      </c>
      <c r="F33" s="60">
        <v>1951</v>
      </c>
      <c r="G33" s="58"/>
      <c r="H33" s="60"/>
      <c r="I33" s="60">
        <v>1951</v>
      </c>
      <c r="K33" s="3">
        <f t="shared" si="0"/>
        <v>3876.8470279986591</v>
      </c>
      <c r="L33" s="3">
        <f t="shared" si="1"/>
        <v>2965.7879764189743</v>
      </c>
    </row>
    <row r="34" spans="1:13" ht="15.75" customHeight="1" x14ac:dyDescent="0.25">
      <c r="A34" s="58">
        <v>21</v>
      </c>
      <c r="B34" s="59" t="s">
        <v>568</v>
      </c>
      <c r="C34" s="58" t="s">
        <v>1189</v>
      </c>
      <c r="D34" s="60" t="s">
        <v>1190</v>
      </c>
      <c r="E34" s="58" t="s">
        <v>1139</v>
      </c>
      <c r="F34" s="60">
        <v>1928</v>
      </c>
      <c r="G34" s="58"/>
      <c r="H34" s="60"/>
      <c r="I34" s="60">
        <v>1928</v>
      </c>
      <c r="K34" s="3">
        <f t="shared" si="0"/>
        <v>3735.3684916064954</v>
      </c>
      <c r="L34" s="3">
        <f t="shared" si="1"/>
        <v>2857.5568960789692</v>
      </c>
    </row>
    <row r="35" spans="1:13" ht="15.75" customHeight="1" x14ac:dyDescent="0.25">
      <c r="A35" s="58">
        <v>22</v>
      </c>
      <c r="B35" s="61" t="s">
        <v>629</v>
      </c>
      <c r="C35" s="58" t="s">
        <v>1191</v>
      </c>
      <c r="D35" s="60" t="s">
        <v>1192</v>
      </c>
      <c r="E35" s="58" t="s">
        <v>1193</v>
      </c>
      <c r="F35" s="60">
        <v>1865</v>
      </c>
      <c r="G35" s="58"/>
      <c r="H35" s="60"/>
      <c r="I35" s="60">
        <v>1865</v>
      </c>
      <c r="K35" s="3">
        <f t="shared" si="0"/>
        <v>3534.175730432928</v>
      </c>
      <c r="L35" s="3">
        <f t="shared" si="1"/>
        <v>2703.6444337811899</v>
      </c>
      <c r="M35" s="4"/>
    </row>
    <row r="36" spans="1:13" ht="15.75" customHeight="1" x14ac:dyDescent="0.25">
      <c r="A36" s="58">
        <v>23</v>
      </c>
      <c r="B36" s="59" t="s">
        <v>568</v>
      </c>
      <c r="C36" s="58" t="s">
        <v>1194</v>
      </c>
      <c r="D36" s="60" t="s">
        <v>1195</v>
      </c>
      <c r="E36" s="58" t="s">
        <v>1196</v>
      </c>
      <c r="F36" s="60">
        <v>1833</v>
      </c>
      <c r="G36" s="58"/>
      <c r="H36" s="60"/>
      <c r="I36" s="60">
        <v>1833</v>
      </c>
      <c r="K36" s="3">
        <f t="shared" si="0"/>
        <v>3379.2614934649482</v>
      </c>
      <c r="L36" s="3">
        <f t="shared" si="1"/>
        <v>2585.1350425006854</v>
      </c>
    </row>
    <row r="37" spans="1:13" ht="15.75" customHeight="1" x14ac:dyDescent="0.25">
      <c r="A37" s="58">
        <v>24</v>
      </c>
      <c r="B37" s="61" t="s">
        <v>568</v>
      </c>
      <c r="C37" s="58" t="s">
        <v>1197</v>
      </c>
      <c r="D37" s="60" t="s">
        <v>1198</v>
      </c>
      <c r="E37" s="58" t="s">
        <v>1199</v>
      </c>
      <c r="F37" s="60">
        <v>1777</v>
      </c>
      <c r="G37" s="58"/>
      <c r="H37" s="60"/>
      <c r="I37" s="60">
        <v>1777</v>
      </c>
      <c r="K37" s="3">
        <f t="shared" si="0"/>
        <v>3188.5187216281265</v>
      </c>
      <c r="L37" s="3">
        <f t="shared" si="1"/>
        <v>2439.2168220455169</v>
      </c>
    </row>
    <row r="38" spans="1:13" ht="15.75" customHeight="1" x14ac:dyDescent="0.25">
      <c r="A38" s="58">
        <v>25</v>
      </c>
      <c r="B38" s="58"/>
      <c r="C38" s="58" t="s">
        <v>1200</v>
      </c>
      <c r="D38" s="60" t="s">
        <v>52</v>
      </c>
      <c r="E38" s="58" t="s">
        <v>1201</v>
      </c>
      <c r="F38" s="60">
        <v>1598</v>
      </c>
      <c r="G38" s="67"/>
      <c r="H38" s="60"/>
      <c r="I38" s="60">
        <v>1598</v>
      </c>
      <c r="K38" s="3">
        <f t="shared" si="0"/>
        <v>2814.1547085884895</v>
      </c>
      <c r="L38" s="3">
        <f t="shared" si="1"/>
        <v>2152.8283520701943</v>
      </c>
    </row>
    <row r="39" spans="1:13" ht="15.75" customHeight="1" x14ac:dyDescent="0.25">
      <c r="A39" s="58">
        <v>26</v>
      </c>
      <c r="B39" s="58"/>
      <c r="C39" s="58" t="s">
        <v>1202</v>
      </c>
      <c r="D39" s="60" t="s">
        <v>48</v>
      </c>
      <c r="E39" s="58" t="s">
        <v>1201</v>
      </c>
      <c r="F39" s="60">
        <v>1475</v>
      </c>
      <c r="G39" s="67"/>
      <c r="H39" s="60"/>
      <c r="I39" s="60">
        <v>1475</v>
      </c>
      <c r="K39" s="3">
        <f t="shared" si="0"/>
        <v>2523.3906102428173</v>
      </c>
      <c r="L39" s="3">
        <f t="shared" si="1"/>
        <v>1930.3938168357552</v>
      </c>
    </row>
    <row r="40" spans="1:13" ht="15.75" customHeight="1" x14ac:dyDescent="0.25">
      <c r="A40" s="58">
        <v>27</v>
      </c>
      <c r="B40" s="58"/>
      <c r="C40" s="58" t="s">
        <v>1203</v>
      </c>
      <c r="D40" s="60" t="s">
        <v>1204</v>
      </c>
      <c r="E40" s="58" t="s">
        <v>1199</v>
      </c>
      <c r="F40" s="60">
        <v>1135</v>
      </c>
      <c r="G40" s="67"/>
      <c r="H40" s="60"/>
      <c r="I40" s="60">
        <v>1135</v>
      </c>
      <c r="K40" s="3">
        <f t="shared" si="0"/>
        <v>1908.6768424580323</v>
      </c>
      <c r="L40" s="3">
        <f t="shared" si="1"/>
        <v>1460.1377844803947</v>
      </c>
    </row>
    <row r="41" spans="1:13" ht="15.75" customHeight="1" x14ac:dyDescent="0.25">
      <c r="A41" s="58">
        <v>28</v>
      </c>
      <c r="B41" s="58"/>
      <c r="C41" s="58" t="s">
        <v>1205</v>
      </c>
      <c r="D41" s="60" t="s">
        <v>1206</v>
      </c>
      <c r="E41" s="58" t="s">
        <v>1119</v>
      </c>
      <c r="F41" s="60">
        <v>461</v>
      </c>
      <c r="G41" s="67"/>
      <c r="H41" s="60"/>
      <c r="I41" s="60">
        <v>461</v>
      </c>
      <c r="K41" s="3">
        <f t="shared" si="0"/>
        <v>795.34929774852992</v>
      </c>
      <c r="L41" s="3">
        <f t="shared" si="1"/>
        <v>608.4422127776254</v>
      </c>
    </row>
    <row r="42" spans="1:13" ht="15.75" customHeight="1" x14ac:dyDescent="0.25">
      <c r="A42" s="58">
        <v>29</v>
      </c>
      <c r="B42" s="58"/>
      <c r="C42" s="58" t="s">
        <v>1207</v>
      </c>
      <c r="D42" s="60" t="s">
        <v>1208</v>
      </c>
      <c r="E42" s="58" t="s">
        <v>1139</v>
      </c>
      <c r="F42" s="60">
        <v>87</v>
      </c>
      <c r="G42" s="67"/>
      <c r="H42" s="67"/>
      <c r="I42" s="60">
        <v>87</v>
      </c>
      <c r="K42" s="3">
        <f t="shared" si="0"/>
        <v>129.87843889955215</v>
      </c>
      <c r="L42" s="3">
        <f t="shared" si="1"/>
        <v>99.357005758157399</v>
      </c>
    </row>
    <row r="43" spans="1:13" ht="15.75" customHeight="1" x14ac:dyDescent="0.25">
      <c r="A43" s="67"/>
      <c r="B43" s="68"/>
      <c r="C43" s="69"/>
      <c r="D43" s="70"/>
      <c r="E43" s="67"/>
      <c r="F43" s="71"/>
      <c r="G43" s="67"/>
      <c r="H43" s="67"/>
      <c r="I43" s="71"/>
      <c r="K43" s="3"/>
      <c r="L43" s="3"/>
    </row>
    <row r="44" spans="1:13" ht="15.75" customHeight="1" x14ac:dyDescent="0.25">
      <c r="A44" s="67"/>
      <c r="B44" s="67"/>
      <c r="C44" s="69"/>
      <c r="D44" s="70"/>
      <c r="E44" s="67"/>
      <c r="F44" s="71"/>
      <c r="G44" s="67"/>
      <c r="H44" s="67"/>
      <c r="I44" s="71"/>
      <c r="K44" s="3"/>
      <c r="L44" s="3"/>
    </row>
    <row r="45" spans="1:13" ht="15.75" customHeight="1" x14ac:dyDescent="0.25">
      <c r="A45" s="67"/>
      <c r="B45" s="72"/>
      <c r="C45" s="67"/>
      <c r="D45" s="73"/>
      <c r="E45" s="67"/>
      <c r="F45" s="71"/>
      <c r="G45" s="67"/>
      <c r="H45" s="67"/>
      <c r="I45" s="71"/>
      <c r="K45" s="3"/>
      <c r="L45" s="3"/>
    </row>
    <row r="46" spans="1:13" ht="15.75" customHeight="1" x14ac:dyDescent="0.25">
      <c r="A46" s="67"/>
      <c r="B46" s="67"/>
      <c r="C46" s="67"/>
      <c r="D46" s="73"/>
      <c r="E46" s="67"/>
      <c r="F46" s="71"/>
      <c r="G46" s="67"/>
      <c r="H46" s="67"/>
      <c r="I46" s="71"/>
      <c r="K46" s="3"/>
      <c r="L46" s="3"/>
    </row>
    <row r="47" spans="1:13" ht="15.75" customHeight="1" x14ac:dyDescent="0.25">
      <c r="A47" s="67"/>
      <c r="B47" s="67"/>
      <c r="C47" s="67"/>
      <c r="D47" s="73"/>
      <c r="E47" s="67"/>
      <c r="F47" s="71"/>
      <c r="G47" s="67"/>
      <c r="H47" s="67"/>
      <c r="I47" s="71"/>
      <c r="K47" s="3"/>
      <c r="L47" s="3"/>
    </row>
    <row r="48" spans="1:13" ht="15.75" customHeight="1" x14ac:dyDescent="0.25">
      <c r="A48" s="67"/>
      <c r="B48" s="67"/>
      <c r="C48" s="67"/>
      <c r="D48" s="73"/>
      <c r="E48" s="67"/>
      <c r="F48" s="71"/>
      <c r="G48" s="67"/>
      <c r="H48" s="67"/>
      <c r="I48" s="71"/>
      <c r="K48" s="3"/>
      <c r="L48" s="3"/>
    </row>
    <row r="49" spans="1:12" ht="15.75" customHeight="1" x14ac:dyDescent="0.25">
      <c r="A49" s="67"/>
      <c r="B49" s="67"/>
      <c r="C49" s="67"/>
      <c r="D49" s="73"/>
      <c r="E49" s="67"/>
      <c r="F49" s="71"/>
      <c r="G49" s="67"/>
      <c r="H49" s="67"/>
      <c r="I49" s="71"/>
      <c r="K49" s="3"/>
      <c r="L49" s="3"/>
    </row>
    <row r="50" spans="1:12" ht="15.75" customHeight="1" x14ac:dyDescent="0.25">
      <c r="A50" s="67"/>
      <c r="B50" s="67"/>
      <c r="C50" s="67"/>
      <c r="D50" s="73"/>
      <c r="E50" s="67"/>
      <c r="F50" s="71"/>
      <c r="I50" s="71"/>
      <c r="K50" s="3"/>
      <c r="L50" s="3"/>
    </row>
    <row r="51" spans="1:12" ht="15.75" customHeight="1" x14ac:dyDescent="0.25"/>
    <row r="52" spans="1:12" ht="15.75" customHeight="1" x14ac:dyDescent="0.25"/>
    <row r="53" spans="1:12" ht="15.75" customHeight="1" x14ac:dyDescent="0.25"/>
    <row r="54" spans="1:12" ht="15.75" customHeight="1" x14ac:dyDescent="0.25"/>
    <row r="55" spans="1:12" ht="15.75" customHeight="1" x14ac:dyDescent="0.25"/>
    <row r="56" spans="1:12" ht="15.75" customHeight="1" x14ac:dyDescent="0.25"/>
    <row r="57" spans="1:12" ht="15.75" customHeight="1" x14ac:dyDescent="0.25"/>
    <row r="58" spans="1:12" ht="15.75" customHeight="1" x14ac:dyDescent="0.25"/>
    <row r="59" spans="1:12" ht="15.75" customHeight="1" x14ac:dyDescent="0.25"/>
    <row r="60" spans="1:12" ht="15.75" customHeight="1" x14ac:dyDescent="0.25"/>
    <row r="61" spans="1:12" ht="15.75" customHeight="1" x14ac:dyDescent="0.25"/>
    <row r="62" spans="1:12" ht="15.75" customHeight="1" x14ac:dyDescent="0.25"/>
    <row r="63" spans="1:12" ht="15.75" customHeight="1" x14ac:dyDescent="0.25"/>
    <row r="64" spans="1:12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</sheetData>
  <autoFilter ref="A14:N35" xr:uid="{00000000-0009-0000-0000-00000B000000}"/>
  <mergeCells count="9">
    <mergeCell ref="A9:D9"/>
    <mergeCell ref="A13:J13"/>
    <mergeCell ref="A1:C1"/>
    <mergeCell ref="F1:H1"/>
    <mergeCell ref="K1:M1"/>
    <mergeCell ref="A3:B3"/>
    <mergeCell ref="F7:G7"/>
    <mergeCell ref="F8:G8"/>
    <mergeCell ref="F9:G9"/>
  </mergeCells>
  <pageMargins left="0.7" right="0.7" top="0.78740157499999996" bottom="0.78740157499999996" header="0" footer="0"/>
  <pageSetup paperSize="9" orientation="portrait"/>
  <headerFooter>
    <oddHeader>&amp;L&amp;"Arial"&amp;8&amp;K000000 INTERNAL&amp;1#_x000D_</oddHead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N1000"/>
  <sheetViews>
    <sheetView workbookViewId="0"/>
  </sheetViews>
  <sheetFormatPr defaultColWidth="14.42578125" defaultRowHeight="15" customHeight="1" x14ac:dyDescent="0.25"/>
  <cols>
    <col min="1" max="1" width="8.7109375" customWidth="1"/>
    <col min="2" max="2" width="14.28515625" customWidth="1"/>
    <col min="3" max="3" width="8.7109375" customWidth="1"/>
    <col min="4" max="4" width="25.140625" customWidth="1"/>
    <col min="5" max="5" width="16.140625" customWidth="1"/>
    <col min="6" max="6" width="8.7109375" customWidth="1"/>
    <col min="7" max="7" width="24.140625" customWidth="1"/>
    <col min="8" max="8" width="9.140625" customWidth="1"/>
    <col min="9" max="9" width="14.85546875" customWidth="1"/>
    <col min="10" max="10" width="3.42578125" customWidth="1"/>
    <col min="11" max="11" width="25.140625" customWidth="1"/>
    <col min="12" max="12" width="29.5703125" customWidth="1"/>
    <col min="13" max="14" width="8.7109375" customWidth="1"/>
  </cols>
  <sheetData>
    <row r="1" spans="1:14" x14ac:dyDescent="0.25">
      <c r="A1" s="96" t="s">
        <v>551</v>
      </c>
      <c r="B1" s="97"/>
      <c r="C1" s="97"/>
      <c r="D1" s="45"/>
      <c r="E1" s="45"/>
      <c r="F1" s="99" t="s">
        <v>552</v>
      </c>
      <c r="G1" s="97"/>
      <c r="H1" s="98"/>
      <c r="K1" s="100" t="s">
        <v>553</v>
      </c>
      <c r="L1" s="101"/>
      <c r="M1" s="101"/>
    </row>
    <row r="2" spans="1:14" x14ac:dyDescent="0.25">
      <c r="L2" s="46">
        <v>0</v>
      </c>
      <c r="M2" s="47">
        <v>0</v>
      </c>
    </row>
    <row r="3" spans="1:14" x14ac:dyDescent="0.25">
      <c r="A3" s="96" t="s">
        <v>554</v>
      </c>
      <c r="B3" s="97"/>
      <c r="C3" s="48">
        <v>0.75</v>
      </c>
      <c r="F3" s="5"/>
      <c r="G3" s="49" t="s">
        <v>555</v>
      </c>
      <c r="H3" s="6">
        <v>0</v>
      </c>
      <c r="L3" s="46">
        <v>1</v>
      </c>
      <c r="M3" s="47">
        <v>0</v>
      </c>
    </row>
    <row r="4" spans="1:14" x14ac:dyDescent="0.25">
      <c r="F4" s="50"/>
      <c r="G4" s="51" t="s">
        <v>556</v>
      </c>
      <c r="H4" s="52">
        <f>H3*0.005</f>
        <v>0</v>
      </c>
      <c r="L4" s="46">
        <v>2</v>
      </c>
      <c r="M4" s="47">
        <v>0</v>
      </c>
    </row>
    <row r="5" spans="1:14" x14ac:dyDescent="0.25">
      <c r="F5" s="5"/>
      <c r="G5" s="49" t="s">
        <v>557</v>
      </c>
      <c r="H5" s="6">
        <v>0</v>
      </c>
      <c r="L5" s="46">
        <v>3</v>
      </c>
      <c r="M5" s="47">
        <v>-0.02</v>
      </c>
    </row>
    <row r="6" spans="1:14" x14ac:dyDescent="0.25">
      <c r="F6" s="20"/>
      <c r="G6" s="53" t="s">
        <v>556</v>
      </c>
      <c r="H6" s="54">
        <f>H5*0.01</f>
        <v>0</v>
      </c>
      <c r="L6" s="46">
        <v>4</v>
      </c>
      <c r="M6" s="47">
        <v>0</v>
      </c>
    </row>
    <row r="7" spans="1:14" x14ac:dyDescent="0.25">
      <c r="F7" s="102" t="s">
        <v>558</v>
      </c>
      <c r="G7" s="103"/>
      <c r="H7" s="6">
        <v>7</v>
      </c>
      <c r="L7" s="46">
        <v>5</v>
      </c>
      <c r="M7" s="47">
        <v>5.0000000000000001E-3</v>
      </c>
    </row>
    <row r="8" spans="1:14" x14ac:dyDescent="0.25">
      <c r="F8" s="104" t="s">
        <v>559</v>
      </c>
      <c r="G8" s="105"/>
      <c r="H8" s="52">
        <v>1.4999999999999999E-2</v>
      </c>
      <c r="L8" s="46">
        <v>6</v>
      </c>
      <c r="M8" s="47">
        <v>0.01</v>
      </c>
    </row>
    <row r="9" spans="1:14" x14ac:dyDescent="0.25">
      <c r="A9" s="96" t="s">
        <v>560</v>
      </c>
      <c r="B9" s="97"/>
      <c r="C9" s="97"/>
      <c r="D9" s="97"/>
      <c r="E9" s="55">
        <f>C3+H4+H6+H8</f>
        <v>0.76500000000000001</v>
      </c>
      <c r="F9" s="106" t="s">
        <v>561</v>
      </c>
      <c r="G9" s="97"/>
      <c r="H9" s="56">
        <v>28</v>
      </c>
      <c r="L9" s="46">
        <v>7</v>
      </c>
      <c r="M9" s="47">
        <v>1.4999999999999999E-2</v>
      </c>
    </row>
    <row r="10" spans="1:14" x14ac:dyDescent="0.25">
      <c r="L10" s="46">
        <v>8</v>
      </c>
      <c r="M10" s="47">
        <v>0.02</v>
      </c>
    </row>
    <row r="11" spans="1:14" x14ac:dyDescent="0.25">
      <c r="L11" s="46">
        <v>9</v>
      </c>
      <c r="M11" s="47">
        <v>2.5000000000000001E-2</v>
      </c>
    </row>
    <row r="12" spans="1:14" x14ac:dyDescent="0.25">
      <c r="L12" s="46" t="s">
        <v>562</v>
      </c>
      <c r="M12" s="47">
        <v>0.03</v>
      </c>
    </row>
    <row r="13" spans="1:14" x14ac:dyDescent="0.25">
      <c r="A13" s="96" t="s">
        <v>563</v>
      </c>
      <c r="B13" s="97"/>
      <c r="C13" s="97"/>
      <c r="D13" s="97"/>
      <c r="E13" s="97"/>
      <c r="F13" s="97"/>
      <c r="G13" s="97"/>
      <c r="H13" s="97"/>
      <c r="I13" s="97"/>
      <c r="J13" s="98"/>
      <c r="K13" s="57" t="s">
        <v>564</v>
      </c>
      <c r="L13" s="57" t="s">
        <v>565</v>
      </c>
      <c r="M13" s="4" t="s">
        <v>566</v>
      </c>
      <c r="N13" s="4" t="s">
        <v>567</v>
      </c>
    </row>
    <row r="14" spans="1:14" ht="18" x14ac:dyDescent="0.25">
      <c r="A14" s="58">
        <v>1</v>
      </c>
      <c r="B14" s="58"/>
      <c r="C14" s="58" t="s">
        <v>1209</v>
      </c>
      <c r="D14" s="60" t="s">
        <v>1210</v>
      </c>
      <c r="E14" s="58" t="s">
        <v>1211</v>
      </c>
      <c r="F14" s="60">
        <v>4173</v>
      </c>
      <c r="G14" s="58"/>
      <c r="H14" s="60">
        <v>4173</v>
      </c>
      <c r="I14" s="60">
        <v>4173</v>
      </c>
      <c r="K14" s="3">
        <f t="shared" ref="K14:K41" si="0">I14/$I$14*10000*0.7+($H$9-A14)/($H$9-1)*10000*0.3</f>
        <v>10000</v>
      </c>
      <c r="L14" s="3">
        <f t="shared" ref="L14:L41" si="1">K14*$E$9</f>
        <v>7650</v>
      </c>
      <c r="M14" s="47"/>
    </row>
    <row r="15" spans="1:14" x14ac:dyDescent="0.25">
      <c r="A15" s="58">
        <v>2</v>
      </c>
      <c r="B15" s="58"/>
      <c r="C15" s="58" t="s">
        <v>1069</v>
      </c>
      <c r="D15" s="60" t="s">
        <v>1212</v>
      </c>
      <c r="E15" s="58" t="s">
        <v>1213</v>
      </c>
      <c r="F15" s="60">
        <v>4070</v>
      </c>
      <c r="G15" s="58"/>
      <c r="H15" s="60">
        <v>4070</v>
      </c>
      <c r="I15" s="60">
        <v>4070</v>
      </c>
      <c r="K15" s="3">
        <f t="shared" si="0"/>
        <v>9716.1115105040335</v>
      </c>
      <c r="L15" s="3">
        <f t="shared" si="1"/>
        <v>7432.8253055355854</v>
      </c>
      <c r="M15" s="47"/>
    </row>
    <row r="16" spans="1:14" ht="15" customHeight="1" x14ac:dyDescent="0.25">
      <c r="A16" s="58">
        <v>3</v>
      </c>
      <c r="B16" s="58"/>
      <c r="C16" s="58" t="s">
        <v>1214</v>
      </c>
      <c r="D16" s="60" t="s">
        <v>1215</v>
      </c>
      <c r="E16" s="58" t="s">
        <v>1216</v>
      </c>
      <c r="F16" s="60">
        <v>3711</v>
      </c>
      <c r="G16" s="63"/>
      <c r="H16" s="60">
        <v>3711</v>
      </c>
      <c r="I16" s="60">
        <v>3711</v>
      </c>
      <c r="K16" s="3">
        <f t="shared" si="0"/>
        <v>9002.7957504593014</v>
      </c>
      <c r="L16" s="3">
        <f t="shared" si="1"/>
        <v>6887.1387491013656</v>
      </c>
    </row>
    <row r="17" spans="1:12" x14ac:dyDescent="0.25">
      <c r="A17" s="58">
        <v>4</v>
      </c>
      <c r="B17" s="59" t="s">
        <v>629</v>
      </c>
      <c r="C17" s="58" t="s">
        <v>1217</v>
      </c>
      <c r="D17" s="60" t="s">
        <v>1218</v>
      </c>
      <c r="E17" s="58" t="s">
        <v>1219</v>
      </c>
      <c r="F17" s="60">
        <v>3316</v>
      </c>
      <c r="G17" s="58"/>
      <c r="H17" s="60">
        <v>3316</v>
      </c>
      <c r="I17" s="60">
        <v>3316</v>
      </c>
      <c r="K17" s="3">
        <f t="shared" si="0"/>
        <v>8229.0917804936489</v>
      </c>
      <c r="L17" s="3">
        <f t="shared" si="1"/>
        <v>6295.2552120776418</v>
      </c>
    </row>
    <row r="18" spans="1:12" x14ac:dyDescent="0.25">
      <c r="A18" s="58">
        <v>5</v>
      </c>
      <c r="B18" s="61" t="s">
        <v>568</v>
      </c>
      <c r="C18" s="58">
        <v>12</v>
      </c>
      <c r="D18" s="60" t="s">
        <v>1220</v>
      </c>
      <c r="E18" s="58" t="s">
        <v>572</v>
      </c>
      <c r="F18" s="60">
        <v>3302</v>
      </c>
      <c r="G18" s="58"/>
      <c r="H18" s="60">
        <v>3302</v>
      </c>
      <c r="I18" s="60">
        <v>3302</v>
      </c>
      <c r="K18" s="3">
        <f t="shared" si="0"/>
        <v>8094.4963655244028</v>
      </c>
      <c r="L18" s="3">
        <f t="shared" si="1"/>
        <v>6192.2897196261683</v>
      </c>
    </row>
    <row r="19" spans="1:12" x14ac:dyDescent="0.25">
      <c r="A19" s="58">
        <v>6</v>
      </c>
      <c r="B19" s="59" t="s">
        <v>637</v>
      </c>
      <c r="C19" s="58" t="s">
        <v>1106</v>
      </c>
      <c r="D19" s="60" t="s">
        <v>21</v>
      </c>
      <c r="E19" s="58" t="s">
        <v>1107</v>
      </c>
      <c r="F19" s="60">
        <v>3235</v>
      </c>
      <c r="G19" s="58"/>
      <c r="H19" s="60">
        <v>3235</v>
      </c>
      <c r="I19" s="60">
        <v>3235</v>
      </c>
      <c r="K19" s="3">
        <f t="shared" si="0"/>
        <v>7870.9960859493567</v>
      </c>
      <c r="L19" s="3">
        <f t="shared" si="1"/>
        <v>6021.3120057512579</v>
      </c>
    </row>
    <row r="20" spans="1:12" x14ac:dyDescent="0.25">
      <c r="A20" s="58">
        <v>6</v>
      </c>
      <c r="B20" s="61" t="s">
        <v>568</v>
      </c>
      <c r="C20" s="58" t="s">
        <v>1221</v>
      </c>
      <c r="D20" s="60" t="s">
        <v>1222</v>
      </c>
      <c r="E20" s="58" t="s">
        <v>1223</v>
      </c>
      <c r="F20" s="60">
        <v>3235</v>
      </c>
      <c r="G20" s="58"/>
      <c r="H20" s="60">
        <v>3235</v>
      </c>
      <c r="I20" s="60">
        <v>3235</v>
      </c>
      <c r="K20" s="3">
        <f t="shared" si="0"/>
        <v>7870.9960859493567</v>
      </c>
      <c r="L20" s="3">
        <f t="shared" si="1"/>
        <v>6021.3120057512579</v>
      </c>
    </row>
    <row r="21" spans="1:12" ht="15.75" customHeight="1" x14ac:dyDescent="0.25">
      <c r="A21" s="58">
        <v>8</v>
      </c>
      <c r="B21" s="58"/>
      <c r="C21" s="58" t="s">
        <v>1224</v>
      </c>
      <c r="D21" s="60" t="s">
        <v>25</v>
      </c>
      <c r="E21" s="58" t="s">
        <v>1223</v>
      </c>
      <c r="F21" s="60">
        <v>3233</v>
      </c>
      <c r="G21" s="58"/>
      <c r="H21" s="60">
        <v>3233</v>
      </c>
      <c r="I21" s="60">
        <v>3233</v>
      </c>
      <c r="K21" s="3">
        <f t="shared" si="0"/>
        <v>7645.4189631759727</v>
      </c>
      <c r="L21" s="3">
        <f t="shared" si="1"/>
        <v>5848.7455068296194</v>
      </c>
    </row>
    <row r="22" spans="1:12" ht="29.25" customHeight="1" x14ac:dyDescent="0.25">
      <c r="A22" s="58">
        <v>9</v>
      </c>
      <c r="B22" s="59" t="s">
        <v>629</v>
      </c>
      <c r="C22" s="58" t="s">
        <v>1225</v>
      </c>
      <c r="D22" s="60" t="s">
        <v>1226</v>
      </c>
      <c r="E22" s="58" t="s">
        <v>570</v>
      </c>
      <c r="F22" s="60">
        <v>3173</v>
      </c>
      <c r="G22" s="58"/>
      <c r="H22" s="60">
        <v>3173</v>
      </c>
      <c r="I22" s="60">
        <v>3173</v>
      </c>
      <c r="K22" s="3">
        <f t="shared" si="0"/>
        <v>7433.6608355299941</v>
      </c>
      <c r="L22" s="3">
        <f t="shared" si="1"/>
        <v>5686.7505391804452</v>
      </c>
    </row>
    <row r="23" spans="1:12" ht="15.75" customHeight="1" x14ac:dyDescent="0.25">
      <c r="A23" s="58">
        <v>10</v>
      </c>
      <c r="B23" s="58"/>
      <c r="C23" s="58" t="s">
        <v>791</v>
      </c>
      <c r="D23" s="60" t="s">
        <v>16</v>
      </c>
      <c r="E23" s="58" t="s">
        <v>777</v>
      </c>
      <c r="F23" s="60">
        <v>3100</v>
      </c>
      <c r="G23" s="58"/>
      <c r="H23" s="60">
        <v>3100</v>
      </c>
      <c r="I23" s="60">
        <v>3100</v>
      </c>
      <c r="K23" s="3">
        <f t="shared" si="0"/>
        <v>7200.0958543014622</v>
      </c>
      <c r="L23" s="3">
        <f t="shared" si="1"/>
        <v>5508.0733285406186</v>
      </c>
    </row>
    <row r="24" spans="1:12" ht="15.75" customHeight="1" x14ac:dyDescent="0.25">
      <c r="A24" s="58">
        <v>11</v>
      </c>
      <c r="B24" s="59" t="s">
        <v>568</v>
      </c>
      <c r="C24" s="58" t="s">
        <v>1227</v>
      </c>
      <c r="D24" s="60" t="s">
        <v>1228</v>
      </c>
      <c r="E24" s="58" t="s">
        <v>1229</v>
      </c>
      <c r="F24" s="60">
        <v>2987</v>
      </c>
      <c r="G24" s="58"/>
      <c r="H24" s="60">
        <v>2987</v>
      </c>
      <c r="I24" s="60">
        <v>2987</v>
      </c>
      <c r="K24" s="3">
        <f t="shared" si="0"/>
        <v>6899.4328620496835</v>
      </c>
      <c r="L24" s="3">
        <f t="shared" si="1"/>
        <v>5278.0661394680083</v>
      </c>
    </row>
    <row r="25" spans="1:12" ht="15.75" customHeight="1" x14ac:dyDescent="0.25">
      <c r="A25" s="58">
        <v>12</v>
      </c>
      <c r="B25" s="59" t="s">
        <v>637</v>
      </c>
      <c r="C25" s="58" t="s">
        <v>604</v>
      </c>
      <c r="D25" s="60" t="s">
        <v>28</v>
      </c>
      <c r="E25" s="58" t="s">
        <v>577</v>
      </c>
      <c r="F25" s="60">
        <v>2971</v>
      </c>
      <c r="G25" s="58"/>
      <c r="H25" s="60">
        <v>2971</v>
      </c>
      <c r="I25" s="60">
        <v>2971</v>
      </c>
      <c r="K25" s="3">
        <f t="shared" si="0"/>
        <v>6761.4825465292752</v>
      </c>
      <c r="L25" s="3">
        <f t="shared" si="1"/>
        <v>5172.5341480948955</v>
      </c>
    </row>
    <row r="26" spans="1:12" ht="15.75" customHeight="1" x14ac:dyDescent="0.25">
      <c r="A26" s="58">
        <v>13</v>
      </c>
      <c r="B26" s="59" t="s">
        <v>568</v>
      </c>
      <c r="C26" s="58" t="s">
        <v>1230</v>
      </c>
      <c r="D26" s="60" t="s">
        <v>23</v>
      </c>
      <c r="E26" s="58" t="s">
        <v>1231</v>
      </c>
      <c r="F26" s="60">
        <v>2931</v>
      </c>
      <c r="G26" s="58"/>
      <c r="H26" s="60">
        <v>2931</v>
      </c>
      <c r="I26" s="60">
        <v>2931</v>
      </c>
      <c r="K26" s="3">
        <f t="shared" si="0"/>
        <v>6583.2734243949199</v>
      </c>
      <c r="L26" s="3">
        <f t="shared" si="1"/>
        <v>5036.2041696621136</v>
      </c>
    </row>
    <row r="27" spans="1:12" ht="15.75" customHeight="1" x14ac:dyDescent="0.25">
      <c r="A27" s="58">
        <v>14</v>
      </c>
      <c r="B27" s="61" t="s">
        <v>1232</v>
      </c>
      <c r="C27" s="58" t="s">
        <v>583</v>
      </c>
      <c r="D27" s="60" t="s">
        <v>1233</v>
      </c>
      <c r="E27" s="58" t="s">
        <v>1213</v>
      </c>
      <c r="F27" s="60">
        <v>292</v>
      </c>
      <c r="G27" s="63"/>
      <c r="H27" s="60">
        <v>292</v>
      </c>
      <c r="I27" s="60">
        <v>292</v>
      </c>
      <c r="K27" s="3">
        <f t="shared" si="0"/>
        <v>2045.3710360252414</v>
      </c>
      <c r="L27" s="3">
        <f t="shared" si="1"/>
        <v>1564.7088425593097</v>
      </c>
    </row>
    <row r="28" spans="1:12" ht="15.75" customHeight="1" x14ac:dyDescent="0.25">
      <c r="A28" s="58">
        <v>15</v>
      </c>
      <c r="B28" s="61" t="s">
        <v>629</v>
      </c>
      <c r="C28" s="58" t="s">
        <v>1099</v>
      </c>
      <c r="D28" s="60" t="s">
        <v>1234</v>
      </c>
      <c r="E28" s="58" t="s">
        <v>1235</v>
      </c>
      <c r="F28" s="60">
        <v>2882</v>
      </c>
      <c r="G28" s="58"/>
      <c r="H28" s="60">
        <v>2882</v>
      </c>
      <c r="I28" s="60">
        <v>2882</v>
      </c>
      <c r="K28" s="3">
        <f t="shared" si="0"/>
        <v>6278.8561386692218</v>
      </c>
      <c r="L28" s="3">
        <f t="shared" si="1"/>
        <v>4803.3249460819543</v>
      </c>
    </row>
    <row r="29" spans="1:12" ht="15.75" customHeight="1" x14ac:dyDescent="0.25">
      <c r="A29" s="58">
        <v>16</v>
      </c>
      <c r="B29" s="58"/>
      <c r="C29" s="58" t="s">
        <v>1236</v>
      </c>
      <c r="D29" s="60" t="s">
        <v>1237</v>
      </c>
      <c r="E29" s="58" t="s">
        <v>1238</v>
      </c>
      <c r="F29" s="60">
        <v>2847</v>
      </c>
      <c r="G29" s="63"/>
      <c r="H29" s="60">
        <v>2847</v>
      </c>
      <c r="I29" s="60">
        <v>2847</v>
      </c>
      <c r="K29" s="3">
        <f t="shared" si="0"/>
        <v>6109.0342679127716</v>
      </c>
      <c r="L29" s="3">
        <f t="shared" si="1"/>
        <v>4673.4112149532702</v>
      </c>
    </row>
    <row r="30" spans="1:12" ht="15.75" customHeight="1" x14ac:dyDescent="0.25">
      <c r="A30" s="58">
        <v>17</v>
      </c>
      <c r="B30" s="59" t="s">
        <v>568</v>
      </c>
      <c r="C30" s="58" t="s">
        <v>596</v>
      </c>
      <c r="D30" s="60" t="s">
        <v>536</v>
      </c>
      <c r="E30" s="58" t="s">
        <v>1239</v>
      </c>
      <c r="F30" s="60">
        <v>2800</v>
      </c>
      <c r="G30" s="58"/>
      <c r="H30" s="60">
        <v>2800</v>
      </c>
      <c r="I30" s="60">
        <v>2800</v>
      </c>
      <c r="K30" s="3">
        <f t="shared" si="0"/>
        <v>5919.082993849348</v>
      </c>
      <c r="L30" s="3">
        <f t="shared" si="1"/>
        <v>4528.0984902947512</v>
      </c>
    </row>
    <row r="31" spans="1:12" ht="15.75" customHeight="1" x14ac:dyDescent="0.25">
      <c r="A31" s="58">
        <v>18</v>
      </c>
      <c r="B31" s="59" t="s">
        <v>568</v>
      </c>
      <c r="C31" s="58" t="s">
        <v>1240</v>
      </c>
      <c r="D31" s="60" t="s">
        <v>14</v>
      </c>
      <c r="E31" s="58" t="s">
        <v>1241</v>
      </c>
      <c r="F31" s="60">
        <v>2763</v>
      </c>
      <c r="G31" s="58"/>
      <c r="H31" s="60">
        <v>2763</v>
      </c>
      <c r="I31" s="60">
        <v>2763</v>
      </c>
      <c r="K31" s="3">
        <f t="shared" si="0"/>
        <v>5745.9062225417365</v>
      </c>
      <c r="L31" s="3">
        <f t="shared" si="1"/>
        <v>4395.6182602444287</v>
      </c>
    </row>
    <row r="32" spans="1:12" ht="15.75" customHeight="1" x14ac:dyDescent="0.25">
      <c r="A32" s="58">
        <v>19</v>
      </c>
      <c r="B32" s="61" t="s">
        <v>629</v>
      </c>
      <c r="C32" s="58" t="s">
        <v>1242</v>
      </c>
      <c r="D32" s="60" t="s">
        <v>29</v>
      </c>
      <c r="E32" s="58" t="s">
        <v>577</v>
      </c>
      <c r="F32" s="60">
        <v>237</v>
      </c>
      <c r="G32" s="58"/>
      <c r="H32" s="60">
        <v>237</v>
      </c>
      <c r="I32" s="60">
        <v>2370</v>
      </c>
      <c r="K32" s="3">
        <f t="shared" si="0"/>
        <v>4975.5571531272462</v>
      </c>
      <c r="L32" s="3">
        <f t="shared" si="1"/>
        <v>3806.3012221423432</v>
      </c>
    </row>
    <row r="33" spans="1:13" ht="15.75" customHeight="1" x14ac:dyDescent="0.25">
      <c r="A33" s="58">
        <v>20</v>
      </c>
      <c r="B33" s="59" t="s">
        <v>629</v>
      </c>
      <c r="C33" s="58" t="s">
        <v>1243</v>
      </c>
      <c r="D33" s="60" t="s">
        <v>35</v>
      </c>
      <c r="E33" s="58" t="s">
        <v>1244</v>
      </c>
      <c r="F33" s="60">
        <v>2311</v>
      </c>
      <c r="G33" s="58"/>
      <c r="H33" s="60">
        <v>2311</v>
      </c>
      <c r="I33" s="60">
        <v>2311</v>
      </c>
      <c r="K33" s="3">
        <f t="shared" si="0"/>
        <v>4765.47647575685</v>
      </c>
      <c r="L33" s="3">
        <f t="shared" si="1"/>
        <v>3645.5895039539905</v>
      </c>
    </row>
    <row r="34" spans="1:13" ht="15.75" customHeight="1" x14ac:dyDescent="0.25">
      <c r="A34" s="58">
        <v>21</v>
      </c>
      <c r="B34" s="61" t="s">
        <v>568</v>
      </c>
      <c r="C34" s="58" t="s">
        <v>630</v>
      </c>
      <c r="D34" s="60" t="s">
        <v>36</v>
      </c>
      <c r="E34" s="58" t="s">
        <v>631</v>
      </c>
      <c r="F34" s="60">
        <v>2256</v>
      </c>
      <c r="G34" s="58"/>
      <c r="H34" s="60">
        <v>2256</v>
      </c>
      <c r="I34" s="60">
        <v>2256</v>
      </c>
      <c r="K34" s="3">
        <f t="shared" si="0"/>
        <v>4562.1055994887774</v>
      </c>
      <c r="L34" s="3">
        <f t="shared" si="1"/>
        <v>3490.0107836089146</v>
      </c>
    </row>
    <row r="35" spans="1:13" ht="15.75" customHeight="1" x14ac:dyDescent="0.25">
      <c r="A35" s="58">
        <v>22</v>
      </c>
      <c r="B35" s="61" t="s">
        <v>568</v>
      </c>
      <c r="C35" s="58" t="s">
        <v>1245</v>
      </c>
      <c r="D35" s="60" t="s">
        <v>1246</v>
      </c>
      <c r="E35" s="58" t="s">
        <v>1223</v>
      </c>
      <c r="F35" s="60">
        <v>2184</v>
      </c>
      <c r="G35" s="58"/>
      <c r="H35" s="60">
        <v>2184</v>
      </c>
      <c r="I35" s="60">
        <v>2184</v>
      </c>
      <c r="K35" s="3">
        <f t="shared" si="0"/>
        <v>4330.2180685358253</v>
      </c>
      <c r="L35" s="3">
        <f t="shared" si="1"/>
        <v>3312.6168224299063</v>
      </c>
      <c r="M35" s="4"/>
    </row>
    <row r="36" spans="1:13" ht="15.75" customHeight="1" x14ac:dyDescent="0.25">
      <c r="A36" s="58">
        <v>23</v>
      </c>
      <c r="B36" s="59" t="s">
        <v>629</v>
      </c>
      <c r="C36" s="58" t="s">
        <v>1247</v>
      </c>
      <c r="D36" s="60" t="s">
        <v>1248</v>
      </c>
      <c r="E36" s="58" t="s">
        <v>1223</v>
      </c>
      <c r="F36" s="60">
        <v>2104</v>
      </c>
      <c r="G36" s="58"/>
      <c r="H36" s="60">
        <v>2104</v>
      </c>
      <c r="I36" s="60">
        <v>2104</v>
      </c>
      <c r="K36" s="3">
        <f t="shared" si="0"/>
        <v>4084.9109353782246</v>
      </c>
      <c r="L36" s="3">
        <f t="shared" si="1"/>
        <v>3124.956865564342</v>
      </c>
    </row>
    <row r="37" spans="1:13" ht="15.75" customHeight="1" x14ac:dyDescent="0.25">
      <c r="A37" s="58">
        <v>24</v>
      </c>
      <c r="B37" s="61" t="s">
        <v>568</v>
      </c>
      <c r="C37" s="58" t="s">
        <v>1249</v>
      </c>
      <c r="D37" s="60" t="s">
        <v>34</v>
      </c>
      <c r="E37" s="58" t="s">
        <v>1250</v>
      </c>
      <c r="F37" s="60">
        <v>2050</v>
      </c>
      <c r="G37" s="58"/>
      <c r="H37" s="60">
        <v>2050</v>
      </c>
      <c r="I37" s="60">
        <v>2050</v>
      </c>
      <c r="K37" s="3">
        <f t="shared" si="0"/>
        <v>3883.2175093857331</v>
      </c>
      <c r="L37" s="3">
        <f t="shared" si="1"/>
        <v>2970.6613946800858</v>
      </c>
    </row>
    <row r="38" spans="1:13" ht="15.75" customHeight="1" x14ac:dyDescent="0.25">
      <c r="A38" s="58">
        <v>25</v>
      </c>
      <c r="B38" s="59" t="s">
        <v>568</v>
      </c>
      <c r="C38" s="58" t="s">
        <v>1251</v>
      </c>
      <c r="D38" s="60" t="s">
        <v>1252</v>
      </c>
      <c r="E38" s="58" t="s">
        <v>1253</v>
      </c>
      <c r="F38" s="60">
        <v>2007</v>
      </c>
      <c r="G38" s="67"/>
      <c r="H38" s="60">
        <v>2007</v>
      </c>
      <c r="I38" s="60">
        <v>2007</v>
      </c>
      <c r="K38" s="3">
        <f t="shared" si="0"/>
        <v>3699.976036424634</v>
      </c>
      <c r="L38" s="3">
        <f t="shared" si="1"/>
        <v>2830.4816678648449</v>
      </c>
    </row>
    <row r="39" spans="1:13" ht="15.75" customHeight="1" x14ac:dyDescent="0.25">
      <c r="A39" s="58">
        <v>26</v>
      </c>
      <c r="B39" s="61" t="s">
        <v>629</v>
      </c>
      <c r="C39" s="58" t="s">
        <v>1254</v>
      </c>
      <c r="D39" s="60" t="s">
        <v>616</v>
      </c>
      <c r="E39" s="58" t="s">
        <v>1211</v>
      </c>
      <c r="F39" s="60">
        <v>2004</v>
      </c>
      <c r="G39" s="67"/>
      <c r="H39" s="60">
        <v>2004</v>
      </c>
      <c r="I39" s="60">
        <v>2004</v>
      </c>
      <c r="K39" s="3">
        <f t="shared" si="0"/>
        <v>3583.8325744867802</v>
      </c>
      <c r="L39" s="3">
        <f t="shared" si="1"/>
        <v>2741.6319194823868</v>
      </c>
    </row>
    <row r="40" spans="1:13" ht="15.75" customHeight="1" x14ac:dyDescent="0.25">
      <c r="A40" s="58">
        <v>27</v>
      </c>
      <c r="B40" s="58"/>
      <c r="C40" s="58" t="s">
        <v>1030</v>
      </c>
      <c r="D40" s="60" t="s">
        <v>1255</v>
      </c>
      <c r="E40" s="58" t="s">
        <v>1256</v>
      </c>
      <c r="F40" s="60">
        <v>1676</v>
      </c>
      <c r="G40" s="67"/>
      <c r="H40" s="60">
        <v>1676</v>
      </c>
      <c r="I40" s="60">
        <v>1676</v>
      </c>
      <c r="K40" s="3">
        <f t="shared" si="0"/>
        <v>2922.5177729850625</v>
      </c>
      <c r="L40" s="3">
        <f t="shared" si="1"/>
        <v>2235.726096333573</v>
      </c>
    </row>
    <row r="41" spans="1:13" ht="15.75" customHeight="1" x14ac:dyDescent="0.25">
      <c r="A41" s="58">
        <v>28</v>
      </c>
      <c r="B41" s="58"/>
      <c r="C41" s="58" t="s">
        <v>1257</v>
      </c>
      <c r="D41" s="60" t="s">
        <v>1258</v>
      </c>
      <c r="E41" s="58" t="s">
        <v>1259</v>
      </c>
      <c r="F41" s="60">
        <v>791</v>
      </c>
      <c r="G41" s="67"/>
      <c r="H41" s="60">
        <v>791</v>
      </c>
      <c r="I41" s="60">
        <v>791</v>
      </c>
      <c r="K41" s="3">
        <f t="shared" si="0"/>
        <v>1326.8631679846633</v>
      </c>
      <c r="L41" s="3">
        <f t="shared" si="1"/>
        <v>1015.0503235082674</v>
      </c>
    </row>
    <row r="42" spans="1:13" ht="15.75" customHeight="1" x14ac:dyDescent="0.25">
      <c r="A42" s="67"/>
      <c r="B42" s="68"/>
      <c r="C42" s="69"/>
      <c r="D42" s="70"/>
      <c r="E42" s="67"/>
      <c r="F42" s="71"/>
      <c r="G42" s="67"/>
      <c r="H42" s="67"/>
      <c r="I42" s="71"/>
      <c r="K42" s="3"/>
      <c r="L42" s="3"/>
    </row>
    <row r="43" spans="1:13" ht="15.75" customHeight="1" x14ac:dyDescent="0.25">
      <c r="A43" s="67"/>
      <c r="B43" s="68"/>
      <c r="C43" s="69"/>
      <c r="D43" s="70"/>
      <c r="E43" s="67"/>
      <c r="F43" s="71"/>
      <c r="G43" s="67"/>
      <c r="H43" s="67"/>
      <c r="I43" s="71"/>
      <c r="K43" s="3"/>
      <c r="L43" s="3"/>
    </row>
    <row r="44" spans="1:13" ht="15.75" customHeight="1" x14ac:dyDescent="0.25">
      <c r="A44" s="67"/>
      <c r="B44" s="67"/>
      <c r="C44" s="69"/>
      <c r="D44" s="70"/>
      <c r="E44" s="67"/>
      <c r="F44" s="71"/>
      <c r="G44" s="67"/>
      <c r="H44" s="67"/>
      <c r="I44" s="71"/>
      <c r="K44" s="3"/>
      <c r="L44" s="3"/>
    </row>
    <row r="45" spans="1:13" ht="15.75" customHeight="1" x14ac:dyDescent="0.25">
      <c r="A45" s="67"/>
      <c r="B45" s="72"/>
      <c r="C45" s="67"/>
      <c r="D45" s="73"/>
      <c r="E45" s="67"/>
      <c r="F45" s="71"/>
      <c r="G45" s="67"/>
      <c r="H45" s="67"/>
      <c r="I45" s="71"/>
      <c r="K45" s="3"/>
      <c r="L45" s="3"/>
    </row>
    <row r="46" spans="1:13" ht="15.75" customHeight="1" x14ac:dyDescent="0.25">
      <c r="A46" s="67"/>
      <c r="B46" s="67"/>
      <c r="C46" s="67"/>
      <c r="D46" s="73"/>
      <c r="E46" s="67"/>
      <c r="F46" s="71"/>
      <c r="G46" s="67"/>
      <c r="H46" s="67"/>
      <c r="I46" s="71"/>
      <c r="K46" s="3"/>
      <c r="L46" s="3"/>
    </row>
    <row r="47" spans="1:13" ht="15.75" customHeight="1" x14ac:dyDescent="0.25">
      <c r="A47" s="67"/>
      <c r="B47" s="67"/>
      <c r="C47" s="67"/>
      <c r="D47" s="73"/>
      <c r="E47" s="67"/>
      <c r="F47" s="71"/>
      <c r="G47" s="67"/>
      <c r="H47" s="67"/>
      <c r="I47" s="71"/>
      <c r="K47" s="3"/>
      <c r="L47" s="3"/>
    </row>
    <row r="48" spans="1:13" ht="15.75" customHeight="1" x14ac:dyDescent="0.25">
      <c r="A48" s="67"/>
      <c r="B48" s="67"/>
      <c r="C48" s="67"/>
      <c r="D48" s="73"/>
      <c r="E48" s="67"/>
      <c r="F48" s="71"/>
      <c r="G48" s="67"/>
      <c r="H48" s="67"/>
      <c r="I48" s="71"/>
      <c r="K48" s="3"/>
      <c r="L48" s="3"/>
    </row>
    <row r="49" spans="1:12" ht="15.75" customHeight="1" x14ac:dyDescent="0.25">
      <c r="A49" s="67"/>
      <c r="B49" s="67"/>
      <c r="C49" s="67"/>
      <c r="D49" s="73"/>
      <c r="E49" s="67"/>
      <c r="F49" s="71"/>
      <c r="G49" s="67"/>
      <c r="H49" s="67"/>
      <c r="I49" s="71"/>
      <c r="K49" s="3"/>
      <c r="L49" s="3"/>
    </row>
    <row r="50" spans="1:12" ht="15.75" customHeight="1" x14ac:dyDescent="0.25">
      <c r="A50" s="67"/>
      <c r="B50" s="67"/>
      <c r="C50" s="67"/>
      <c r="D50" s="73"/>
      <c r="E50" s="67"/>
      <c r="F50" s="71"/>
      <c r="I50" s="71"/>
      <c r="K50" s="3"/>
      <c r="L50" s="3"/>
    </row>
    <row r="51" spans="1:12" ht="15.75" customHeight="1" x14ac:dyDescent="0.25"/>
    <row r="52" spans="1:12" ht="15.75" customHeight="1" x14ac:dyDescent="0.25"/>
    <row r="53" spans="1:12" ht="15.75" customHeight="1" x14ac:dyDescent="0.25"/>
    <row r="54" spans="1:12" ht="15.75" customHeight="1" x14ac:dyDescent="0.25"/>
    <row r="55" spans="1:12" ht="15.75" customHeight="1" x14ac:dyDescent="0.25"/>
    <row r="56" spans="1:12" ht="15.75" customHeight="1" x14ac:dyDescent="0.25"/>
    <row r="57" spans="1:12" ht="15.75" customHeight="1" x14ac:dyDescent="0.25"/>
    <row r="58" spans="1:12" ht="15.75" customHeight="1" x14ac:dyDescent="0.25"/>
    <row r="59" spans="1:12" ht="15.75" customHeight="1" x14ac:dyDescent="0.25"/>
    <row r="60" spans="1:12" ht="15.75" customHeight="1" x14ac:dyDescent="0.25"/>
    <row r="61" spans="1:12" ht="15.75" customHeight="1" x14ac:dyDescent="0.25"/>
    <row r="62" spans="1:12" ht="15.75" customHeight="1" x14ac:dyDescent="0.25"/>
    <row r="63" spans="1:12" ht="15.75" customHeight="1" x14ac:dyDescent="0.25"/>
    <row r="64" spans="1:12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</sheetData>
  <autoFilter ref="A14:N35" xr:uid="{00000000-0009-0000-0000-00000C000000}"/>
  <mergeCells count="9">
    <mergeCell ref="A9:D9"/>
    <mergeCell ref="A13:J13"/>
    <mergeCell ref="A1:C1"/>
    <mergeCell ref="F1:H1"/>
    <mergeCell ref="K1:M1"/>
    <mergeCell ref="A3:B3"/>
    <mergeCell ref="F7:G7"/>
    <mergeCell ref="F8:G8"/>
    <mergeCell ref="F9:G9"/>
  </mergeCells>
  <pageMargins left="0.7" right="0.7" top="0.78740157499999996" bottom="0.78740157499999996" header="0" footer="0"/>
  <pageSetup paperSize="9" orientation="portrait"/>
  <headerFooter>
    <oddHeader>&amp;L&amp;"Arial"&amp;8&amp;K000000 INTERNAL&amp;1#_x000D_</oddHead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N1000"/>
  <sheetViews>
    <sheetView workbookViewId="0"/>
  </sheetViews>
  <sheetFormatPr defaultColWidth="14.42578125" defaultRowHeight="15" customHeight="1" x14ac:dyDescent="0.25"/>
  <cols>
    <col min="1" max="1" width="8.7109375" customWidth="1"/>
    <col min="2" max="2" width="14.28515625" customWidth="1"/>
    <col min="3" max="3" width="8.7109375" customWidth="1"/>
    <col min="4" max="4" width="25.140625" customWidth="1"/>
    <col min="5" max="5" width="16.140625" customWidth="1"/>
    <col min="6" max="6" width="8.7109375" customWidth="1"/>
    <col min="7" max="7" width="24.140625" customWidth="1"/>
    <col min="8" max="8" width="9.140625" customWidth="1"/>
    <col min="9" max="9" width="14.85546875" customWidth="1"/>
    <col min="10" max="10" width="3.42578125" customWidth="1"/>
    <col min="11" max="11" width="25.140625" customWidth="1"/>
    <col min="12" max="12" width="29.5703125" customWidth="1"/>
    <col min="13" max="14" width="8.7109375" customWidth="1"/>
  </cols>
  <sheetData>
    <row r="1" spans="1:14" x14ac:dyDescent="0.25">
      <c r="A1" s="96" t="s">
        <v>551</v>
      </c>
      <c r="B1" s="97"/>
      <c r="C1" s="97"/>
      <c r="D1" s="45"/>
      <c r="E1" s="45"/>
      <c r="F1" s="99" t="s">
        <v>552</v>
      </c>
      <c r="G1" s="97"/>
      <c r="H1" s="98"/>
      <c r="K1" s="100" t="s">
        <v>553</v>
      </c>
      <c r="L1" s="101"/>
      <c r="M1" s="101"/>
    </row>
    <row r="2" spans="1:14" x14ac:dyDescent="0.25">
      <c r="L2" s="46">
        <v>0</v>
      </c>
      <c r="M2" s="47">
        <v>0</v>
      </c>
    </row>
    <row r="3" spans="1:14" x14ac:dyDescent="0.25">
      <c r="A3" s="96" t="s">
        <v>554</v>
      </c>
      <c r="B3" s="97"/>
      <c r="C3" s="48">
        <v>1.05</v>
      </c>
      <c r="F3" s="5"/>
      <c r="G3" s="49" t="s">
        <v>555</v>
      </c>
      <c r="H3" s="6">
        <v>3</v>
      </c>
      <c r="L3" s="46">
        <v>1</v>
      </c>
      <c r="M3" s="47">
        <v>0</v>
      </c>
    </row>
    <row r="4" spans="1:14" x14ac:dyDescent="0.25">
      <c r="F4" s="50"/>
      <c r="G4" s="51" t="s">
        <v>556</v>
      </c>
      <c r="H4" s="52">
        <f>H3*0.005</f>
        <v>1.4999999999999999E-2</v>
      </c>
      <c r="L4" s="46">
        <v>2</v>
      </c>
      <c r="M4" s="47">
        <v>0</v>
      </c>
    </row>
    <row r="5" spans="1:14" x14ac:dyDescent="0.25">
      <c r="F5" s="5"/>
      <c r="G5" s="49" t="s">
        <v>557</v>
      </c>
      <c r="H5" s="6">
        <v>0</v>
      </c>
      <c r="L5" s="46">
        <v>3</v>
      </c>
      <c r="M5" s="47">
        <v>-0.02</v>
      </c>
    </row>
    <row r="6" spans="1:14" x14ac:dyDescent="0.25">
      <c r="F6" s="20"/>
      <c r="G6" s="53" t="s">
        <v>556</v>
      </c>
      <c r="H6" s="54">
        <f>H5*0.01</f>
        <v>0</v>
      </c>
      <c r="L6" s="46">
        <v>4</v>
      </c>
      <c r="M6" s="47">
        <v>0</v>
      </c>
    </row>
    <row r="7" spans="1:14" x14ac:dyDescent="0.25">
      <c r="F7" s="102" t="s">
        <v>558</v>
      </c>
      <c r="G7" s="103"/>
      <c r="H7" s="6">
        <v>8</v>
      </c>
      <c r="L7" s="46">
        <v>5</v>
      </c>
      <c r="M7" s="47">
        <v>5.0000000000000001E-3</v>
      </c>
    </row>
    <row r="8" spans="1:14" x14ac:dyDescent="0.25">
      <c r="F8" s="104" t="s">
        <v>559</v>
      </c>
      <c r="G8" s="105"/>
      <c r="H8" s="52">
        <v>0.02</v>
      </c>
      <c r="L8" s="46">
        <v>6</v>
      </c>
      <c r="M8" s="47">
        <v>0.01</v>
      </c>
    </row>
    <row r="9" spans="1:14" x14ac:dyDescent="0.25">
      <c r="A9" s="96" t="s">
        <v>560</v>
      </c>
      <c r="B9" s="97"/>
      <c r="C9" s="97"/>
      <c r="D9" s="97"/>
      <c r="E9" s="55">
        <f>C3+H4+H6+H8</f>
        <v>1.085</v>
      </c>
      <c r="F9" s="106" t="s">
        <v>561</v>
      </c>
      <c r="G9" s="97"/>
      <c r="H9" s="56">
        <v>20</v>
      </c>
      <c r="L9" s="46">
        <v>7</v>
      </c>
      <c r="M9" s="47">
        <v>1.4999999999999999E-2</v>
      </c>
    </row>
    <row r="10" spans="1:14" x14ac:dyDescent="0.25">
      <c r="L10" s="46">
        <v>8</v>
      </c>
      <c r="M10" s="47">
        <v>0.02</v>
      </c>
    </row>
    <row r="11" spans="1:14" x14ac:dyDescent="0.25">
      <c r="L11" s="46">
        <v>9</v>
      </c>
      <c r="M11" s="47">
        <v>2.5000000000000001E-2</v>
      </c>
    </row>
    <row r="12" spans="1:14" x14ac:dyDescent="0.25">
      <c r="L12" s="46" t="s">
        <v>562</v>
      </c>
      <c r="M12" s="47">
        <v>0.03</v>
      </c>
    </row>
    <row r="13" spans="1:14" x14ac:dyDescent="0.25">
      <c r="A13" s="96" t="s">
        <v>563</v>
      </c>
      <c r="B13" s="97"/>
      <c r="C13" s="97"/>
      <c r="D13" s="97"/>
      <c r="E13" s="97"/>
      <c r="F13" s="97"/>
      <c r="G13" s="97"/>
      <c r="H13" s="97"/>
      <c r="I13" s="97"/>
      <c r="J13" s="98"/>
      <c r="K13" s="57" t="s">
        <v>564</v>
      </c>
      <c r="L13" s="57" t="s">
        <v>565</v>
      </c>
      <c r="M13" s="4" t="s">
        <v>566</v>
      </c>
      <c r="N13" s="4" t="s">
        <v>567</v>
      </c>
    </row>
    <row r="14" spans="1:14" x14ac:dyDescent="0.25">
      <c r="A14" s="58">
        <v>1</v>
      </c>
      <c r="B14" s="58"/>
      <c r="C14" s="58" t="s">
        <v>1103</v>
      </c>
      <c r="D14" s="60" t="s">
        <v>1104</v>
      </c>
      <c r="E14" s="58" t="s">
        <v>1260</v>
      </c>
      <c r="F14" s="58" t="s">
        <v>1081</v>
      </c>
      <c r="G14" s="58" t="s">
        <v>1082</v>
      </c>
      <c r="H14" s="60">
        <v>4042</v>
      </c>
      <c r="I14" s="60">
        <v>4042</v>
      </c>
      <c r="K14" s="3">
        <f t="shared" ref="K14:K36" si="0">I14/$I$14*10000*0.7+($H$9-A14)/($H$9-1)*10000*0.3</f>
        <v>10000</v>
      </c>
      <c r="L14" s="3">
        <f t="shared" ref="L14:L36" si="1">K14*$E$9</f>
        <v>10850</v>
      </c>
      <c r="M14" s="47"/>
    </row>
    <row r="15" spans="1:14" ht="18" x14ac:dyDescent="0.25">
      <c r="A15" s="58">
        <v>2</v>
      </c>
      <c r="B15" s="59" t="s">
        <v>629</v>
      </c>
      <c r="C15" s="58" t="s">
        <v>1261</v>
      </c>
      <c r="D15" s="65" t="s">
        <v>1262</v>
      </c>
      <c r="E15" s="58" t="s">
        <v>1263</v>
      </c>
      <c r="F15" s="58" t="s">
        <v>1264</v>
      </c>
      <c r="G15" s="58" t="s">
        <v>1265</v>
      </c>
      <c r="H15" s="60">
        <v>3939</v>
      </c>
      <c r="I15" s="60">
        <v>3939</v>
      </c>
      <c r="K15" s="3">
        <f t="shared" si="0"/>
        <v>9663.7282220891175</v>
      </c>
      <c r="L15" s="3">
        <f t="shared" si="1"/>
        <v>10485.145120966692</v>
      </c>
      <c r="M15" s="47"/>
    </row>
    <row r="16" spans="1:14" ht="15" customHeight="1" x14ac:dyDescent="0.25">
      <c r="A16" s="63"/>
      <c r="B16" s="74"/>
      <c r="C16" s="63"/>
      <c r="E16" s="63"/>
      <c r="F16" s="63"/>
      <c r="G16" s="63"/>
      <c r="H16" s="66"/>
      <c r="I16" s="66"/>
      <c r="K16" s="3">
        <f t="shared" si="0"/>
        <v>3157.894736842105</v>
      </c>
      <c r="L16" s="3">
        <f t="shared" si="1"/>
        <v>3426.3157894736837</v>
      </c>
    </row>
    <row r="17" spans="1:12" x14ac:dyDescent="0.25">
      <c r="A17" s="58">
        <v>3</v>
      </c>
      <c r="B17" s="61" t="s">
        <v>568</v>
      </c>
      <c r="C17" s="58" t="s">
        <v>1179</v>
      </c>
      <c r="D17" s="60" t="s">
        <v>1266</v>
      </c>
      <c r="E17" s="58" t="s">
        <v>1267</v>
      </c>
      <c r="F17" s="58" t="s">
        <v>1268</v>
      </c>
      <c r="G17" s="58" t="s">
        <v>1269</v>
      </c>
      <c r="H17" s="60">
        <v>3844</v>
      </c>
      <c r="I17" s="60">
        <v>3844</v>
      </c>
      <c r="K17" s="3">
        <f t="shared" si="0"/>
        <v>9341.3109716398867</v>
      </c>
      <c r="L17" s="3">
        <f t="shared" si="1"/>
        <v>10135.322404229277</v>
      </c>
    </row>
    <row r="18" spans="1:12" ht="18" x14ac:dyDescent="0.25">
      <c r="A18" s="58">
        <v>4</v>
      </c>
      <c r="B18" s="61" t="s">
        <v>568</v>
      </c>
      <c r="C18" s="58">
        <v>12</v>
      </c>
      <c r="D18" s="60" t="s">
        <v>1270</v>
      </c>
      <c r="E18" s="58" t="s">
        <v>1271</v>
      </c>
      <c r="F18" s="58" t="s">
        <v>572</v>
      </c>
      <c r="G18" s="58" t="s">
        <v>1272</v>
      </c>
      <c r="H18" s="60">
        <v>3779</v>
      </c>
      <c r="I18" s="60">
        <v>3779</v>
      </c>
      <c r="K18" s="3">
        <f t="shared" si="0"/>
        <v>9070.8481991718527</v>
      </c>
      <c r="L18" s="3">
        <f t="shared" si="1"/>
        <v>9841.8702961014606</v>
      </c>
    </row>
    <row r="19" spans="1:12" x14ac:dyDescent="0.25">
      <c r="A19" s="58">
        <v>5</v>
      </c>
      <c r="B19" s="58"/>
      <c r="C19" s="58" t="s">
        <v>583</v>
      </c>
      <c r="D19" s="60" t="s">
        <v>1273</v>
      </c>
      <c r="E19" s="58" t="s">
        <v>1274</v>
      </c>
      <c r="F19" s="58" t="s">
        <v>1213</v>
      </c>
      <c r="G19" s="58" t="s">
        <v>1062</v>
      </c>
      <c r="H19" s="60">
        <v>3715</v>
      </c>
      <c r="I19" s="60">
        <v>3715</v>
      </c>
      <c r="K19" s="3">
        <f t="shared" si="0"/>
        <v>8802.1172426365265</v>
      </c>
      <c r="L19" s="3">
        <f t="shared" si="1"/>
        <v>9550.2972082606302</v>
      </c>
    </row>
    <row r="20" spans="1:12" ht="18" x14ac:dyDescent="0.25">
      <c r="A20" s="58">
        <v>6</v>
      </c>
      <c r="B20" s="58"/>
      <c r="C20" s="58" t="s">
        <v>1240</v>
      </c>
      <c r="D20" s="60" t="s">
        <v>1275</v>
      </c>
      <c r="E20" s="58" t="s">
        <v>1271</v>
      </c>
      <c r="F20" s="58" t="s">
        <v>1241</v>
      </c>
      <c r="G20" s="58" t="s">
        <v>1276</v>
      </c>
      <c r="H20" s="60">
        <v>3384</v>
      </c>
      <c r="I20" s="60">
        <v>3384</v>
      </c>
      <c r="K20" s="3">
        <f t="shared" si="0"/>
        <v>8070.991432068543</v>
      </c>
      <c r="L20" s="3">
        <f t="shared" si="1"/>
        <v>8757.0257037943684</v>
      </c>
    </row>
    <row r="21" spans="1:12" ht="15.75" customHeight="1" x14ac:dyDescent="0.25">
      <c r="A21" s="58">
        <v>7</v>
      </c>
      <c r="B21" s="59" t="s">
        <v>568</v>
      </c>
      <c r="C21" s="58" t="s">
        <v>587</v>
      </c>
      <c r="D21" s="60" t="s">
        <v>1277</v>
      </c>
      <c r="E21" s="58" t="s">
        <v>1260</v>
      </c>
      <c r="F21" s="58" t="s">
        <v>589</v>
      </c>
      <c r="G21" s="58" t="s">
        <v>1078</v>
      </c>
      <c r="H21" s="60">
        <v>3347</v>
      </c>
      <c r="I21" s="60">
        <v>3347</v>
      </c>
      <c r="K21" s="3">
        <f t="shared" si="0"/>
        <v>7849.0195057162946</v>
      </c>
      <c r="L21" s="3">
        <f t="shared" si="1"/>
        <v>8516.1861637021793</v>
      </c>
    </row>
    <row r="22" spans="1:12" ht="29.25" customHeight="1" x14ac:dyDescent="0.25">
      <c r="A22" s="58">
        <v>8</v>
      </c>
      <c r="B22" s="61" t="s">
        <v>568</v>
      </c>
      <c r="C22" s="58" t="s">
        <v>593</v>
      </c>
      <c r="D22" s="60" t="s">
        <v>1278</v>
      </c>
      <c r="E22" s="58" t="s">
        <v>1279</v>
      </c>
      <c r="F22" s="58" t="s">
        <v>574</v>
      </c>
      <c r="G22" s="58" t="s">
        <v>1280</v>
      </c>
      <c r="H22" s="60">
        <v>3337</v>
      </c>
      <c r="I22" s="60">
        <v>3337</v>
      </c>
      <c r="K22" s="3">
        <f t="shared" si="0"/>
        <v>7673.8066095471222</v>
      </c>
      <c r="L22" s="3">
        <f t="shared" si="1"/>
        <v>8326.0801713586279</v>
      </c>
    </row>
    <row r="23" spans="1:12" ht="15.75" customHeight="1" x14ac:dyDescent="0.25">
      <c r="A23" s="58">
        <v>9</v>
      </c>
      <c r="B23" s="58"/>
      <c r="C23" s="58" t="s">
        <v>734</v>
      </c>
      <c r="D23" s="60" t="s">
        <v>1086</v>
      </c>
      <c r="E23" s="58" t="s">
        <v>1281</v>
      </c>
      <c r="F23" s="58" t="s">
        <v>589</v>
      </c>
      <c r="G23" s="58" t="s">
        <v>1078</v>
      </c>
      <c r="H23" s="60">
        <v>3165</v>
      </c>
      <c r="I23" s="60">
        <v>3165</v>
      </c>
      <c r="K23" s="3">
        <f t="shared" si="0"/>
        <v>7218.0395322794848</v>
      </c>
      <c r="L23" s="3">
        <f t="shared" si="1"/>
        <v>7831.5728925232406</v>
      </c>
    </row>
    <row r="24" spans="1:12" ht="15.75" customHeight="1" x14ac:dyDescent="0.25">
      <c r="A24" s="58">
        <v>10</v>
      </c>
      <c r="B24" s="59" t="s">
        <v>637</v>
      </c>
      <c r="C24" s="58" t="s">
        <v>791</v>
      </c>
      <c r="D24" s="60" t="s">
        <v>792</v>
      </c>
      <c r="E24" s="58" t="s">
        <v>1271</v>
      </c>
      <c r="F24" s="58" t="s">
        <v>777</v>
      </c>
      <c r="G24" s="58" t="s">
        <v>1282</v>
      </c>
      <c r="H24" s="60">
        <v>2838</v>
      </c>
      <c r="I24" s="60">
        <v>2838</v>
      </c>
      <c r="K24" s="3">
        <f t="shared" si="0"/>
        <v>6493.8409854423289</v>
      </c>
      <c r="L24" s="3">
        <f t="shared" si="1"/>
        <v>7045.817469204927</v>
      </c>
    </row>
    <row r="25" spans="1:12" ht="15.75" customHeight="1" x14ac:dyDescent="0.25">
      <c r="A25" s="58">
        <v>11</v>
      </c>
      <c r="B25" s="58"/>
      <c r="C25" s="58" t="s">
        <v>1217</v>
      </c>
      <c r="D25" s="60" t="s">
        <v>1283</v>
      </c>
      <c r="E25" s="58" t="s">
        <v>1284</v>
      </c>
      <c r="F25" s="58" t="s">
        <v>1285</v>
      </c>
      <c r="G25" s="58" t="s">
        <v>1286</v>
      </c>
      <c r="H25" s="60">
        <v>2730</v>
      </c>
      <c r="I25" s="60">
        <v>2730</v>
      </c>
      <c r="K25" s="3">
        <f t="shared" si="0"/>
        <v>6148.9101278679136</v>
      </c>
      <c r="L25" s="3">
        <f t="shared" si="1"/>
        <v>6671.5674887366858</v>
      </c>
    </row>
    <row r="26" spans="1:12" ht="15.75" customHeight="1" x14ac:dyDescent="0.25">
      <c r="A26" s="58">
        <v>12</v>
      </c>
      <c r="B26" s="61" t="s">
        <v>629</v>
      </c>
      <c r="C26" s="58" t="s">
        <v>1224</v>
      </c>
      <c r="D26" s="60"/>
      <c r="E26" s="58" t="s">
        <v>1271</v>
      </c>
      <c r="F26" s="58" t="s">
        <v>1223</v>
      </c>
      <c r="G26" s="58" t="s">
        <v>1287</v>
      </c>
      <c r="H26" s="60">
        <v>2678</v>
      </c>
      <c r="I26" s="60">
        <v>2678</v>
      </c>
      <c r="K26" s="3">
        <f t="shared" si="0"/>
        <v>5900.960962525065</v>
      </c>
      <c r="L26" s="3">
        <f t="shared" si="1"/>
        <v>6402.5426443396955</v>
      </c>
    </row>
    <row r="27" spans="1:12" ht="15.75" customHeight="1" x14ac:dyDescent="0.25">
      <c r="A27" s="63"/>
      <c r="B27" s="64"/>
      <c r="C27" s="63"/>
      <c r="D27" s="65" t="s">
        <v>1288</v>
      </c>
      <c r="E27" s="63"/>
      <c r="F27" s="63"/>
      <c r="G27" s="63"/>
      <c r="H27" s="66"/>
      <c r="I27" s="66"/>
      <c r="K27" s="3">
        <f t="shared" si="0"/>
        <v>3157.894736842105</v>
      </c>
      <c r="L27" s="3">
        <f t="shared" si="1"/>
        <v>3426.3157894736837</v>
      </c>
    </row>
    <row r="28" spans="1:12" ht="15.75" customHeight="1" x14ac:dyDescent="0.25">
      <c r="A28" s="58">
        <v>13</v>
      </c>
      <c r="B28" s="61" t="s">
        <v>568</v>
      </c>
      <c r="C28" s="58" t="s">
        <v>1221</v>
      </c>
      <c r="D28" s="60"/>
      <c r="E28" s="58" t="s">
        <v>1289</v>
      </c>
      <c r="F28" s="58" t="s">
        <v>1223</v>
      </c>
      <c r="G28" s="58" t="s">
        <v>1290</v>
      </c>
      <c r="H28" s="60">
        <v>2632</v>
      </c>
      <c r="I28" s="60">
        <v>2632</v>
      </c>
      <c r="K28" s="3">
        <f t="shared" si="0"/>
        <v>5663.4026927784571</v>
      </c>
      <c r="L28" s="3">
        <f t="shared" si="1"/>
        <v>6144.791921664626</v>
      </c>
    </row>
    <row r="29" spans="1:12" ht="15.75" customHeight="1" x14ac:dyDescent="0.25">
      <c r="A29" s="63"/>
      <c r="B29" s="64"/>
      <c r="C29" s="63"/>
      <c r="D29" s="65" t="s">
        <v>1291</v>
      </c>
      <c r="E29" s="63"/>
      <c r="F29" s="63"/>
      <c r="G29" s="63"/>
      <c r="H29" s="66"/>
      <c r="I29" s="66"/>
      <c r="K29" s="3">
        <f t="shared" si="0"/>
        <v>3157.894736842105</v>
      </c>
      <c r="L29" s="3">
        <f t="shared" si="1"/>
        <v>3426.3157894736837</v>
      </c>
    </row>
    <row r="30" spans="1:12" ht="15.75" customHeight="1" x14ac:dyDescent="0.25">
      <c r="A30" s="58">
        <v>14</v>
      </c>
      <c r="B30" s="58"/>
      <c r="C30" s="58" t="s">
        <v>1247</v>
      </c>
      <c r="D30" s="60" t="s">
        <v>1292</v>
      </c>
      <c r="E30" s="58" t="s">
        <v>1274</v>
      </c>
      <c r="F30" s="58" t="s">
        <v>1223</v>
      </c>
      <c r="G30" s="58" t="s">
        <v>1287</v>
      </c>
      <c r="H30" s="60">
        <v>2444</v>
      </c>
      <c r="I30" s="60">
        <v>2444</v>
      </c>
      <c r="K30" s="3">
        <f t="shared" si="0"/>
        <v>5179.9265605875144</v>
      </c>
      <c r="L30" s="3">
        <f t="shared" si="1"/>
        <v>5620.2203182374533</v>
      </c>
    </row>
    <row r="31" spans="1:12" ht="15.75" customHeight="1" x14ac:dyDescent="0.25">
      <c r="A31" s="58">
        <v>15</v>
      </c>
      <c r="B31" s="58"/>
      <c r="C31" s="58" t="s">
        <v>1230</v>
      </c>
      <c r="D31" s="60" t="s">
        <v>1293</v>
      </c>
      <c r="E31" s="58" t="s">
        <v>1294</v>
      </c>
      <c r="F31" s="58" t="s">
        <v>1295</v>
      </c>
      <c r="G31" s="58" t="s">
        <v>1296</v>
      </c>
      <c r="H31" s="60">
        <v>2197</v>
      </c>
      <c r="I31" s="60">
        <v>2197</v>
      </c>
      <c r="K31" s="3">
        <f t="shared" si="0"/>
        <v>4594.273288366885</v>
      </c>
      <c r="L31" s="3">
        <f t="shared" si="1"/>
        <v>4984.7865178780703</v>
      </c>
    </row>
    <row r="32" spans="1:12" ht="15.75" customHeight="1" x14ac:dyDescent="0.25">
      <c r="A32" s="58">
        <v>16</v>
      </c>
      <c r="B32" s="58"/>
      <c r="C32" s="58" t="s">
        <v>571</v>
      </c>
      <c r="D32" s="60" t="s">
        <v>1297</v>
      </c>
      <c r="E32" s="58" t="s">
        <v>1298</v>
      </c>
      <c r="F32" s="58" t="s">
        <v>1299</v>
      </c>
      <c r="G32" s="58" t="s">
        <v>1300</v>
      </c>
      <c r="H32" s="60">
        <v>1971</v>
      </c>
      <c r="I32" s="60">
        <v>1971</v>
      </c>
      <c r="K32" s="3">
        <f t="shared" si="0"/>
        <v>4044.9881507330915</v>
      </c>
      <c r="L32" s="3">
        <f t="shared" si="1"/>
        <v>4388.8121435454041</v>
      </c>
    </row>
    <row r="33" spans="1:13" ht="15.75" customHeight="1" x14ac:dyDescent="0.25">
      <c r="A33" s="58">
        <v>17</v>
      </c>
      <c r="B33" s="59" t="s">
        <v>568</v>
      </c>
      <c r="C33" s="58" t="s">
        <v>1186</v>
      </c>
      <c r="D33" s="60" t="s">
        <v>1301</v>
      </c>
      <c r="E33" s="58" t="s">
        <v>1298</v>
      </c>
      <c r="F33" s="58" t="s">
        <v>634</v>
      </c>
      <c r="G33" s="58" t="s">
        <v>1302</v>
      </c>
      <c r="H33" s="60">
        <v>1921</v>
      </c>
      <c r="I33" s="60">
        <v>1921</v>
      </c>
      <c r="K33" s="3">
        <f t="shared" si="0"/>
        <v>3800.5026172556577</v>
      </c>
      <c r="L33" s="3">
        <f t="shared" si="1"/>
        <v>4123.5453397223882</v>
      </c>
    </row>
    <row r="34" spans="1:13" ht="15.75" customHeight="1" x14ac:dyDescent="0.25">
      <c r="A34" s="58">
        <v>18</v>
      </c>
      <c r="B34" s="61" t="s">
        <v>568</v>
      </c>
      <c r="C34" s="58" t="s">
        <v>1249</v>
      </c>
      <c r="D34" s="60" t="s">
        <v>1303</v>
      </c>
      <c r="E34" s="58" t="s">
        <v>1271</v>
      </c>
      <c r="F34" s="58" t="s">
        <v>570</v>
      </c>
      <c r="G34" s="58" t="s">
        <v>1068</v>
      </c>
      <c r="H34" s="60">
        <v>1760</v>
      </c>
      <c r="I34" s="60">
        <v>1760</v>
      </c>
      <c r="K34" s="3">
        <f t="shared" si="0"/>
        <v>3363.7855152477923</v>
      </c>
      <c r="L34" s="3">
        <f t="shared" si="1"/>
        <v>3649.7072840438545</v>
      </c>
    </row>
    <row r="35" spans="1:13" ht="15.75" customHeight="1" x14ac:dyDescent="0.25">
      <c r="A35" s="58">
        <v>19</v>
      </c>
      <c r="B35" s="58"/>
      <c r="C35" s="58" t="s">
        <v>1304</v>
      </c>
      <c r="D35" s="60" t="s">
        <v>1305</v>
      </c>
      <c r="E35" s="58" t="s">
        <v>1298</v>
      </c>
      <c r="F35" s="58" t="s">
        <v>574</v>
      </c>
      <c r="G35" s="58" t="s">
        <v>1280</v>
      </c>
      <c r="H35" s="60">
        <v>1679</v>
      </c>
      <c r="I35" s="60">
        <v>1679</v>
      </c>
      <c r="K35" s="3">
        <f t="shared" si="0"/>
        <v>3065.6136878564548</v>
      </c>
      <c r="L35" s="3">
        <f t="shared" si="1"/>
        <v>3326.1908513242533</v>
      </c>
      <c r="M35" s="4"/>
    </row>
    <row r="36" spans="1:13" ht="15.75" customHeight="1" x14ac:dyDescent="0.25">
      <c r="A36" s="58">
        <v>20</v>
      </c>
      <c r="B36" s="58"/>
      <c r="C36" s="58" t="s">
        <v>766</v>
      </c>
      <c r="D36" s="60" t="s">
        <v>1306</v>
      </c>
      <c r="E36" s="58" t="s">
        <v>1307</v>
      </c>
      <c r="F36" s="58" t="s">
        <v>572</v>
      </c>
      <c r="G36" s="58" t="s">
        <v>1272</v>
      </c>
      <c r="H36" s="60">
        <v>1500</v>
      </c>
      <c r="I36" s="60">
        <v>1500</v>
      </c>
      <c r="K36" s="3">
        <f t="shared" si="0"/>
        <v>2597.7238990598712</v>
      </c>
      <c r="L36" s="3">
        <f t="shared" si="1"/>
        <v>2818.5304304799602</v>
      </c>
    </row>
    <row r="37" spans="1:13" ht="15.75" customHeight="1" x14ac:dyDescent="0.25">
      <c r="A37" s="58"/>
      <c r="B37" s="58"/>
      <c r="C37" s="58"/>
      <c r="D37" s="60"/>
      <c r="E37" s="58"/>
      <c r="F37" s="58"/>
      <c r="G37" s="58"/>
      <c r="H37" s="60"/>
      <c r="I37" s="71"/>
      <c r="K37" s="3"/>
      <c r="L37" s="3"/>
    </row>
    <row r="38" spans="1:13" ht="15.75" customHeight="1" x14ac:dyDescent="0.25">
      <c r="A38" s="67"/>
      <c r="B38" s="68"/>
      <c r="C38" s="67"/>
      <c r="D38" s="73"/>
      <c r="E38" s="67"/>
      <c r="F38" s="71"/>
      <c r="G38" s="67"/>
      <c r="H38" s="67"/>
      <c r="I38" s="71"/>
      <c r="K38" s="3"/>
      <c r="L38" s="3"/>
    </row>
    <row r="39" spans="1:13" ht="15.75" customHeight="1" x14ac:dyDescent="0.25">
      <c r="A39" s="67"/>
      <c r="B39" s="68"/>
      <c r="C39" s="67"/>
      <c r="D39" s="73"/>
      <c r="E39" s="67"/>
      <c r="F39" s="71"/>
      <c r="G39" s="67"/>
      <c r="H39" s="67"/>
      <c r="I39" s="71"/>
      <c r="K39" s="3"/>
      <c r="L39" s="3"/>
    </row>
    <row r="40" spans="1:13" ht="15.75" customHeight="1" x14ac:dyDescent="0.25">
      <c r="A40" s="67"/>
      <c r="B40" s="72"/>
      <c r="C40" s="69"/>
      <c r="D40" s="70"/>
      <c r="E40" s="67"/>
      <c r="F40" s="71"/>
      <c r="G40" s="67"/>
      <c r="H40" s="67"/>
      <c r="I40" s="71"/>
      <c r="K40" s="3"/>
      <c r="L40" s="3"/>
    </row>
    <row r="41" spans="1:13" ht="15.75" customHeight="1" x14ac:dyDescent="0.25">
      <c r="A41" s="67"/>
      <c r="B41" s="67"/>
      <c r="C41" s="69"/>
      <c r="D41" s="70"/>
      <c r="E41" s="67"/>
      <c r="F41" s="71"/>
      <c r="G41" s="67"/>
      <c r="H41" s="67"/>
      <c r="I41" s="71"/>
      <c r="K41" s="3"/>
      <c r="L41" s="3"/>
    </row>
    <row r="42" spans="1:13" ht="15.75" customHeight="1" x14ac:dyDescent="0.25">
      <c r="A42" s="67"/>
      <c r="B42" s="68"/>
      <c r="C42" s="69"/>
      <c r="D42" s="70"/>
      <c r="E42" s="67"/>
      <c r="F42" s="71"/>
      <c r="G42" s="67"/>
      <c r="H42" s="67"/>
      <c r="I42" s="71"/>
      <c r="K42" s="3"/>
      <c r="L42" s="3"/>
    </row>
    <row r="43" spans="1:13" ht="15.75" customHeight="1" x14ac:dyDescent="0.25">
      <c r="A43" s="67"/>
      <c r="B43" s="68"/>
      <c r="C43" s="69"/>
      <c r="D43" s="70"/>
      <c r="E43" s="67"/>
      <c r="F43" s="71"/>
      <c r="G43" s="67"/>
      <c r="H43" s="67"/>
      <c r="I43" s="71"/>
      <c r="K43" s="3"/>
      <c r="L43" s="3"/>
    </row>
    <row r="44" spans="1:13" ht="15.75" customHeight="1" x14ac:dyDescent="0.25">
      <c r="A44" s="67"/>
      <c r="B44" s="67"/>
      <c r="C44" s="69"/>
      <c r="D44" s="70"/>
      <c r="E44" s="67"/>
      <c r="F44" s="71"/>
      <c r="G44" s="67"/>
      <c r="H44" s="67"/>
      <c r="I44" s="71"/>
      <c r="K44" s="3"/>
      <c r="L44" s="3"/>
    </row>
    <row r="45" spans="1:13" ht="15.75" customHeight="1" x14ac:dyDescent="0.25">
      <c r="A45" s="67"/>
      <c r="B45" s="72"/>
      <c r="C45" s="67"/>
      <c r="D45" s="73"/>
      <c r="E45" s="67"/>
      <c r="F45" s="71"/>
      <c r="G45" s="67"/>
      <c r="H45" s="67"/>
      <c r="I45" s="71"/>
      <c r="K45" s="3"/>
      <c r="L45" s="3"/>
    </row>
    <row r="46" spans="1:13" ht="15.75" customHeight="1" x14ac:dyDescent="0.25">
      <c r="A46" s="67"/>
      <c r="B46" s="67"/>
      <c r="C46" s="67"/>
      <c r="D46" s="73"/>
      <c r="E46" s="67"/>
      <c r="F46" s="71"/>
      <c r="G46" s="67"/>
      <c r="H46" s="67"/>
      <c r="I46" s="71"/>
      <c r="K46" s="3"/>
      <c r="L46" s="3"/>
    </row>
    <row r="47" spans="1:13" ht="15.75" customHeight="1" x14ac:dyDescent="0.25">
      <c r="A47" s="67"/>
      <c r="B47" s="67"/>
      <c r="C47" s="67"/>
      <c r="D47" s="73"/>
      <c r="E47" s="67"/>
      <c r="F47" s="71"/>
      <c r="G47" s="67"/>
      <c r="H47" s="67"/>
      <c r="I47" s="71"/>
      <c r="K47" s="3"/>
      <c r="L47" s="3"/>
    </row>
    <row r="48" spans="1:13" ht="15.75" customHeight="1" x14ac:dyDescent="0.25">
      <c r="A48" s="67"/>
      <c r="B48" s="67"/>
      <c r="C48" s="67"/>
      <c r="D48" s="73"/>
      <c r="E48" s="67"/>
      <c r="F48" s="71"/>
      <c r="G48" s="67"/>
      <c r="H48" s="67"/>
      <c r="I48" s="71"/>
      <c r="K48" s="3"/>
      <c r="L48" s="3"/>
    </row>
    <row r="49" spans="1:12" ht="15.75" customHeight="1" x14ac:dyDescent="0.25">
      <c r="A49" s="67"/>
      <c r="B49" s="67"/>
      <c r="C49" s="67"/>
      <c r="D49" s="73"/>
      <c r="E49" s="67"/>
      <c r="F49" s="71"/>
      <c r="G49" s="67"/>
      <c r="H49" s="67"/>
      <c r="I49" s="71"/>
      <c r="K49" s="3"/>
      <c r="L49" s="3"/>
    </row>
    <row r="50" spans="1:12" ht="15.75" customHeight="1" x14ac:dyDescent="0.25">
      <c r="A50" s="67"/>
      <c r="B50" s="67"/>
      <c r="C50" s="67"/>
      <c r="D50" s="73"/>
      <c r="E50" s="67"/>
      <c r="F50" s="71"/>
      <c r="I50" s="71"/>
      <c r="K50" s="3"/>
      <c r="L50" s="3"/>
    </row>
    <row r="51" spans="1:12" ht="15.75" customHeight="1" x14ac:dyDescent="0.25"/>
    <row r="52" spans="1:12" ht="15.75" customHeight="1" x14ac:dyDescent="0.25"/>
    <row r="53" spans="1:12" ht="15.75" customHeight="1" x14ac:dyDescent="0.25"/>
    <row r="54" spans="1:12" ht="15.75" customHeight="1" x14ac:dyDescent="0.25"/>
    <row r="55" spans="1:12" ht="15.75" customHeight="1" x14ac:dyDescent="0.25"/>
    <row r="56" spans="1:12" ht="15.75" customHeight="1" x14ac:dyDescent="0.25"/>
    <row r="57" spans="1:12" ht="15.75" customHeight="1" x14ac:dyDescent="0.25"/>
    <row r="58" spans="1:12" ht="15.75" customHeight="1" x14ac:dyDescent="0.25"/>
    <row r="59" spans="1:12" ht="15.75" customHeight="1" x14ac:dyDescent="0.25"/>
    <row r="60" spans="1:12" ht="15.75" customHeight="1" x14ac:dyDescent="0.25"/>
    <row r="61" spans="1:12" ht="15.75" customHeight="1" x14ac:dyDescent="0.25"/>
    <row r="62" spans="1:12" ht="15.75" customHeight="1" x14ac:dyDescent="0.25"/>
    <row r="63" spans="1:12" ht="15.75" customHeight="1" x14ac:dyDescent="0.25"/>
    <row r="64" spans="1:12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</sheetData>
  <autoFilter ref="A14:N35" xr:uid="{00000000-0009-0000-0000-00000D000000}"/>
  <mergeCells count="9">
    <mergeCell ref="A9:D9"/>
    <mergeCell ref="A13:J13"/>
    <mergeCell ref="A1:C1"/>
    <mergeCell ref="F1:H1"/>
    <mergeCell ref="K1:M1"/>
    <mergeCell ref="A3:B3"/>
    <mergeCell ref="F7:G7"/>
    <mergeCell ref="F8:G8"/>
    <mergeCell ref="F9:G9"/>
  </mergeCells>
  <pageMargins left="0.7" right="0.7" top="0.78740157499999996" bottom="0.78740157499999996" header="0" footer="0"/>
  <pageSetup paperSize="9" orientation="portrait"/>
  <headerFooter>
    <oddHeader>&amp;L&amp;"Arial"&amp;8&amp;K000000 INTERNAL&amp;1#_x000D_</oddHead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N1000"/>
  <sheetViews>
    <sheetView workbookViewId="0"/>
  </sheetViews>
  <sheetFormatPr defaultColWidth="14.42578125" defaultRowHeight="15" customHeight="1" x14ac:dyDescent="0.25"/>
  <cols>
    <col min="1" max="1" width="8.7109375" customWidth="1"/>
    <col min="2" max="2" width="14.28515625" customWidth="1"/>
    <col min="3" max="3" width="8.7109375" customWidth="1"/>
    <col min="4" max="4" width="25.140625" customWidth="1"/>
    <col min="5" max="5" width="16.140625" customWidth="1"/>
    <col min="6" max="6" width="8.7109375" customWidth="1"/>
    <col min="7" max="7" width="24.140625" customWidth="1"/>
    <col min="8" max="8" width="9.140625" customWidth="1"/>
    <col min="9" max="9" width="14.85546875" customWidth="1"/>
    <col min="10" max="10" width="3.42578125" customWidth="1"/>
    <col min="11" max="11" width="25.140625" customWidth="1"/>
    <col min="12" max="12" width="29.5703125" customWidth="1"/>
    <col min="13" max="14" width="8.7109375" customWidth="1"/>
  </cols>
  <sheetData>
    <row r="1" spans="1:14" x14ac:dyDescent="0.25">
      <c r="A1" s="96" t="s">
        <v>551</v>
      </c>
      <c r="B1" s="97"/>
      <c r="C1" s="97"/>
      <c r="D1" s="45"/>
      <c r="E1" s="45"/>
      <c r="F1" s="99" t="s">
        <v>552</v>
      </c>
      <c r="G1" s="97"/>
      <c r="H1" s="98"/>
      <c r="K1" s="100" t="s">
        <v>553</v>
      </c>
      <c r="L1" s="101"/>
      <c r="M1" s="101"/>
    </row>
    <row r="2" spans="1:14" x14ac:dyDescent="0.25">
      <c r="L2" s="46">
        <v>0</v>
      </c>
      <c r="M2" s="47">
        <v>0</v>
      </c>
    </row>
    <row r="3" spans="1:14" x14ac:dyDescent="0.25">
      <c r="A3" s="96" t="s">
        <v>554</v>
      </c>
      <c r="B3" s="97"/>
      <c r="C3" s="48">
        <v>1.05</v>
      </c>
      <c r="F3" s="5"/>
      <c r="G3" s="49" t="s">
        <v>555</v>
      </c>
      <c r="H3" s="6">
        <v>0</v>
      </c>
      <c r="L3" s="46">
        <v>1</v>
      </c>
      <c r="M3" s="47">
        <v>0</v>
      </c>
    </row>
    <row r="4" spans="1:14" x14ac:dyDescent="0.25">
      <c r="F4" s="50"/>
      <c r="G4" s="51" t="s">
        <v>556</v>
      </c>
      <c r="H4" s="52">
        <f>H3*0.005</f>
        <v>0</v>
      </c>
      <c r="L4" s="46">
        <v>2</v>
      </c>
      <c r="M4" s="47">
        <v>0</v>
      </c>
    </row>
    <row r="5" spans="1:14" x14ac:dyDescent="0.25">
      <c r="F5" s="5"/>
      <c r="G5" s="49" t="s">
        <v>557</v>
      </c>
      <c r="H5" s="6">
        <v>0</v>
      </c>
      <c r="L5" s="46">
        <v>3</v>
      </c>
      <c r="M5" s="47">
        <v>-0.02</v>
      </c>
    </row>
    <row r="6" spans="1:14" x14ac:dyDescent="0.25">
      <c r="F6" s="20"/>
      <c r="G6" s="53" t="s">
        <v>556</v>
      </c>
      <c r="H6" s="54">
        <f>H5*0.01</f>
        <v>0</v>
      </c>
      <c r="L6" s="46">
        <v>4</v>
      </c>
      <c r="M6" s="47">
        <v>0</v>
      </c>
    </row>
    <row r="7" spans="1:14" x14ac:dyDescent="0.25">
      <c r="F7" s="102" t="s">
        <v>558</v>
      </c>
      <c r="G7" s="103"/>
      <c r="H7" s="6">
        <v>8</v>
      </c>
      <c r="L7" s="46">
        <v>5</v>
      </c>
      <c r="M7" s="47">
        <v>5.0000000000000001E-3</v>
      </c>
    </row>
    <row r="8" spans="1:14" x14ac:dyDescent="0.25">
      <c r="F8" s="104" t="s">
        <v>559</v>
      </c>
      <c r="G8" s="105"/>
      <c r="H8" s="52">
        <v>0.02</v>
      </c>
      <c r="L8" s="46">
        <v>6</v>
      </c>
      <c r="M8" s="47">
        <v>0.01</v>
      </c>
    </row>
    <row r="9" spans="1:14" x14ac:dyDescent="0.25">
      <c r="A9" s="96" t="s">
        <v>560</v>
      </c>
      <c r="B9" s="97"/>
      <c r="C9" s="97"/>
      <c r="D9" s="97"/>
      <c r="E9" s="55">
        <f>C3+H4+H6+H8</f>
        <v>1.07</v>
      </c>
      <c r="F9" s="106" t="s">
        <v>561</v>
      </c>
      <c r="G9" s="97"/>
      <c r="H9" s="56">
        <v>12</v>
      </c>
      <c r="L9" s="46">
        <v>7</v>
      </c>
      <c r="M9" s="47">
        <v>1.4999999999999999E-2</v>
      </c>
    </row>
    <row r="10" spans="1:14" x14ac:dyDescent="0.25">
      <c r="L10" s="46">
        <v>8</v>
      </c>
      <c r="M10" s="47">
        <v>0.02</v>
      </c>
    </row>
    <row r="11" spans="1:14" x14ac:dyDescent="0.25">
      <c r="L11" s="46">
        <v>9</v>
      </c>
      <c r="M11" s="47">
        <v>2.5000000000000001E-2</v>
      </c>
    </row>
    <row r="12" spans="1:14" x14ac:dyDescent="0.25">
      <c r="L12" s="46" t="s">
        <v>562</v>
      </c>
      <c r="M12" s="47">
        <v>0.03</v>
      </c>
    </row>
    <row r="13" spans="1:14" x14ac:dyDescent="0.25">
      <c r="A13" s="96" t="s">
        <v>563</v>
      </c>
      <c r="B13" s="97"/>
      <c r="C13" s="97"/>
      <c r="D13" s="97"/>
      <c r="E13" s="97"/>
      <c r="F13" s="97"/>
      <c r="G13" s="97"/>
      <c r="H13" s="97"/>
      <c r="I13" s="97"/>
      <c r="J13" s="98"/>
      <c r="K13" s="57" t="s">
        <v>564</v>
      </c>
      <c r="L13" s="57" t="s">
        <v>565</v>
      </c>
      <c r="M13" s="4" t="s">
        <v>566</v>
      </c>
      <c r="N13" s="4" t="s">
        <v>567</v>
      </c>
    </row>
    <row r="14" spans="1:14" x14ac:dyDescent="0.25">
      <c r="A14" s="58">
        <v>1</v>
      </c>
      <c r="B14" s="58"/>
      <c r="C14" s="58" t="s">
        <v>846</v>
      </c>
      <c r="D14" s="60" t="s">
        <v>1308</v>
      </c>
      <c r="E14" s="58" t="s">
        <v>1309</v>
      </c>
      <c r="F14" s="58" t="s">
        <v>812</v>
      </c>
      <c r="G14" s="58" t="s">
        <v>1310</v>
      </c>
      <c r="H14" s="60">
        <v>6547</v>
      </c>
      <c r="I14" s="60">
        <v>6547</v>
      </c>
      <c r="K14" s="3">
        <f t="shared" ref="K14:K25" si="0">I14/$I$14*10000*0.7+($H$9-A14)/($H$9-1)*10000*0.3</f>
        <v>10000</v>
      </c>
      <c r="L14" s="3">
        <f t="shared" ref="L14:L25" si="1">K14*$E$9</f>
        <v>10700</v>
      </c>
      <c r="M14" s="47"/>
    </row>
    <row r="15" spans="1:14" x14ac:dyDescent="0.25">
      <c r="A15" s="58">
        <v>2</v>
      </c>
      <c r="B15" s="58"/>
      <c r="C15" s="58" t="s">
        <v>1157</v>
      </c>
      <c r="D15" s="60" t="s">
        <v>1311</v>
      </c>
      <c r="E15" s="58" t="s">
        <v>1312</v>
      </c>
      <c r="F15" s="58" t="s">
        <v>1159</v>
      </c>
      <c r="G15" s="58" t="s">
        <v>1313</v>
      </c>
      <c r="H15" s="60">
        <v>6391</v>
      </c>
      <c r="I15" s="60">
        <v>6391</v>
      </c>
      <c r="K15" s="3">
        <f t="shared" si="0"/>
        <v>9560.4787758445927</v>
      </c>
      <c r="L15" s="3">
        <f t="shared" si="1"/>
        <v>10229.712290153715</v>
      </c>
      <c r="M15" s="47"/>
    </row>
    <row r="16" spans="1:14" x14ac:dyDescent="0.25">
      <c r="A16" s="58">
        <v>3</v>
      </c>
      <c r="B16" s="58"/>
      <c r="C16" s="58">
        <v>311</v>
      </c>
      <c r="D16" s="60" t="s">
        <v>848</v>
      </c>
      <c r="E16" s="58" t="s">
        <v>1271</v>
      </c>
      <c r="F16" s="58" t="s">
        <v>812</v>
      </c>
      <c r="G16" s="58" t="s">
        <v>1310</v>
      </c>
      <c r="H16" s="60">
        <v>5632</v>
      </c>
      <c r="I16" s="60">
        <v>5632</v>
      </c>
      <c r="K16" s="3">
        <f t="shared" si="0"/>
        <v>8476.2347778996609</v>
      </c>
      <c r="L16" s="3">
        <f t="shared" si="1"/>
        <v>9069.5712123526373</v>
      </c>
    </row>
    <row r="17" spans="1:12" x14ac:dyDescent="0.25">
      <c r="A17" s="58">
        <v>4</v>
      </c>
      <c r="B17" s="58"/>
      <c r="C17" s="58" t="s">
        <v>702</v>
      </c>
      <c r="D17" s="60" t="s">
        <v>1314</v>
      </c>
      <c r="E17" s="58" t="s">
        <v>1271</v>
      </c>
      <c r="F17" s="58" t="s">
        <v>1315</v>
      </c>
      <c r="G17" s="58" t="s">
        <v>1316</v>
      </c>
      <c r="H17" s="60">
        <v>4744</v>
      </c>
      <c r="I17" s="60">
        <v>4744</v>
      </c>
      <c r="K17" s="3">
        <f t="shared" si="0"/>
        <v>7254.0650124276217</v>
      </c>
      <c r="L17" s="3">
        <f t="shared" si="1"/>
        <v>7761.8495632975555</v>
      </c>
    </row>
    <row r="18" spans="1:12" x14ac:dyDescent="0.25">
      <c r="A18" s="58">
        <v>5</v>
      </c>
      <c r="B18" s="58"/>
      <c r="C18" s="58" t="s">
        <v>1317</v>
      </c>
      <c r="D18" s="60" t="s">
        <v>1318</v>
      </c>
      <c r="E18" s="58" t="s">
        <v>1309</v>
      </c>
      <c r="F18" s="58" t="s">
        <v>1139</v>
      </c>
      <c r="G18" s="58" t="s">
        <v>1319</v>
      </c>
      <c r="H18" s="60">
        <v>3825</v>
      </c>
      <c r="I18" s="60">
        <v>3825</v>
      </c>
      <c r="K18" s="3">
        <f t="shared" si="0"/>
        <v>5998.7502950692196</v>
      </c>
      <c r="L18" s="3">
        <f t="shared" si="1"/>
        <v>6418.6628157240657</v>
      </c>
    </row>
    <row r="19" spans="1:12" x14ac:dyDescent="0.25">
      <c r="A19" s="58">
        <v>6</v>
      </c>
      <c r="B19" s="59" t="s">
        <v>568</v>
      </c>
      <c r="C19" s="58" t="s">
        <v>1320</v>
      </c>
      <c r="D19" s="60" t="s">
        <v>1321</v>
      </c>
      <c r="E19" s="58" t="s">
        <v>1298</v>
      </c>
      <c r="F19" s="58" t="s">
        <v>852</v>
      </c>
      <c r="G19" s="58" t="s">
        <v>1322</v>
      </c>
      <c r="H19" s="60">
        <v>3525</v>
      </c>
      <c r="I19" s="60">
        <v>3525</v>
      </c>
      <c r="K19" s="3">
        <f t="shared" si="0"/>
        <v>5405.2654234416868</v>
      </c>
      <c r="L19" s="3">
        <f t="shared" si="1"/>
        <v>5783.634003082605</v>
      </c>
    </row>
    <row r="20" spans="1:12" ht="18" x14ac:dyDescent="0.25">
      <c r="A20" s="58">
        <v>7</v>
      </c>
      <c r="B20" s="61" t="s">
        <v>568</v>
      </c>
      <c r="C20" s="58" t="s">
        <v>679</v>
      </c>
      <c r="D20" s="60" t="s">
        <v>1323</v>
      </c>
      <c r="E20" s="58" t="s">
        <v>1271</v>
      </c>
      <c r="F20" s="58" t="s">
        <v>1324</v>
      </c>
      <c r="G20" s="58" t="s">
        <v>1140</v>
      </c>
      <c r="H20" s="60">
        <v>3516</v>
      </c>
      <c r="I20" s="60">
        <v>3516</v>
      </c>
      <c r="K20" s="3">
        <f t="shared" si="0"/>
        <v>5122.9154227474064</v>
      </c>
      <c r="L20" s="3">
        <f t="shared" si="1"/>
        <v>5481.5195023397255</v>
      </c>
    </row>
    <row r="21" spans="1:12" ht="15.75" customHeight="1" x14ac:dyDescent="0.25">
      <c r="A21" s="58">
        <v>8</v>
      </c>
      <c r="B21" s="58"/>
      <c r="C21" s="58" t="s">
        <v>1325</v>
      </c>
      <c r="D21" s="60" t="s">
        <v>39</v>
      </c>
      <c r="E21" s="58" t="s">
        <v>1294</v>
      </c>
      <c r="F21" s="58" t="s">
        <v>1326</v>
      </c>
      <c r="G21" s="58" t="s">
        <v>1327</v>
      </c>
      <c r="H21" s="60">
        <v>3341</v>
      </c>
      <c r="I21" s="60">
        <v>3341</v>
      </c>
      <c r="K21" s="3">
        <f t="shared" si="0"/>
        <v>4663.0795506616487</v>
      </c>
      <c r="L21" s="3">
        <f t="shared" si="1"/>
        <v>4989.4951192079643</v>
      </c>
    </row>
    <row r="22" spans="1:12" ht="29.25" customHeight="1" x14ac:dyDescent="0.25">
      <c r="A22" s="58">
        <v>9</v>
      </c>
      <c r="B22" s="58"/>
      <c r="C22" s="58">
        <v>72</v>
      </c>
      <c r="D22" s="60" t="s">
        <v>1328</v>
      </c>
      <c r="E22" s="58" t="s">
        <v>1329</v>
      </c>
      <c r="F22" s="58" t="s">
        <v>1330</v>
      </c>
      <c r="G22" s="58">
        <v>96</v>
      </c>
      <c r="H22" s="60">
        <v>288</v>
      </c>
      <c r="I22" s="60">
        <v>2880</v>
      </c>
      <c r="K22" s="3">
        <f t="shared" si="0"/>
        <v>3897.4547676243105</v>
      </c>
      <c r="L22" s="3">
        <f t="shared" si="1"/>
        <v>4170.2766013580122</v>
      </c>
    </row>
    <row r="23" spans="1:12" ht="15.75" customHeight="1" x14ac:dyDescent="0.25">
      <c r="A23" s="58">
        <v>10</v>
      </c>
      <c r="B23" s="58"/>
      <c r="C23" s="58" t="s">
        <v>1331</v>
      </c>
      <c r="D23" s="60" t="s">
        <v>1332</v>
      </c>
      <c r="E23" s="58" t="s">
        <v>1298</v>
      </c>
      <c r="F23" s="58" t="s">
        <v>1333</v>
      </c>
      <c r="G23" s="58" t="s">
        <v>1334</v>
      </c>
      <c r="H23" s="60">
        <v>2084</v>
      </c>
      <c r="I23" s="60">
        <v>2084</v>
      </c>
      <c r="K23" s="3">
        <f t="shared" si="0"/>
        <v>2773.6506658150156</v>
      </c>
      <c r="L23" s="3">
        <f t="shared" si="1"/>
        <v>2967.8062124220669</v>
      </c>
    </row>
    <row r="24" spans="1:12" ht="15.75" customHeight="1" x14ac:dyDescent="0.25">
      <c r="A24" s="58">
        <v>11</v>
      </c>
      <c r="B24" s="58"/>
      <c r="C24" s="58" t="s">
        <v>1136</v>
      </c>
      <c r="D24" s="60" t="s">
        <v>1137</v>
      </c>
      <c r="E24" s="58" t="s">
        <v>1138</v>
      </c>
      <c r="F24" s="58" t="s">
        <v>1139</v>
      </c>
      <c r="G24" s="58" t="s">
        <v>1335</v>
      </c>
      <c r="H24" s="60">
        <v>1261</v>
      </c>
      <c r="I24" s="60">
        <v>1261</v>
      </c>
      <c r="K24" s="3">
        <f t="shared" si="0"/>
        <v>1620.9783801046974</v>
      </c>
      <c r="L24" s="3">
        <f t="shared" si="1"/>
        <v>1734.4468667120263</v>
      </c>
    </row>
    <row r="25" spans="1:12" ht="15.75" customHeight="1" x14ac:dyDescent="0.25">
      <c r="A25" s="58">
        <v>12</v>
      </c>
      <c r="B25" s="58"/>
      <c r="C25" s="58" t="s">
        <v>1336</v>
      </c>
      <c r="D25" s="60" t="s">
        <v>1337</v>
      </c>
      <c r="E25" s="58" t="s">
        <v>1271</v>
      </c>
      <c r="F25" s="58" t="s">
        <v>1333</v>
      </c>
      <c r="G25" s="58" t="s">
        <v>1338</v>
      </c>
      <c r="H25" s="60">
        <v>356</v>
      </c>
      <c r="I25" s="60">
        <v>356</v>
      </c>
      <c r="K25" s="3">
        <f t="shared" si="0"/>
        <v>380.63235069497478</v>
      </c>
      <c r="L25" s="3">
        <f t="shared" si="1"/>
        <v>407.27661524362304</v>
      </c>
    </row>
    <row r="26" spans="1:12" ht="15.75" customHeight="1" x14ac:dyDescent="0.25">
      <c r="A26" s="58"/>
      <c r="B26" s="58"/>
      <c r="C26" s="58"/>
      <c r="D26" s="60"/>
      <c r="E26" s="58"/>
      <c r="F26" s="60"/>
      <c r="G26" s="71"/>
      <c r="H26" s="67"/>
      <c r="I26" s="60"/>
      <c r="K26" s="3"/>
      <c r="L26" s="3"/>
    </row>
    <row r="27" spans="1:12" ht="15.75" customHeight="1" x14ac:dyDescent="0.25">
      <c r="A27" s="58"/>
      <c r="B27" s="58"/>
      <c r="C27" s="58"/>
      <c r="D27" s="60"/>
      <c r="E27" s="58"/>
      <c r="F27" s="60"/>
      <c r="G27" s="71"/>
      <c r="H27" s="67"/>
      <c r="I27" s="60"/>
      <c r="K27" s="3"/>
      <c r="L27" s="3"/>
    </row>
    <row r="28" spans="1:12" ht="15.75" customHeight="1" x14ac:dyDescent="0.25">
      <c r="A28" s="58"/>
      <c r="B28" s="58"/>
      <c r="C28" s="58"/>
      <c r="D28" s="60"/>
      <c r="E28" s="58"/>
      <c r="F28" s="60"/>
      <c r="G28" s="71"/>
      <c r="H28" s="67"/>
      <c r="I28" s="60"/>
      <c r="K28" s="3"/>
      <c r="L28" s="3"/>
    </row>
    <row r="29" spans="1:12" ht="15.75" customHeight="1" x14ac:dyDescent="0.25">
      <c r="A29" s="58"/>
      <c r="B29" s="58"/>
      <c r="C29" s="58"/>
      <c r="D29" s="60"/>
      <c r="E29" s="58"/>
      <c r="F29" s="60"/>
      <c r="G29" s="71"/>
      <c r="H29" s="67"/>
      <c r="I29" s="60"/>
      <c r="K29" s="3"/>
      <c r="L29" s="3"/>
    </row>
    <row r="30" spans="1:12" ht="15.75" customHeight="1" x14ac:dyDescent="0.25">
      <c r="A30" s="58"/>
      <c r="B30" s="58"/>
      <c r="C30" s="58"/>
      <c r="D30" s="60"/>
      <c r="E30" s="58"/>
      <c r="F30" s="60"/>
      <c r="G30" s="71"/>
      <c r="H30" s="67"/>
      <c r="I30" s="60"/>
      <c r="K30" s="3"/>
      <c r="L30" s="3"/>
    </row>
    <row r="31" spans="1:12" ht="15.75" customHeight="1" x14ac:dyDescent="0.25">
      <c r="A31" s="58"/>
      <c r="B31" s="58"/>
      <c r="C31" s="58"/>
      <c r="D31" s="60"/>
      <c r="E31" s="58"/>
      <c r="F31" s="60"/>
      <c r="G31" s="71"/>
      <c r="H31" s="67"/>
      <c r="I31" s="60"/>
      <c r="K31" s="3"/>
      <c r="L31" s="3"/>
    </row>
    <row r="32" spans="1:12" ht="15.75" customHeight="1" x14ac:dyDescent="0.25">
      <c r="A32" s="58"/>
      <c r="B32" s="58"/>
      <c r="C32" s="58"/>
      <c r="D32" s="60"/>
      <c r="E32" s="58"/>
      <c r="F32" s="60"/>
      <c r="G32" s="71"/>
      <c r="H32" s="67"/>
      <c r="I32" s="60"/>
      <c r="K32" s="3"/>
      <c r="L32" s="3"/>
    </row>
    <row r="33" spans="1:13" ht="15.75" customHeight="1" x14ac:dyDescent="0.25">
      <c r="A33" s="58"/>
      <c r="B33" s="58"/>
      <c r="C33" s="58"/>
      <c r="D33" s="60"/>
      <c r="E33" s="58"/>
      <c r="F33" s="60"/>
      <c r="G33" s="75"/>
      <c r="H33" s="67"/>
      <c r="I33" s="60"/>
      <c r="K33" s="3"/>
      <c r="L33" s="3"/>
    </row>
    <row r="34" spans="1:13" ht="15.75" customHeight="1" x14ac:dyDescent="0.25">
      <c r="A34" s="67"/>
      <c r="B34" s="72"/>
      <c r="C34" s="67"/>
      <c r="D34" s="73"/>
      <c r="E34" s="67"/>
      <c r="F34" s="67"/>
      <c r="G34" s="71"/>
      <c r="H34" s="67"/>
      <c r="I34" s="71"/>
      <c r="K34" s="3"/>
      <c r="L34" s="3"/>
    </row>
    <row r="35" spans="1:13" ht="15.75" customHeight="1" x14ac:dyDescent="0.25">
      <c r="A35" s="67"/>
      <c r="B35" s="68"/>
      <c r="C35" s="67"/>
      <c r="D35" s="73"/>
      <c r="E35" s="67"/>
      <c r="F35" s="67"/>
      <c r="G35" s="71"/>
      <c r="H35" s="67"/>
      <c r="I35" s="71"/>
      <c r="K35" s="3"/>
      <c r="L35" s="3"/>
      <c r="M35" s="4"/>
    </row>
    <row r="36" spans="1:13" ht="15.75" customHeight="1" x14ac:dyDescent="0.25">
      <c r="A36" s="67"/>
      <c r="B36" s="72"/>
      <c r="C36" s="67"/>
      <c r="D36" s="73"/>
      <c r="E36" s="67"/>
      <c r="F36" s="67"/>
      <c r="G36" s="71"/>
      <c r="H36" s="67"/>
      <c r="I36" s="71"/>
      <c r="K36" s="3"/>
      <c r="L36" s="3"/>
    </row>
    <row r="37" spans="1:13" ht="15.75" customHeight="1" x14ac:dyDescent="0.25">
      <c r="A37" s="67"/>
      <c r="B37" s="67"/>
      <c r="C37" s="67"/>
      <c r="D37" s="73"/>
      <c r="E37" s="67"/>
      <c r="F37" s="67"/>
      <c r="G37" s="71"/>
      <c r="H37" s="67"/>
      <c r="I37" s="71"/>
      <c r="K37" s="3"/>
      <c r="L37" s="3"/>
    </row>
    <row r="38" spans="1:13" ht="15.75" customHeight="1" x14ac:dyDescent="0.25">
      <c r="A38" s="67"/>
      <c r="B38" s="68"/>
      <c r="C38" s="67"/>
      <c r="D38" s="73"/>
      <c r="E38" s="67"/>
      <c r="F38" s="71"/>
      <c r="G38" s="67"/>
      <c r="H38" s="67"/>
      <c r="I38" s="71"/>
      <c r="K38" s="3"/>
      <c r="L38" s="3"/>
    </row>
    <row r="39" spans="1:13" ht="15.75" customHeight="1" x14ac:dyDescent="0.25">
      <c r="A39" s="67"/>
      <c r="B39" s="68"/>
      <c r="C39" s="67"/>
      <c r="D39" s="73"/>
      <c r="E39" s="67"/>
      <c r="F39" s="71"/>
      <c r="G39" s="67"/>
      <c r="H39" s="67"/>
      <c r="I39" s="71"/>
      <c r="K39" s="3"/>
      <c r="L39" s="3"/>
    </row>
    <row r="40" spans="1:13" ht="15.75" customHeight="1" x14ac:dyDescent="0.25">
      <c r="A40" s="67"/>
      <c r="B40" s="72"/>
      <c r="C40" s="69"/>
      <c r="D40" s="70"/>
      <c r="E40" s="67"/>
      <c r="F40" s="71"/>
      <c r="G40" s="67"/>
      <c r="H40" s="67"/>
      <c r="I40" s="71"/>
      <c r="K40" s="3"/>
      <c r="L40" s="3"/>
    </row>
    <row r="41" spans="1:13" ht="15.75" customHeight="1" x14ac:dyDescent="0.25">
      <c r="A41" s="67"/>
      <c r="B41" s="67"/>
      <c r="C41" s="69"/>
      <c r="D41" s="70"/>
      <c r="E41" s="67"/>
      <c r="F41" s="71"/>
      <c r="G41" s="67"/>
      <c r="H41" s="67"/>
      <c r="I41" s="71"/>
      <c r="K41" s="3"/>
      <c r="L41" s="3"/>
    </row>
    <row r="42" spans="1:13" ht="15.75" customHeight="1" x14ac:dyDescent="0.25">
      <c r="A42" s="67"/>
      <c r="B42" s="68"/>
      <c r="C42" s="69"/>
      <c r="D42" s="70"/>
      <c r="E42" s="67"/>
      <c r="F42" s="71"/>
      <c r="G42" s="67"/>
      <c r="H42" s="67"/>
      <c r="I42" s="71"/>
      <c r="K42" s="3"/>
      <c r="L42" s="3"/>
    </row>
    <row r="43" spans="1:13" ht="15.75" customHeight="1" x14ac:dyDescent="0.25">
      <c r="A43" s="67"/>
      <c r="B43" s="68"/>
      <c r="C43" s="69"/>
      <c r="D43" s="70"/>
      <c r="E43" s="67"/>
      <c r="F43" s="71"/>
      <c r="G43" s="67"/>
      <c r="H43" s="67"/>
      <c r="I43" s="71"/>
      <c r="K43" s="3"/>
      <c r="L43" s="3"/>
    </row>
    <row r="44" spans="1:13" ht="15.75" customHeight="1" x14ac:dyDescent="0.25">
      <c r="A44" s="67"/>
      <c r="B44" s="67"/>
      <c r="C44" s="69"/>
      <c r="D44" s="70"/>
      <c r="E44" s="67"/>
      <c r="F44" s="71"/>
      <c r="G44" s="67"/>
      <c r="H44" s="67"/>
      <c r="I44" s="71"/>
      <c r="K44" s="3"/>
      <c r="L44" s="3"/>
    </row>
    <row r="45" spans="1:13" ht="15.75" customHeight="1" x14ac:dyDescent="0.25">
      <c r="A45" s="67"/>
      <c r="B45" s="72"/>
      <c r="C45" s="67"/>
      <c r="D45" s="73"/>
      <c r="E45" s="67"/>
      <c r="F45" s="71"/>
      <c r="G45" s="67"/>
      <c r="H45" s="67"/>
      <c r="I45" s="71"/>
      <c r="K45" s="3"/>
      <c r="L45" s="3"/>
    </row>
    <row r="46" spans="1:13" ht="15.75" customHeight="1" x14ac:dyDescent="0.25">
      <c r="A46" s="67"/>
      <c r="B46" s="67"/>
      <c r="C46" s="67"/>
      <c r="D46" s="73"/>
      <c r="E46" s="67"/>
      <c r="F46" s="71"/>
      <c r="G46" s="67"/>
      <c r="H46" s="67"/>
      <c r="I46" s="71"/>
      <c r="K46" s="3"/>
      <c r="L46" s="3"/>
    </row>
    <row r="47" spans="1:13" ht="15.75" customHeight="1" x14ac:dyDescent="0.25">
      <c r="A47" s="67"/>
      <c r="B47" s="67"/>
      <c r="C47" s="67"/>
      <c r="D47" s="73"/>
      <c r="E47" s="67"/>
      <c r="F47" s="71"/>
      <c r="G47" s="67"/>
      <c r="H47" s="67"/>
      <c r="I47" s="71"/>
      <c r="K47" s="3"/>
      <c r="L47" s="3"/>
    </row>
    <row r="48" spans="1:13" ht="15.75" customHeight="1" x14ac:dyDescent="0.25">
      <c r="A48" s="67"/>
      <c r="B48" s="67"/>
      <c r="C48" s="67"/>
      <c r="D48" s="73"/>
      <c r="E48" s="67"/>
      <c r="F48" s="71"/>
      <c r="G48" s="67"/>
      <c r="H48" s="67"/>
      <c r="I48" s="71"/>
      <c r="K48" s="3"/>
      <c r="L48" s="3"/>
    </row>
    <row r="49" spans="1:12" ht="15.75" customHeight="1" x14ac:dyDescent="0.25">
      <c r="A49" s="67"/>
      <c r="B49" s="67"/>
      <c r="C49" s="67"/>
      <c r="D49" s="73"/>
      <c r="E49" s="67"/>
      <c r="F49" s="71"/>
      <c r="G49" s="67"/>
      <c r="H49" s="67"/>
      <c r="I49" s="71"/>
      <c r="K49" s="3"/>
      <c r="L49" s="3"/>
    </row>
    <row r="50" spans="1:12" ht="15.75" customHeight="1" x14ac:dyDescent="0.25">
      <c r="A50" s="67"/>
      <c r="B50" s="67"/>
      <c r="C50" s="67"/>
      <c r="D50" s="73"/>
      <c r="E50" s="67"/>
      <c r="F50" s="71"/>
      <c r="I50" s="71"/>
      <c r="K50" s="3"/>
      <c r="L50" s="3"/>
    </row>
    <row r="51" spans="1:12" ht="15.75" customHeight="1" x14ac:dyDescent="0.25"/>
    <row r="52" spans="1:12" ht="15.75" customHeight="1" x14ac:dyDescent="0.25"/>
    <row r="53" spans="1:12" ht="15.75" customHeight="1" x14ac:dyDescent="0.25"/>
    <row r="54" spans="1:12" ht="15.75" customHeight="1" x14ac:dyDescent="0.25"/>
    <row r="55" spans="1:12" ht="15.75" customHeight="1" x14ac:dyDescent="0.25"/>
    <row r="56" spans="1:12" ht="15.75" customHeight="1" x14ac:dyDescent="0.25"/>
    <row r="57" spans="1:12" ht="15.75" customHeight="1" x14ac:dyDescent="0.25"/>
    <row r="58" spans="1:12" ht="15.75" customHeight="1" x14ac:dyDescent="0.25"/>
    <row r="59" spans="1:12" ht="15.75" customHeight="1" x14ac:dyDescent="0.25"/>
    <row r="60" spans="1:12" ht="15.75" customHeight="1" x14ac:dyDescent="0.25"/>
    <row r="61" spans="1:12" ht="15.75" customHeight="1" x14ac:dyDescent="0.25"/>
    <row r="62" spans="1:12" ht="15.75" customHeight="1" x14ac:dyDescent="0.25"/>
    <row r="63" spans="1:12" ht="15.75" customHeight="1" x14ac:dyDescent="0.25"/>
    <row r="64" spans="1:12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</sheetData>
  <autoFilter ref="A14:N35" xr:uid="{00000000-0009-0000-0000-00000E000000}"/>
  <mergeCells count="9">
    <mergeCell ref="A9:D9"/>
    <mergeCell ref="A13:J13"/>
    <mergeCell ref="A1:C1"/>
    <mergeCell ref="F1:H1"/>
    <mergeCell ref="K1:M1"/>
    <mergeCell ref="A3:B3"/>
    <mergeCell ref="F7:G7"/>
    <mergeCell ref="F8:G8"/>
    <mergeCell ref="F9:G9"/>
  </mergeCells>
  <pageMargins left="0.7" right="0.7" top="0.78740157499999996" bottom="0.78740157499999996" header="0" footer="0"/>
  <pageSetup paperSize="9" orientation="portrait"/>
  <headerFooter>
    <oddHeader>&amp;L&amp;"Arial"&amp;8&amp;K000000 INTERNAL&amp;1#_x000D_</oddHead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N1000"/>
  <sheetViews>
    <sheetView workbookViewId="0"/>
  </sheetViews>
  <sheetFormatPr defaultColWidth="14.42578125" defaultRowHeight="15" customHeight="1" x14ac:dyDescent="0.25"/>
  <cols>
    <col min="1" max="1" width="8.7109375" customWidth="1"/>
    <col min="2" max="2" width="14.28515625" customWidth="1"/>
    <col min="3" max="3" width="8.7109375" customWidth="1"/>
    <col min="4" max="4" width="25.140625" customWidth="1"/>
    <col min="5" max="5" width="16.140625" customWidth="1"/>
    <col min="6" max="6" width="8.7109375" customWidth="1"/>
    <col min="7" max="7" width="24.140625" customWidth="1"/>
    <col min="8" max="8" width="9.140625" customWidth="1"/>
    <col min="9" max="9" width="14.85546875" customWidth="1"/>
    <col min="10" max="10" width="3.42578125" customWidth="1"/>
    <col min="11" max="11" width="25.140625" customWidth="1"/>
    <col min="12" max="12" width="29.5703125" customWidth="1"/>
    <col min="13" max="14" width="8.7109375" customWidth="1"/>
  </cols>
  <sheetData>
    <row r="1" spans="1:14" x14ac:dyDescent="0.25">
      <c r="A1" s="96" t="s">
        <v>551</v>
      </c>
      <c r="B1" s="97"/>
      <c r="C1" s="97"/>
      <c r="D1" s="45"/>
      <c r="E1" s="45"/>
      <c r="F1" s="99" t="s">
        <v>552</v>
      </c>
      <c r="G1" s="97"/>
      <c r="H1" s="98"/>
      <c r="K1" s="100" t="s">
        <v>553</v>
      </c>
      <c r="L1" s="101"/>
      <c r="M1" s="101"/>
    </row>
    <row r="2" spans="1:14" x14ac:dyDescent="0.25">
      <c r="L2" s="46">
        <v>0</v>
      </c>
      <c r="M2" s="47">
        <v>0</v>
      </c>
    </row>
    <row r="3" spans="1:14" x14ac:dyDescent="0.25">
      <c r="A3" s="96" t="s">
        <v>554</v>
      </c>
      <c r="B3" s="97"/>
      <c r="C3" s="48">
        <v>0.75</v>
      </c>
      <c r="F3" s="5"/>
      <c r="G3" s="49" t="s">
        <v>555</v>
      </c>
      <c r="H3" s="6">
        <v>0</v>
      </c>
      <c r="L3" s="46">
        <v>1</v>
      </c>
      <c r="M3" s="47">
        <v>0</v>
      </c>
    </row>
    <row r="4" spans="1:14" x14ac:dyDescent="0.25">
      <c r="F4" s="50"/>
      <c r="G4" s="51" t="s">
        <v>556</v>
      </c>
      <c r="H4" s="52">
        <f>H3*0.005</f>
        <v>0</v>
      </c>
      <c r="L4" s="46">
        <v>2</v>
      </c>
      <c r="M4" s="47">
        <v>0</v>
      </c>
    </row>
    <row r="5" spans="1:14" x14ac:dyDescent="0.25">
      <c r="F5" s="5"/>
      <c r="G5" s="49" t="s">
        <v>557</v>
      </c>
      <c r="H5" s="6">
        <v>0</v>
      </c>
      <c r="L5" s="46">
        <v>3</v>
      </c>
      <c r="M5" s="47">
        <v>-0.02</v>
      </c>
    </row>
    <row r="6" spans="1:14" x14ac:dyDescent="0.25">
      <c r="F6" s="20"/>
      <c r="G6" s="53" t="s">
        <v>556</v>
      </c>
      <c r="H6" s="54">
        <f>H5*0.01</f>
        <v>0</v>
      </c>
      <c r="L6" s="46">
        <v>4</v>
      </c>
      <c r="M6" s="47">
        <v>0</v>
      </c>
    </row>
    <row r="7" spans="1:14" x14ac:dyDescent="0.25">
      <c r="F7" s="102" t="s">
        <v>558</v>
      </c>
      <c r="G7" s="103"/>
      <c r="H7" s="6">
        <v>7</v>
      </c>
      <c r="L7" s="46">
        <v>5</v>
      </c>
      <c r="M7" s="47">
        <v>5.0000000000000001E-3</v>
      </c>
    </row>
    <row r="8" spans="1:14" x14ac:dyDescent="0.25">
      <c r="F8" s="104" t="s">
        <v>559</v>
      </c>
      <c r="G8" s="105"/>
      <c r="H8" s="52">
        <v>1.4999999999999999E-2</v>
      </c>
      <c r="L8" s="46">
        <v>6</v>
      </c>
      <c r="M8" s="47">
        <v>0.01</v>
      </c>
    </row>
    <row r="9" spans="1:14" x14ac:dyDescent="0.25">
      <c r="A9" s="96" t="s">
        <v>560</v>
      </c>
      <c r="B9" s="97"/>
      <c r="C9" s="97"/>
      <c r="D9" s="97"/>
      <c r="E9" s="55">
        <f>C3+H4+H6+H8</f>
        <v>0.76500000000000001</v>
      </c>
      <c r="F9" s="106" t="s">
        <v>561</v>
      </c>
      <c r="G9" s="97"/>
      <c r="H9" s="56">
        <v>9</v>
      </c>
      <c r="L9" s="46">
        <v>7</v>
      </c>
      <c r="M9" s="47">
        <v>1.4999999999999999E-2</v>
      </c>
    </row>
    <row r="10" spans="1:14" x14ac:dyDescent="0.25">
      <c r="L10" s="46">
        <v>8</v>
      </c>
      <c r="M10" s="47">
        <v>0.02</v>
      </c>
    </row>
    <row r="11" spans="1:14" x14ac:dyDescent="0.25">
      <c r="L11" s="46">
        <v>9</v>
      </c>
      <c r="M11" s="47">
        <v>2.5000000000000001E-2</v>
      </c>
    </row>
    <row r="12" spans="1:14" x14ac:dyDescent="0.25">
      <c r="L12" s="46" t="s">
        <v>562</v>
      </c>
      <c r="M12" s="47">
        <v>0.03</v>
      </c>
    </row>
    <row r="13" spans="1:14" x14ac:dyDescent="0.25">
      <c r="A13" s="96" t="s">
        <v>563</v>
      </c>
      <c r="B13" s="97"/>
      <c r="C13" s="97"/>
      <c r="D13" s="97"/>
      <c r="E13" s="97"/>
      <c r="F13" s="97"/>
      <c r="G13" s="97"/>
      <c r="H13" s="97"/>
      <c r="I13" s="97"/>
      <c r="J13" s="98"/>
      <c r="K13" s="57" t="s">
        <v>564</v>
      </c>
      <c r="L13" s="57" t="s">
        <v>565</v>
      </c>
      <c r="M13" s="4" t="s">
        <v>566</v>
      </c>
      <c r="N13" s="4" t="s">
        <v>567</v>
      </c>
    </row>
    <row r="14" spans="1:14" ht="30" x14ac:dyDescent="0.25">
      <c r="A14" s="76">
        <v>1</v>
      </c>
      <c r="B14" s="76"/>
      <c r="C14" s="76" t="s">
        <v>1339</v>
      </c>
      <c r="D14" s="77" t="s">
        <v>1340</v>
      </c>
      <c r="E14" s="76" t="s">
        <v>1092</v>
      </c>
      <c r="F14" s="77">
        <v>2491</v>
      </c>
      <c r="G14" s="71"/>
      <c r="H14" s="77">
        <v>2491</v>
      </c>
      <c r="I14" s="77">
        <v>2491</v>
      </c>
      <c r="K14" s="3">
        <f t="shared" ref="K14:K22" si="0">I14/$I$14*10000*0.7+($H$9-A14)/($H$9-1)*10000*0.3</f>
        <v>10000</v>
      </c>
      <c r="L14" s="3">
        <f t="shared" ref="L14:L22" si="1">K14*$E$9</f>
        <v>7650</v>
      </c>
      <c r="M14" s="47"/>
    </row>
    <row r="15" spans="1:14" x14ac:dyDescent="0.25">
      <c r="A15" s="76">
        <v>2</v>
      </c>
      <c r="B15" s="76"/>
      <c r="C15" s="76" t="s">
        <v>1341</v>
      </c>
      <c r="D15" s="77" t="s">
        <v>1342</v>
      </c>
      <c r="E15" s="76" t="s">
        <v>1343</v>
      </c>
      <c r="F15" s="77">
        <v>2039</v>
      </c>
      <c r="G15" s="71"/>
      <c r="H15" s="77">
        <v>2039</v>
      </c>
      <c r="I15" s="77">
        <v>2039</v>
      </c>
      <c r="K15" s="3">
        <f t="shared" si="0"/>
        <v>8354.8273785628262</v>
      </c>
      <c r="L15" s="3">
        <f t="shared" si="1"/>
        <v>6391.4429446005624</v>
      </c>
      <c r="M15" s="47"/>
    </row>
    <row r="16" spans="1:14" ht="30" x14ac:dyDescent="0.25">
      <c r="A16" s="76">
        <v>3</v>
      </c>
      <c r="B16" s="78" t="s">
        <v>568</v>
      </c>
      <c r="C16" s="76" t="s">
        <v>1230</v>
      </c>
      <c r="D16" s="77" t="s">
        <v>23</v>
      </c>
      <c r="E16" s="76" t="s">
        <v>1295</v>
      </c>
      <c r="F16" s="77">
        <v>1868</v>
      </c>
      <c r="G16" s="71"/>
      <c r="H16" s="77">
        <v>1868</v>
      </c>
      <c r="I16" s="77">
        <v>1868</v>
      </c>
      <c r="K16" s="3">
        <f t="shared" si="0"/>
        <v>7499.2974708952224</v>
      </c>
      <c r="L16" s="3">
        <f t="shared" si="1"/>
        <v>5736.962565234845</v>
      </c>
    </row>
    <row r="17" spans="1:12" x14ac:dyDescent="0.25">
      <c r="A17" s="76">
        <v>4</v>
      </c>
      <c r="B17" s="79" t="s">
        <v>568</v>
      </c>
      <c r="C17" s="76" t="s">
        <v>635</v>
      </c>
      <c r="D17" s="77" t="s">
        <v>1344</v>
      </c>
      <c r="E17" s="76" t="s">
        <v>1345</v>
      </c>
      <c r="F17" s="77">
        <v>1778</v>
      </c>
      <c r="G17" s="71"/>
      <c r="H17" s="77">
        <v>1778</v>
      </c>
      <c r="I17" s="77">
        <v>1778</v>
      </c>
      <c r="K17" s="3">
        <f t="shared" si="0"/>
        <v>6871.3869931754307</v>
      </c>
      <c r="L17" s="3">
        <f t="shared" si="1"/>
        <v>5256.6110497792042</v>
      </c>
    </row>
    <row r="18" spans="1:12" x14ac:dyDescent="0.25">
      <c r="A18" s="76">
        <v>5</v>
      </c>
      <c r="B18" s="76"/>
      <c r="C18" s="76" t="s">
        <v>638</v>
      </c>
      <c r="D18" s="77" t="s">
        <v>1346</v>
      </c>
      <c r="E18" s="76" t="s">
        <v>1347</v>
      </c>
      <c r="F18" s="77">
        <v>1728</v>
      </c>
      <c r="G18" s="71"/>
      <c r="H18" s="77">
        <v>1728</v>
      </c>
      <c r="I18" s="77">
        <v>1728</v>
      </c>
      <c r="K18" s="3">
        <f t="shared" si="0"/>
        <v>6355.8811722199907</v>
      </c>
      <c r="L18" s="3">
        <f t="shared" si="1"/>
        <v>4862.2490967482927</v>
      </c>
    </row>
    <row r="19" spans="1:12" x14ac:dyDescent="0.25">
      <c r="A19" s="76">
        <v>6</v>
      </c>
      <c r="B19" s="76"/>
      <c r="C19" s="76" t="s">
        <v>1261</v>
      </c>
      <c r="D19" s="77" t="s">
        <v>1348</v>
      </c>
      <c r="E19" s="76" t="s">
        <v>1349</v>
      </c>
      <c r="F19" s="77">
        <v>1537</v>
      </c>
      <c r="G19" s="71"/>
      <c r="H19" s="77">
        <v>1537</v>
      </c>
      <c r="I19" s="77">
        <v>1537</v>
      </c>
      <c r="K19" s="3">
        <f t="shared" si="0"/>
        <v>5444.1489361702124</v>
      </c>
      <c r="L19" s="3">
        <f t="shared" si="1"/>
        <v>4164.7739361702124</v>
      </c>
    </row>
    <row r="20" spans="1:12" x14ac:dyDescent="0.25">
      <c r="A20" s="76">
        <v>7</v>
      </c>
      <c r="B20" s="76"/>
      <c r="C20" s="76" t="s">
        <v>1350</v>
      </c>
      <c r="D20" s="77" t="s">
        <v>60</v>
      </c>
      <c r="E20" s="76" t="s">
        <v>1351</v>
      </c>
      <c r="F20" s="77">
        <v>773</v>
      </c>
      <c r="G20" s="71"/>
      <c r="H20" s="77">
        <v>773</v>
      </c>
      <c r="I20" s="77">
        <v>773</v>
      </c>
      <c r="K20" s="3">
        <f t="shared" si="0"/>
        <v>2922.2199919710956</v>
      </c>
      <c r="L20" s="3">
        <f t="shared" si="1"/>
        <v>2235.4982938578883</v>
      </c>
    </row>
    <row r="21" spans="1:12" ht="15.75" customHeight="1" x14ac:dyDescent="0.25">
      <c r="A21" s="76">
        <v>8</v>
      </c>
      <c r="B21" s="76"/>
      <c r="C21" s="76" t="s">
        <v>1352</v>
      </c>
      <c r="D21" s="77" t="s">
        <v>1353</v>
      </c>
      <c r="E21" s="76" t="s">
        <v>1354</v>
      </c>
      <c r="F21" s="77">
        <v>704</v>
      </c>
      <c r="G21" s="71"/>
      <c r="H21" s="77">
        <v>704</v>
      </c>
      <c r="I21" s="77">
        <v>704</v>
      </c>
      <c r="K21" s="3">
        <f t="shared" si="0"/>
        <v>2353.3219590525887</v>
      </c>
      <c r="L21" s="3">
        <f t="shared" si="1"/>
        <v>1800.2912986752303</v>
      </c>
    </row>
    <row r="22" spans="1:12" ht="29.25" customHeight="1" x14ac:dyDescent="0.25">
      <c r="A22" s="76">
        <v>9</v>
      </c>
      <c r="B22" s="76"/>
      <c r="C22" s="76" t="s">
        <v>1355</v>
      </c>
      <c r="D22" s="77" t="s">
        <v>1356</v>
      </c>
      <c r="E22" s="76" t="s">
        <v>1357</v>
      </c>
      <c r="F22" s="77">
        <v>451</v>
      </c>
      <c r="G22" s="71"/>
      <c r="H22" s="77">
        <v>451</v>
      </c>
      <c r="I22" s="77">
        <v>451</v>
      </c>
      <c r="K22" s="3">
        <f t="shared" si="0"/>
        <v>1267.3625050180649</v>
      </c>
      <c r="L22" s="3">
        <f t="shared" si="1"/>
        <v>969.53231633881967</v>
      </c>
    </row>
    <row r="23" spans="1:12" ht="15.75" customHeight="1" x14ac:dyDescent="0.25">
      <c r="A23" s="58"/>
      <c r="B23" s="61"/>
      <c r="C23" s="58"/>
      <c r="D23" s="60"/>
      <c r="E23" s="58"/>
      <c r="F23" s="60"/>
      <c r="G23" s="71"/>
      <c r="H23" s="67"/>
      <c r="I23" s="60"/>
      <c r="K23" s="3"/>
      <c r="L23" s="3"/>
    </row>
    <row r="24" spans="1:12" ht="15.75" customHeight="1" x14ac:dyDescent="0.25">
      <c r="A24" s="58"/>
      <c r="B24" s="58"/>
      <c r="C24" s="58"/>
      <c r="D24" s="60"/>
      <c r="E24" s="58"/>
      <c r="F24" s="60"/>
      <c r="G24" s="71"/>
      <c r="H24" s="67"/>
      <c r="I24" s="60"/>
      <c r="K24" s="3"/>
      <c r="L24" s="3"/>
    </row>
    <row r="25" spans="1:12" ht="15.75" customHeight="1" x14ac:dyDescent="0.25">
      <c r="A25" s="58"/>
      <c r="B25" s="58"/>
      <c r="C25" s="58"/>
      <c r="D25" s="60"/>
      <c r="E25" s="58"/>
      <c r="F25" s="60"/>
      <c r="G25" s="75"/>
      <c r="H25" s="67"/>
      <c r="I25" s="60"/>
      <c r="K25" s="3"/>
      <c r="L25" s="3"/>
    </row>
    <row r="26" spans="1:12" ht="15.75" customHeight="1" x14ac:dyDescent="0.25">
      <c r="A26" s="58"/>
      <c r="B26" s="58"/>
      <c r="C26" s="58"/>
      <c r="D26" s="60"/>
      <c r="E26" s="58"/>
      <c r="F26" s="60"/>
      <c r="G26" s="71"/>
      <c r="H26" s="67"/>
      <c r="I26" s="60"/>
      <c r="K26" s="3"/>
      <c r="L26" s="3"/>
    </row>
    <row r="27" spans="1:12" ht="15.75" customHeight="1" x14ac:dyDescent="0.25">
      <c r="A27" s="58"/>
      <c r="B27" s="58"/>
      <c r="C27" s="58"/>
      <c r="D27" s="60"/>
      <c r="E27" s="58"/>
      <c r="F27" s="60"/>
      <c r="G27" s="71"/>
      <c r="H27" s="67"/>
      <c r="I27" s="60"/>
      <c r="K27" s="3"/>
      <c r="L27" s="3"/>
    </row>
    <row r="28" spans="1:12" ht="15.75" customHeight="1" x14ac:dyDescent="0.25">
      <c r="A28" s="58"/>
      <c r="B28" s="58"/>
      <c r="C28" s="58"/>
      <c r="D28" s="60"/>
      <c r="E28" s="58"/>
      <c r="F28" s="60"/>
      <c r="G28" s="71"/>
      <c r="H28" s="67"/>
      <c r="I28" s="60"/>
      <c r="K28" s="3"/>
      <c r="L28" s="3"/>
    </row>
    <row r="29" spans="1:12" ht="15.75" customHeight="1" x14ac:dyDescent="0.25">
      <c r="A29" s="58"/>
      <c r="B29" s="58"/>
      <c r="C29" s="58"/>
      <c r="D29" s="60"/>
      <c r="E29" s="58"/>
      <c r="F29" s="60"/>
      <c r="G29" s="71"/>
      <c r="H29" s="67"/>
      <c r="I29" s="60"/>
      <c r="K29" s="3"/>
      <c r="L29" s="3"/>
    </row>
    <row r="30" spans="1:12" ht="15.75" customHeight="1" x14ac:dyDescent="0.25">
      <c r="A30" s="58"/>
      <c r="B30" s="58"/>
      <c r="C30" s="58"/>
      <c r="D30" s="60"/>
      <c r="E30" s="58"/>
      <c r="F30" s="60"/>
      <c r="G30" s="71"/>
      <c r="H30" s="67"/>
      <c r="I30" s="60"/>
      <c r="K30" s="3"/>
      <c r="L30" s="3"/>
    </row>
    <row r="31" spans="1:12" ht="15.75" customHeight="1" x14ac:dyDescent="0.25">
      <c r="A31" s="58"/>
      <c r="B31" s="58"/>
      <c r="C31" s="58"/>
      <c r="D31" s="60"/>
      <c r="E31" s="58"/>
      <c r="F31" s="60"/>
      <c r="G31" s="71"/>
      <c r="H31" s="67"/>
      <c r="I31" s="60"/>
      <c r="K31" s="3"/>
      <c r="L31" s="3"/>
    </row>
    <row r="32" spans="1:12" ht="15.75" customHeight="1" x14ac:dyDescent="0.25">
      <c r="A32" s="58"/>
      <c r="B32" s="58"/>
      <c r="C32" s="58"/>
      <c r="D32" s="60"/>
      <c r="E32" s="58"/>
      <c r="F32" s="60"/>
      <c r="G32" s="71"/>
      <c r="H32" s="67"/>
      <c r="I32" s="60"/>
      <c r="K32" s="3"/>
      <c r="L32" s="3"/>
    </row>
    <row r="33" spans="1:13" ht="15.75" customHeight="1" x14ac:dyDescent="0.25">
      <c r="A33" s="58"/>
      <c r="B33" s="58"/>
      <c r="C33" s="58"/>
      <c r="D33" s="60"/>
      <c r="E33" s="58"/>
      <c r="F33" s="60"/>
      <c r="G33" s="75"/>
      <c r="H33" s="67"/>
      <c r="I33" s="60"/>
      <c r="K33" s="3"/>
      <c r="L33" s="3"/>
    </row>
    <row r="34" spans="1:13" ht="15.75" customHeight="1" x14ac:dyDescent="0.25">
      <c r="A34" s="67"/>
      <c r="B34" s="72"/>
      <c r="C34" s="67"/>
      <c r="D34" s="73"/>
      <c r="E34" s="67"/>
      <c r="F34" s="67"/>
      <c r="G34" s="71"/>
      <c r="H34" s="67"/>
      <c r="I34" s="71"/>
      <c r="K34" s="3"/>
      <c r="L34" s="3"/>
    </row>
    <row r="35" spans="1:13" ht="15.75" customHeight="1" x14ac:dyDescent="0.25">
      <c r="A35" s="67"/>
      <c r="B35" s="68"/>
      <c r="C35" s="67"/>
      <c r="D35" s="73"/>
      <c r="E35" s="67"/>
      <c r="F35" s="67"/>
      <c r="G35" s="71"/>
      <c r="H35" s="67"/>
      <c r="I35" s="71"/>
      <c r="K35" s="3"/>
      <c r="L35" s="3"/>
      <c r="M35" s="4"/>
    </row>
    <row r="36" spans="1:13" ht="15.75" customHeight="1" x14ac:dyDescent="0.25">
      <c r="A36" s="67"/>
      <c r="B36" s="72"/>
      <c r="C36" s="67"/>
      <c r="D36" s="73"/>
      <c r="E36" s="67"/>
      <c r="F36" s="67"/>
      <c r="G36" s="71"/>
      <c r="H36" s="67"/>
      <c r="I36" s="71"/>
      <c r="K36" s="3"/>
      <c r="L36" s="3"/>
    </row>
    <row r="37" spans="1:13" ht="15.75" customHeight="1" x14ac:dyDescent="0.25">
      <c r="A37" s="67"/>
      <c r="B37" s="67"/>
      <c r="C37" s="67"/>
      <c r="D37" s="73"/>
      <c r="E37" s="67"/>
      <c r="F37" s="67"/>
      <c r="G37" s="71"/>
      <c r="H37" s="67"/>
      <c r="I37" s="71"/>
      <c r="K37" s="3"/>
      <c r="L37" s="3"/>
    </row>
    <row r="38" spans="1:13" ht="15.75" customHeight="1" x14ac:dyDescent="0.25">
      <c r="A38" s="67"/>
      <c r="B38" s="68"/>
      <c r="C38" s="67"/>
      <c r="D38" s="73"/>
      <c r="E38" s="67"/>
      <c r="F38" s="71"/>
      <c r="G38" s="67"/>
      <c r="H38" s="67"/>
      <c r="I38" s="71"/>
      <c r="K38" s="3"/>
      <c r="L38" s="3"/>
    </row>
    <row r="39" spans="1:13" ht="15.75" customHeight="1" x14ac:dyDescent="0.25">
      <c r="A39" s="67"/>
      <c r="B39" s="68"/>
      <c r="C39" s="67"/>
      <c r="D39" s="73"/>
      <c r="E39" s="67"/>
      <c r="F39" s="71"/>
      <c r="G39" s="67"/>
      <c r="H39" s="67"/>
      <c r="I39" s="71"/>
      <c r="K39" s="3"/>
      <c r="L39" s="3"/>
    </row>
    <row r="40" spans="1:13" ht="15.75" customHeight="1" x14ac:dyDescent="0.25">
      <c r="A40" s="67"/>
      <c r="B40" s="72"/>
      <c r="C40" s="69"/>
      <c r="D40" s="70"/>
      <c r="E40" s="67"/>
      <c r="F40" s="71"/>
      <c r="G40" s="67"/>
      <c r="H40" s="67"/>
      <c r="I40" s="71"/>
      <c r="K40" s="3"/>
      <c r="L40" s="3"/>
    </row>
    <row r="41" spans="1:13" ht="15.75" customHeight="1" x14ac:dyDescent="0.25">
      <c r="A41" s="67"/>
      <c r="B41" s="67"/>
      <c r="C41" s="69"/>
      <c r="D41" s="70"/>
      <c r="E41" s="67"/>
      <c r="F41" s="71"/>
      <c r="G41" s="67"/>
      <c r="H41" s="67"/>
      <c r="I41" s="71"/>
      <c r="K41" s="3"/>
      <c r="L41" s="3"/>
    </row>
    <row r="42" spans="1:13" ht="15.75" customHeight="1" x14ac:dyDescent="0.25">
      <c r="A42" s="67"/>
      <c r="B42" s="68"/>
      <c r="C42" s="69"/>
      <c r="D42" s="70"/>
      <c r="E42" s="67"/>
      <c r="F42" s="71"/>
      <c r="G42" s="67"/>
      <c r="H42" s="67"/>
      <c r="I42" s="71"/>
      <c r="K42" s="3"/>
      <c r="L42" s="3"/>
    </row>
    <row r="43" spans="1:13" ht="15.75" customHeight="1" x14ac:dyDescent="0.25">
      <c r="A43" s="67"/>
      <c r="B43" s="68"/>
      <c r="C43" s="69"/>
      <c r="D43" s="70"/>
      <c r="E43" s="67"/>
      <c r="F43" s="71"/>
      <c r="G43" s="67"/>
      <c r="H43" s="67"/>
      <c r="I43" s="71"/>
      <c r="K43" s="3"/>
      <c r="L43" s="3"/>
    </row>
    <row r="44" spans="1:13" ht="15.75" customHeight="1" x14ac:dyDescent="0.25">
      <c r="A44" s="67"/>
      <c r="B44" s="67"/>
      <c r="C44" s="69"/>
      <c r="D44" s="70"/>
      <c r="E44" s="67"/>
      <c r="F44" s="71"/>
      <c r="G44" s="67"/>
      <c r="H44" s="67"/>
      <c r="I44" s="71"/>
      <c r="K44" s="3"/>
      <c r="L44" s="3"/>
    </row>
    <row r="45" spans="1:13" ht="15.75" customHeight="1" x14ac:dyDescent="0.25">
      <c r="A45" s="67"/>
      <c r="B45" s="72"/>
      <c r="C45" s="67"/>
      <c r="D45" s="73"/>
      <c r="E45" s="67"/>
      <c r="F45" s="71"/>
      <c r="G45" s="67"/>
      <c r="H45" s="67"/>
      <c r="I45" s="71"/>
      <c r="K45" s="3"/>
      <c r="L45" s="3"/>
    </row>
    <row r="46" spans="1:13" ht="15.75" customHeight="1" x14ac:dyDescent="0.25">
      <c r="A46" s="67"/>
      <c r="B46" s="67"/>
      <c r="C46" s="67"/>
      <c r="D46" s="73"/>
      <c r="E46" s="67"/>
      <c r="F46" s="71"/>
      <c r="G46" s="67"/>
      <c r="H46" s="67"/>
      <c r="I46" s="71"/>
      <c r="K46" s="3"/>
      <c r="L46" s="3"/>
    </row>
    <row r="47" spans="1:13" ht="15.75" customHeight="1" x14ac:dyDescent="0.25">
      <c r="A47" s="67"/>
      <c r="B47" s="67"/>
      <c r="C47" s="67"/>
      <c r="D47" s="73"/>
      <c r="E47" s="67"/>
      <c r="F47" s="71"/>
      <c r="G47" s="67"/>
      <c r="H47" s="67"/>
      <c r="I47" s="71"/>
      <c r="K47" s="3"/>
      <c r="L47" s="3"/>
    </row>
    <row r="48" spans="1:13" ht="15.75" customHeight="1" x14ac:dyDescent="0.25">
      <c r="A48" s="67"/>
      <c r="B48" s="67"/>
      <c r="C48" s="67"/>
      <c r="D48" s="73"/>
      <c r="E48" s="67"/>
      <c r="F48" s="71"/>
      <c r="G48" s="67"/>
      <c r="H48" s="67"/>
      <c r="I48" s="71"/>
      <c r="K48" s="3"/>
      <c r="L48" s="3"/>
    </row>
    <row r="49" spans="1:12" ht="15.75" customHeight="1" x14ac:dyDescent="0.25">
      <c r="A49" s="67"/>
      <c r="B49" s="67"/>
      <c r="C49" s="67"/>
      <c r="D49" s="73"/>
      <c r="E49" s="67"/>
      <c r="F49" s="71"/>
      <c r="G49" s="67"/>
      <c r="H49" s="67"/>
      <c r="I49" s="71"/>
      <c r="K49" s="3"/>
      <c r="L49" s="3"/>
    </row>
    <row r="50" spans="1:12" ht="15.75" customHeight="1" x14ac:dyDescent="0.25">
      <c r="A50" s="67"/>
      <c r="B50" s="67"/>
      <c r="C50" s="67"/>
      <c r="D50" s="73"/>
      <c r="E50" s="67"/>
      <c r="F50" s="71"/>
      <c r="I50" s="71"/>
      <c r="K50" s="3"/>
      <c r="L50" s="3"/>
    </row>
    <row r="51" spans="1:12" ht="15.75" customHeight="1" x14ac:dyDescent="0.25"/>
    <row r="52" spans="1:12" ht="15.75" customHeight="1" x14ac:dyDescent="0.25"/>
    <row r="53" spans="1:12" ht="15.75" customHeight="1" x14ac:dyDescent="0.25"/>
    <row r="54" spans="1:12" ht="15.75" customHeight="1" x14ac:dyDescent="0.25"/>
    <row r="55" spans="1:12" ht="15.75" customHeight="1" x14ac:dyDescent="0.25"/>
    <row r="56" spans="1:12" ht="15.75" customHeight="1" x14ac:dyDescent="0.25"/>
    <row r="57" spans="1:12" ht="15.75" customHeight="1" x14ac:dyDescent="0.25"/>
    <row r="58" spans="1:12" ht="15.75" customHeight="1" x14ac:dyDescent="0.25"/>
    <row r="59" spans="1:12" ht="15.75" customHeight="1" x14ac:dyDescent="0.25"/>
    <row r="60" spans="1:12" ht="15.75" customHeight="1" x14ac:dyDescent="0.25"/>
    <row r="61" spans="1:12" ht="15.75" customHeight="1" x14ac:dyDescent="0.25"/>
    <row r="62" spans="1:12" ht="15.75" customHeight="1" x14ac:dyDescent="0.25"/>
    <row r="63" spans="1:12" ht="15.75" customHeight="1" x14ac:dyDescent="0.25"/>
    <row r="64" spans="1:12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</sheetData>
  <autoFilter ref="A14:N35" xr:uid="{00000000-0009-0000-0000-00000F000000}"/>
  <mergeCells count="9">
    <mergeCell ref="A9:D9"/>
    <mergeCell ref="A13:J13"/>
    <mergeCell ref="A1:C1"/>
    <mergeCell ref="F1:H1"/>
    <mergeCell ref="K1:M1"/>
    <mergeCell ref="A3:B3"/>
    <mergeCell ref="F7:G7"/>
    <mergeCell ref="F8:G8"/>
    <mergeCell ref="F9:G9"/>
  </mergeCells>
  <pageMargins left="0.7" right="0.7" top="0.78740157499999996" bottom="0.78740157499999996" header="0" footer="0"/>
  <pageSetup paperSize="9" orientation="portrait"/>
  <headerFooter>
    <oddHeader>&amp;L&amp;"Arial"&amp;8&amp;K000000 INTERNAL&amp;1#_x000D_</oddHeader>
  </headerFooter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N1000"/>
  <sheetViews>
    <sheetView workbookViewId="0"/>
  </sheetViews>
  <sheetFormatPr defaultColWidth="14.42578125" defaultRowHeight="15" customHeight="1" x14ac:dyDescent="0.25"/>
  <cols>
    <col min="1" max="1" width="8.7109375" customWidth="1"/>
    <col min="2" max="2" width="14.28515625" customWidth="1"/>
    <col min="3" max="3" width="8.7109375" customWidth="1"/>
    <col min="4" max="4" width="25.140625" customWidth="1"/>
    <col min="5" max="5" width="16.140625" customWidth="1"/>
    <col min="6" max="6" width="8.7109375" customWidth="1"/>
    <col min="7" max="7" width="24.140625" customWidth="1"/>
    <col min="8" max="8" width="9.140625" customWidth="1"/>
    <col min="9" max="9" width="14.85546875" customWidth="1"/>
    <col min="10" max="10" width="3.42578125" customWidth="1"/>
    <col min="11" max="11" width="25.140625" customWidth="1"/>
    <col min="12" max="12" width="29.5703125" customWidth="1"/>
    <col min="13" max="14" width="8.7109375" customWidth="1"/>
  </cols>
  <sheetData>
    <row r="1" spans="1:14" x14ac:dyDescent="0.25">
      <c r="A1" s="96" t="s">
        <v>551</v>
      </c>
      <c r="B1" s="97"/>
      <c r="C1" s="97"/>
      <c r="D1" s="45"/>
      <c r="E1" s="45"/>
      <c r="F1" s="99" t="s">
        <v>552</v>
      </c>
      <c r="G1" s="97"/>
      <c r="H1" s="98"/>
      <c r="K1" s="100" t="s">
        <v>553</v>
      </c>
      <c r="L1" s="101"/>
      <c r="M1" s="101"/>
    </row>
    <row r="2" spans="1:14" x14ac:dyDescent="0.25">
      <c r="L2" s="46">
        <v>0</v>
      </c>
      <c r="M2" s="47">
        <v>0</v>
      </c>
    </row>
    <row r="3" spans="1:14" x14ac:dyDescent="0.25">
      <c r="A3" s="96" t="s">
        <v>554</v>
      </c>
      <c r="B3" s="97"/>
      <c r="C3" s="48">
        <v>0.75</v>
      </c>
      <c r="F3" s="5"/>
      <c r="G3" s="49" t="s">
        <v>555</v>
      </c>
      <c r="H3" s="6">
        <v>0</v>
      </c>
      <c r="L3" s="46">
        <v>1</v>
      </c>
      <c r="M3" s="47">
        <v>0</v>
      </c>
    </row>
    <row r="4" spans="1:14" x14ac:dyDescent="0.25">
      <c r="F4" s="50"/>
      <c r="G4" s="51" t="s">
        <v>556</v>
      </c>
      <c r="H4" s="52">
        <f>H3*0.005</f>
        <v>0</v>
      </c>
      <c r="L4" s="46">
        <v>2</v>
      </c>
      <c r="M4" s="47">
        <v>0</v>
      </c>
    </row>
    <row r="5" spans="1:14" x14ac:dyDescent="0.25">
      <c r="F5" s="5"/>
      <c r="G5" s="49" t="s">
        <v>557</v>
      </c>
      <c r="H5" s="6">
        <v>0</v>
      </c>
      <c r="L5" s="46">
        <v>3</v>
      </c>
      <c r="M5" s="47">
        <v>-0.02</v>
      </c>
    </row>
    <row r="6" spans="1:14" x14ac:dyDescent="0.25">
      <c r="F6" s="20"/>
      <c r="G6" s="53" t="s">
        <v>556</v>
      </c>
      <c r="H6" s="54">
        <f>H5*0.01</f>
        <v>0</v>
      </c>
      <c r="L6" s="46">
        <v>4</v>
      </c>
      <c r="M6" s="47">
        <v>0</v>
      </c>
    </row>
    <row r="7" spans="1:14" x14ac:dyDescent="0.25">
      <c r="F7" s="102" t="s">
        <v>558</v>
      </c>
      <c r="G7" s="103"/>
      <c r="H7" s="6">
        <v>8</v>
      </c>
      <c r="L7" s="46">
        <v>5</v>
      </c>
      <c r="M7" s="47">
        <v>5.0000000000000001E-3</v>
      </c>
    </row>
    <row r="8" spans="1:14" x14ac:dyDescent="0.25">
      <c r="F8" s="104" t="s">
        <v>559</v>
      </c>
      <c r="G8" s="105"/>
      <c r="H8" s="52">
        <v>0.02</v>
      </c>
      <c r="L8" s="46">
        <v>6</v>
      </c>
      <c r="M8" s="47">
        <v>0.01</v>
      </c>
    </row>
    <row r="9" spans="1:14" x14ac:dyDescent="0.25">
      <c r="A9" s="96" t="s">
        <v>560</v>
      </c>
      <c r="B9" s="97"/>
      <c r="C9" s="97"/>
      <c r="D9" s="97"/>
      <c r="E9" s="55">
        <f>C3+H4+H6+H8</f>
        <v>0.77</v>
      </c>
      <c r="F9" s="106" t="s">
        <v>561</v>
      </c>
      <c r="G9" s="97"/>
      <c r="H9" s="56">
        <v>20</v>
      </c>
      <c r="L9" s="46">
        <v>7</v>
      </c>
      <c r="M9" s="47">
        <v>1.4999999999999999E-2</v>
      </c>
    </row>
    <row r="10" spans="1:14" x14ac:dyDescent="0.25">
      <c r="L10" s="46">
        <v>8</v>
      </c>
      <c r="M10" s="47">
        <v>0.02</v>
      </c>
    </row>
    <row r="11" spans="1:14" x14ac:dyDescent="0.25">
      <c r="L11" s="46">
        <v>9</v>
      </c>
      <c r="M11" s="47">
        <v>2.5000000000000001E-2</v>
      </c>
    </row>
    <row r="12" spans="1:14" x14ac:dyDescent="0.25">
      <c r="L12" s="46" t="s">
        <v>562</v>
      </c>
      <c r="M12" s="47">
        <v>0.03</v>
      </c>
    </row>
    <row r="13" spans="1:14" x14ac:dyDescent="0.25">
      <c r="A13" s="96" t="s">
        <v>563</v>
      </c>
      <c r="B13" s="97"/>
      <c r="C13" s="97"/>
      <c r="D13" s="97"/>
      <c r="E13" s="97"/>
      <c r="F13" s="97"/>
      <c r="G13" s="97"/>
      <c r="H13" s="97"/>
      <c r="I13" s="97"/>
      <c r="J13" s="98"/>
      <c r="K13" s="57" t="s">
        <v>564</v>
      </c>
      <c r="L13" s="57" t="s">
        <v>565</v>
      </c>
      <c r="M13" s="4" t="s">
        <v>566</v>
      </c>
      <c r="N13" s="4" t="s">
        <v>567</v>
      </c>
    </row>
    <row r="14" spans="1:14" x14ac:dyDescent="0.25">
      <c r="A14" s="58">
        <v>1</v>
      </c>
      <c r="B14" s="58"/>
      <c r="C14" s="58" t="s">
        <v>962</v>
      </c>
      <c r="D14" s="60" t="s">
        <v>1358</v>
      </c>
      <c r="E14" s="58" t="s">
        <v>812</v>
      </c>
      <c r="F14" s="60">
        <v>5.0529999999999999</v>
      </c>
      <c r="G14" s="71"/>
      <c r="H14" s="67"/>
      <c r="I14" s="60">
        <v>5053</v>
      </c>
      <c r="K14" s="3">
        <f t="shared" ref="K14:K33" si="0">I14/$I$14*10000*0.7+($H$9-A14)/($H$9-1)*10000*0.3</f>
        <v>10000</v>
      </c>
      <c r="L14" s="3">
        <f t="shared" ref="L14:L33" si="1">K14*$E$9</f>
        <v>7700</v>
      </c>
      <c r="M14" s="47"/>
    </row>
    <row r="15" spans="1:14" x14ac:dyDescent="0.25">
      <c r="A15" s="58">
        <v>2</v>
      </c>
      <c r="B15" s="58"/>
      <c r="C15" s="58" t="s">
        <v>829</v>
      </c>
      <c r="D15" s="60" t="s">
        <v>54</v>
      </c>
      <c r="E15" s="58" t="s">
        <v>1359</v>
      </c>
      <c r="F15" s="60">
        <v>4.9660000000000002</v>
      </c>
      <c r="G15" s="71"/>
      <c r="H15" s="67"/>
      <c r="I15" s="60">
        <v>4966</v>
      </c>
      <c r="K15" s="3">
        <f t="shared" si="0"/>
        <v>9721.5828012540733</v>
      </c>
      <c r="L15" s="3">
        <f t="shared" si="1"/>
        <v>7485.6187569656367</v>
      </c>
      <c r="M15" s="47"/>
    </row>
    <row r="16" spans="1:14" x14ac:dyDescent="0.25">
      <c r="A16" s="58">
        <v>3</v>
      </c>
      <c r="B16" s="58"/>
      <c r="C16" s="58" t="s">
        <v>612</v>
      </c>
      <c r="D16" s="60" t="s">
        <v>30</v>
      </c>
      <c r="E16" s="58" t="s">
        <v>1360</v>
      </c>
      <c r="F16" s="60">
        <v>4.4580000000000002</v>
      </c>
      <c r="G16" s="71"/>
      <c r="H16" s="67"/>
      <c r="I16" s="60">
        <v>4458</v>
      </c>
      <c r="K16" s="3">
        <f t="shared" si="0"/>
        <v>8859.9477121459895</v>
      </c>
      <c r="L16" s="3">
        <f t="shared" si="1"/>
        <v>6822.1597383524122</v>
      </c>
    </row>
    <row r="17" spans="1:12" x14ac:dyDescent="0.25">
      <c r="A17" s="58">
        <v>4</v>
      </c>
      <c r="B17" s="58"/>
      <c r="C17" s="58" t="s">
        <v>1169</v>
      </c>
      <c r="D17" s="60" t="s">
        <v>1361</v>
      </c>
      <c r="E17" s="58" t="s">
        <v>1159</v>
      </c>
      <c r="F17" s="60">
        <v>4.1260000000000003</v>
      </c>
      <c r="G17" s="71"/>
      <c r="H17" s="67"/>
      <c r="I17" s="60">
        <v>4126</v>
      </c>
      <c r="K17" s="3">
        <f t="shared" si="0"/>
        <v>8242.1281781536745</v>
      </c>
      <c r="L17" s="3">
        <f t="shared" si="1"/>
        <v>6346.4386971783297</v>
      </c>
    </row>
    <row r="18" spans="1:12" x14ac:dyDescent="0.25">
      <c r="A18" s="58">
        <v>5</v>
      </c>
      <c r="B18" s="58"/>
      <c r="C18" s="58" t="s">
        <v>1362</v>
      </c>
      <c r="D18" s="60" t="s">
        <v>59</v>
      </c>
      <c r="E18" s="58" t="s">
        <v>1363</v>
      </c>
      <c r="F18" s="60">
        <v>3.8519999999999999</v>
      </c>
      <c r="G18" s="71"/>
      <c r="H18" s="67"/>
      <c r="I18" s="60">
        <v>3852</v>
      </c>
      <c r="K18" s="3">
        <f t="shared" si="0"/>
        <v>7704.6569520972425</v>
      </c>
      <c r="L18" s="3">
        <f t="shared" si="1"/>
        <v>5932.585853114877</v>
      </c>
    </row>
    <row r="19" spans="1:12" x14ac:dyDescent="0.25">
      <c r="A19" s="58">
        <v>6</v>
      </c>
      <c r="B19" s="58"/>
      <c r="C19" s="58" t="s">
        <v>1364</v>
      </c>
      <c r="D19" s="60" t="s">
        <v>1365</v>
      </c>
      <c r="E19" s="58" t="s">
        <v>1366</v>
      </c>
      <c r="F19" s="60">
        <v>3.2709999999999999</v>
      </c>
      <c r="G19" s="71"/>
      <c r="H19" s="67"/>
      <c r="I19" s="60">
        <v>3271</v>
      </c>
      <c r="K19" s="3">
        <f t="shared" si="0"/>
        <v>6741.8938202422733</v>
      </c>
      <c r="L19" s="3">
        <f t="shared" si="1"/>
        <v>5191.2582415865509</v>
      </c>
    </row>
    <row r="20" spans="1:12" x14ac:dyDescent="0.25">
      <c r="A20" s="58">
        <v>7</v>
      </c>
      <c r="B20" s="58"/>
      <c r="C20" s="58">
        <v>84</v>
      </c>
      <c r="D20" s="60" t="s">
        <v>1367</v>
      </c>
      <c r="E20" s="58" t="s">
        <v>1368</v>
      </c>
      <c r="F20" s="60">
        <v>3.149</v>
      </c>
      <c r="G20" s="71"/>
      <c r="H20" s="67"/>
      <c r="I20" s="60">
        <v>3149</v>
      </c>
      <c r="K20" s="3">
        <f t="shared" si="0"/>
        <v>6414.9905736040073</v>
      </c>
      <c r="L20" s="3">
        <f t="shared" si="1"/>
        <v>4939.5427416750854</v>
      </c>
    </row>
    <row r="21" spans="1:12" ht="15.75" customHeight="1" x14ac:dyDescent="0.25">
      <c r="A21" s="58">
        <v>8</v>
      </c>
      <c r="B21" s="58"/>
      <c r="C21" s="58" t="s">
        <v>1369</v>
      </c>
      <c r="D21" s="60" t="s">
        <v>1370</v>
      </c>
      <c r="E21" s="58" t="s">
        <v>1371</v>
      </c>
      <c r="F21" s="60">
        <v>3.1059999999999999</v>
      </c>
      <c r="G21" s="71"/>
      <c r="H21" s="67"/>
      <c r="I21" s="60">
        <v>3106</v>
      </c>
      <c r="K21" s="3">
        <f t="shared" si="0"/>
        <v>6197.5272636370264</v>
      </c>
      <c r="L21" s="3">
        <f t="shared" si="1"/>
        <v>4772.0959930005101</v>
      </c>
    </row>
    <row r="22" spans="1:12" ht="29.25" customHeight="1" x14ac:dyDescent="0.25">
      <c r="A22" s="58">
        <v>9</v>
      </c>
      <c r="B22" s="59" t="s">
        <v>568</v>
      </c>
      <c r="C22" s="58" t="s">
        <v>1188</v>
      </c>
      <c r="D22" s="60" t="s">
        <v>37</v>
      </c>
      <c r="E22" s="58" t="s">
        <v>1139</v>
      </c>
      <c r="F22" s="60">
        <v>2.956</v>
      </c>
      <c r="G22" s="71"/>
      <c r="H22" s="67"/>
      <c r="I22" s="60">
        <v>2956</v>
      </c>
      <c r="K22" s="3">
        <f t="shared" si="0"/>
        <v>5831.8351786848871</v>
      </c>
      <c r="L22" s="3">
        <f t="shared" si="1"/>
        <v>4490.5130875873629</v>
      </c>
    </row>
    <row r="23" spans="1:12" ht="15.75" customHeight="1" x14ac:dyDescent="0.25">
      <c r="A23" s="58">
        <v>10</v>
      </c>
      <c r="B23" s="61" t="s">
        <v>568</v>
      </c>
      <c r="C23" s="58" t="s">
        <v>1207</v>
      </c>
      <c r="D23" s="60" t="s">
        <v>1372</v>
      </c>
      <c r="E23" s="58" t="s">
        <v>1139</v>
      </c>
      <c r="F23" s="60">
        <v>2.9249999999999998</v>
      </c>
      <c r="G23" s="71"/>
      <c r="H23" s="67"/>
      <c r="I23" s="60">
        <v>2925</v>
      </c>
      <c r="K23" s="3">
        <f t="shared" si="0"/>
        <v>5630.9956565667089</v>
      </c>
      <c r="L23" s="3">
        <f t="shared" si="1"/>
        <v>4335.8666555563659</v>
      </c>
    </row>
    <row r="24" spans="1:12" ht="15.75" customHeight="1" x14ac:dyDescent="0.25">
      <c r="A24" s="58">
        <v>11</v>
      </c>
      <c r="B24" s="58"/>
      <c r="C24" s="58" t="s">
        <v>1373</v>
      </c>
      <c r="D24" s="60" t="s">
        <v>1374</v>
      </c>
      <c r="E24" s="58" t="s">
        <v>1375</v>
      </c>
      <c r="F24" s="60">
        <v>2.653</v>
      </c>
      <c r="G24" s="71"/>
      <c r="H24" s="67"/>
      <c r="I24" s="60">
        <v>2653</v>
      </c>
      <c r="K24" s="3">
        <f t="shared" si="0"/>
        <v>5096.2950618184086</v>
      </c>
      <c r="L24" s="3">
        <f t="shared" si="1"/>
        <v>3924.1471976001749</v>
      </c>
    </row>
    <row r="25" spans="1:12" ht="15.75" customHeight="1" x14ac:dyDescent="0.25">
      <c r="A25" s="58">
        <v>12</v>
      </c>
      <c r="B25" s="58"/>
      <c r="C25" s="58">
        <v>18</v>
      </c>
      <c r="D25" s="60" t="s">
        <v>1376</v>
      </c>
      <c r="E25" s="58" t="s">
        <v>1201</v>
      </c>
      <c r="F25" s="60">
        <v>2.569</v>
      </c>
      <c r="G25" s="75"/>
      <c r="H25" s="67"/>
      <c r="I25" s="60">
        <v>2569</v>
      </c>
      <c r="K25" s="3">
        <f t="shared" si="0"/>
        <v>4822.0338100346844</v>
      </c>
      <c r="L25" s="3">
        <f t="shared" si="1"/>
        <v>3712.9660337267069</v>
      </c>
    </row>
    <row r="26" spans="1:12" ht="15.75" customHeight="1" x14ac:dyDescent="0.25">
      <c r="A26" s="58">
        <v>13</v>
      </c>
      <c r="B26" s="58"/>
      <c r="C26" s="58" t="s">
        <v>1186</v>
      </c>
      <c r="D26" s="60" t="s">
        <v>1377</v>
      </c>
      <c r="E26" s="58" t="s">
        <v>898</v>
      </c>
      <c r="F26" s="60">
        <v>2.2090000000000001</v>
      </c>
      <c r="G26" s="71"/>
      <c r="H26" s="67"/>
      <c r="I26" s="60">
        <v>2209</v>
      </c>
      <c r="K26" s="3">
        <f t="shared" si="0"/>
        <v>4165.4254377284997</v>
      </c>
      <c r="L26" s="3">
        <f t="shared" si="1"/>
        <v>3207.3775870509448</v>
      </c>
    </row>
    <row r="27" spans="1:12" ht="15.75" customHeight="1" x14ac:dyDescent="0.25">
      <c r="A27" s="58">
        <v>14</v>
      </c>
      <c r="B27" s="58"/>
      <c r="C27" s="58" t="s">
        <v>1378</v>
      </c>
      <c r="D27" s="60" t="s">
        <v>56</v>
      </c>
      <c r="E27" s="58" t="s">
        <v>730</v>
      </c>
      <c r="F27" s="60">
        <v>2.202</v>
      </c>
      <c r="G27" s="71"/>
      <c r="H27" s="67"/>
      <c r="I27" s="60">
        <v>2202</v>
      </c>
      <c r="K27" s="3">
        <f t="shared" si="0"/>
        <v>3997.8334913079252</v>
      </c>
      <c r="L27" s="3">
        <f t="shared" si="1"/>
        <v>3078.3317883071027</v>
      </c>
    </row>
    <row r="28" spans="1:12" ht="15.75" customHeight="1" x14ac:dyDescent="0.25">
      <c r="A28" s="58">
        <v>15</v>
      </c>
      <c r="B28" s="58"/>
      <c r="C28" s="58" t="s">
        <v>1379</v>
      </c>
      <c r="D28" s="60" t="s">
        <v>1380</v>
      </c>
      <c r="E28" s="58" t="s">
        <v>1381</v>
      </c>
      <c r="F28" s="60">
        <v>1.7250000000000001</v>
      </c>
      <c r="G28" s="71"/>
      <c r="H28" s="67"/>
      <c r="I28" s="60">
        <v>1725</v>
      </c>
      <c r="K28" s="3">
        <f t="shared" si="0"/>
        <v>3179.1431874759128</v>
      </c>
      <c r="L28" s="3">
        <f t="shared" si="1"/>
        <v>2447.9402543564529</v>
      </c>
    </row>
    <row r="29" spans="1:12" ht="15.75" customHeight="1" x14ac:dyDescent="0.25">
      <c r="A29" s="58">
        <v>16</v>
      </c>
      <c r="B29" s="58"/>
      <c r="C29" s="58" t="s">
        <v>1203</v>
      </c>
      <c r="D29" s="60" t="s">
        <v>1382</v>
      </c>
      <c r="E29" s="58" t="s">
        <v>1383</v>
      </c>
      <c r="F29" s="60">
        <v>1.4410000000000001</v>
      </c>
      <c r="G29" s="71"/>
      <c r="H29" s="67"/>
      <c r="I29" s="60">
        <v>1441</v>
      </c>
      <c r="K29" s="3">
        <f t="shared" si="0"/>
        <v>2627.8188048788106</v>
      </c>
      <c r="L29" s="3">
        <f t="shared" si="1"/>
        <v>2023.4204797566842</v>
      </c>
    </row>
    <row r="30" spans="1:12" ht="15.75" customHeight="1" x14ac:dyDescent="0.25">
      <c r="A30" s="58">
        <v>17</v>
      </c>
      <c r="B30" s="58"/>
      <c r="C30" s="58" t="s">
        <v>1384</v>
      </c>
      <c r="D30" s="60" t="s">
        <v>1385</v>
      </c>
      <c r="E30" s="58" t="s">
        <v>1159</v>
      </c>
      <c r="F30" s="60">
        <v>653</v>
      </c>
      <c r="G30" s="71"/>
      <c r="H30" s="67"/>
      <c r="I30" s="60">
        <v>653</v>
      </c>
      <c r="K30" s="3">
        <f t="shared" si="0"/>
        <v>1378.2953326319953</v>
      </c>
      <c r="L30" s="3">
        <f t="shared" si="1"/>
        <v>1061.2874061266364</v>
      </c>
    </row>
    <row r="31" spans="1:12" ht="15.75" customHeight="1" x14ac:dyDescent="0.25">
      <c r="A31" s="58">
        <v>18</v>
      </c>
      <c r="B31" s="58"/>
      <c r="C31" s="58" t="s">
        <v>1386</v>
      </c>
      <c r="D31" s="60" t="s">
        <v>1387</v>
      </c>
      <c r="E31" s="58" t="s">
        <v>1388</v>
      </c>
      <c r="F31" s="60">
        <v>267</v>
      </c>
      <c r="G31" s="71"/>
      <c r="H31" s="67"/>
      <c r="I31" s="60">
        <v>267</v>
      </c>
      <c r="K31" s="3">
        <f t="shared" si="0"/>
        <v>685.66875332007021</v>
      </c>
      <c r="L31" s="3">
        <f t="shared" si="1"/>
        <v>527.96494005645411</v>
      </c>
    </row>
    <row r="32" spans="1:12" ht="15.75" customHeight="1" x14ac:dyDescent="0.25">
      <c r="A32" s="58">
        <v>19</v>
      </c>
      <c r="B32" s="58"/>
      <c r="C32" s="58">
        <v>78</v>
      </c>
      <c r="D32" s="60" t="s">
        <v>1389</v>
      </c>
      <c r="E32" s="58" t="s">
        <v>1390</v>
      </c>
      <c r="F32" s="60">
        <v>263</v>
      </c>
      <c r="G32" s="71"/>
      <c r="H32" s="67"/>
      <c r="I32" s="60">
        <v>263</v>
      </c>
      <c r="K32" s="3">
        <f t="shared" si="0"/>
        <v>522.23275386169757</v>
      </c>
      <c r="L32" s="3">
        <f t="shared" si="1"/>
        <v>402.11922047350714</v>
      </c>
    </row>
    <row r="33" spans="1:13" ht="15.75" customHeight="1" x14ac:dyDescent="0.25">
      <c r="A33" s="58">
        <v>20</v>
      </c>
      <c r="B33" s="58"/>
      <c r="C33" s="58" t="s">
        <v>1197</v>
      </c>
      <c r="D33" s="60" t="s">
        <v>1391</v>
      </c>
      <c r="E33" s="58" t="s">
        <v>1392</v>
      </c>
      <c r="F33" s="60">
        <v>143</v>
      </c>
      <c r="G33" s="75"/>
      <c r="H33" s="67"/>
      <c r="I33" s="60">
        <v>143</v>
      </c>
      <c r="K33" s="3">
        <f t="shared" si="0"/>
        <v>198.10013853156536</v>
      </c>
      <c r="L33" s="3">
        <f t="shared" si="1"/>
        <v>152.53710666930533</v>
      </c>
    </row>
    <row r="34" spans="1:13" ht="15.75" customHeight="1" x14ac:dyDescent="0.25">
      <c r="A34" s="67"/>
      <c r="B34" s="72"/>
      <c r="C34" s="67"/>
      <c r="D34" s="73"/>
      <c r="E34" s="67"/>
      <c r="F34" s="67"/>
      <c r="G34" s="71"/>
      <c r="H34" s="67"/>
      <c r="I34" s="71"/>
      <c r="K34" s="3"/>
      <c r="L34" s="3"/>
    </row>
    <row r="35" spans="1:13" ht="15.75" customHeight="1" x14ac:dyDescent="0.25">
      <c r="A35" s="67"/>
      <c r="B35" s="68"/>
      <c r="C35" s="67"/>
      <c r="D35" s="73"/>
      <c r="E35" s="67"/>
      <c r="F35" s="67"/>
      <c r="G35" s="71"/>
      <c r="H35" s="67"/>
      <c r="I35" s="71"/>
      <c r="K35" s="3"/>
      <c r="L35" s="3"/>
      <c r="M35" s="4"/>
    </row>
    <row r="36" spans="1:13" ht="15.75" customHeight="1" x14ac:dyDescent="0.25">
      <c r="A36" s="67"/>
      <c r="B36" s="72"/>
      <c r="C36" s="67"/>
      <c r="D36" s="73"/>
      <c r="E36" s="67"/>
      <c r="F36" s="67"/>
      <c r="G36" s="71"/>
      <c r="H36" s="67"/>
      <c r="I36" s="71"/>
      <c r="K36" s="3"/>
      <c r="L36" s="3"/>
    </row>
    <row r="37" spans="1:13" ht="15.75" customHeight="1" x14ac:dyDescent="0.25">
      <c r="A37" s="67"/>
      <c r="B37" s="67"/>
      <c r="C37" s="67"/>
      <c r="D37" s="73"/>
      <c r="E37" s="67"/>
      <c r="F37" s="67"/>
      <c r="G37" s="71"/>
      <c r="H37" s="67"/>
      <c r="I37" s="71"/>
      <c r="K37" s="3"/>
      <c r="L37" s="3"/>
    </row>
    <row r="38" spans="1:13" ht="15.75" customHeight="1" x14ac:dyDescent="0.25">
      <c r="A38" s="67"/>
      <c r="B38" s="68"/>
      <c r="C38" s="67"/>
      <c r="D38" s="73"/>
      <c r="E38" s="67"/>
      <c r="F38" s="71"/>
      <c r="G38" s="67"/>
      <c r="H38" s="67"/>
      <c r="I38" s="71"/>
      <c r="K38" s="3"/>
      <c r="L38" s="3"/>
    </row>
    <row r="39" spans="1:13" ht="15.75" customHeight="1" x14ac:dyDescent="0.25">
      <c r="A39" s="67"/>
      <c r="B39" s="68"/>
      <c r="C39" s="67"/>
      <c r="D39" s="73"/>
      <c r="E39" s="67"/>
      <c r="F39" s="71"/>
      <c r="G39" s="67"/>
      <c r="H39" s="67"/>
      <c r="I39" s="71"/>
      <c r="K39" s="3"/>
      <c r="L39" s="3"/>
    </row>
    <row r="40" spans="1:13" ht="15.75" customHeight="1" x14ac:dyDescent="0.25">
      <c r="A40" s="67"/>
      <c r="B40" s="72"/>
      <c r="C40" s="69"/>
      <c r="D40" s="70"/>
      <c r="E40" s="67"/>
      <c r="F40" s="71"/>
      <c r="G40" s="67"/>
      <c r="H40" s="67"/>
      <c r="I40" s="71"/>
      <c r="K40" s="3"/>
      <c r="L40" s="3"/>
    </row>
    <row r="41" spans="1:13" ht="15.75" customHeight="1" x14ac:dyDescent="0.25">
      <c r="A41" s="67"/>
      <c r="B41" s="67"/>
      <c r="C41" s="69"/>
      <c r="D41" s="70"/>
      <c r="E41" s="67"/>
      <c r="F41" s="71"/>
      <c r="G41" s="67"/>
      <c r="H41" s="67"/>
      <c r="I41" s="71"/>
      <c r="K41" s="3"/>
      <c r="L41" s="3"/>
    </row>
    <row r="42" spans="1:13" ht="15.75" customHeight="1" x14ac:dyDescent="0.25">
      <c r="A42" s="67"/>
      <c r="B42" s="68"/>
      <c r="C42" s="69"/>
      <c r="D42" s="70"/>
      <c r="E42" s="67"/>
      <c r="F42" s="71"/>
      <c r="G42" s="67"/>
      <c r="H42" s="67"/>
      <c r="I42" s="71"/>
      <c r="K42" s="3"/>
      <c r="L42" s="3"/>
    </row>
    <row r="43" spans="1:13" ht="15.75" customHeight="1" x14ac:dyDescent="0.25">
      <c r="A43" s="67"/>
      <c r="B43" s="68"/>
      <c r="C43" s="69"/>
      <c r="D43" s="70"/>
      <c r="E43" s="67"/>
      <c r="F43" s="71"/>
      <c r="G43" s="67"/>
      <c r="H43" s="67"/>
      <c r="I43" s="71"/>
      <c r="K43" s="3"/>
      <c r="L43" s="3"/>
    </row>
    <row r="44" spans="1:13" ht="15.75" customHeight="1" x14ac:dyDescent="0.25">
      <c r="A44" s="67"/>
      <c r="B44" s="67"/>
      <c r="C44" s="69"/>
      <c r="D44" s="70"/>
      <c r="E44" s="67"/>
      <c r="F44" s="71"/>
      <c r="G44" s="67"/>
      <c r="H44" s="67"/>
      <c r="I44" s="71"/>
      <c r="K44" s="3"/>
      <c r="L44" s="3"/>
    </row>
    <row r="45" spans="1:13" ht="15.75" customHeight="1" x14ac:dyDescent="0.25">
      <c r="A45" s="67"/>
      <c r="B45" s="72"/>
      <c r="C45" s="67"/>
      <c r="D45" s="73"/>
      <c r="E45" s="67"/>
      <c r="F45" s="71"/>
      <c r="G45" s="67"/>
      <c r="H45" s="67"/>
      <c r="I45" s="71"/>
      <c r="K45" s="3"/>
      <c r="L45" s="3"/>
    </row>
    <row r="46" spans="1:13" ht="15.75" customHeight="1" x14ac:dyDescent="0.25">
      <c r="A46" s="67"/>
      <c r="B46" s="67"/>
      <c r="C46" s="67"/>
      <c r="D46" s="73"/>
      <c r="E46" s="67"/>
      <c r="F46" s="71"/>
      <c r="G46" s="67"/>
      <c r="H46" s="67"/>
      <c r="I46" s="71"/>
      <c r="K46" s="3"/>
      <c r="L46" s="3"/>
    </row>
    <row r="47" spans="1:13" ht="15.75" customHeight="1" x14ac:dyDescent="0.25">
      <c r="A47" s="67"/>
      <c r="B47" s="67"/>
      <c r="C47" s="67"/>
      <c r="D47" s="73"/>
      <c r="E47" s="67"/>
      <c r="F47" s="71"/>
      <c r="G47" s="67"/>
      <c r="H47" s="67"/>
      <c r="I47" s="71"/>
      <c r="K47" s="3"/>
      <c r="L47" s="3"/>
    </row>
    <row r="48" spans="1:13" ht="15.75" customHeight="1" x14ac:dyDescent="0.25">
      <c r="A48" s="67"/>
      <c r="B48" s="67"/>
      <c r="C48" s="67"/>
      <c r="D48" s="73"/>
      <c r="E48" s="67"/>
      <c r="F48" s="71"/>
      <c r="G48" s="67"/>
      <c r="H48" s="67"/>
      <c r="I48" s="71"/>
      <c r="K48" s="3"/>
      <c r="L48" s="3"/>
    </row>
    <row r="49" spans="1:12" ht="15.75" customHeight="1" x14ac:dyDescent="0.25">
      <c r="A49" s="67"/>
      <c r="B49" s="67"/>
      <c r="C49" s="67"/>
      <c r="D49" s="73"/>
      <c r="E49" s="67"/>
      <c r="F49" s="71"/>
      <c r="G49" s="67"/>
      <c r="H49" s="67"/>
      <c r="I49" s="71"/>
      <c r="K49" s="3"/>
      <c r="L49" s="3"/>
    </row>
    <row r="50" spans="1:12" ht="15.75" customHeight="1" x14ac:dyDescent="0.25">
      <c r="A50" s="67"/>
      <c r="B50" s="67"/>
      <c r="C50" s="67"/>
      <c r="D50" s="73"/>
      <c r="E50" s="67"/>
      <c r="F50" s="71"/>
      <c r="I50" s="71"/>
      <c r="K50" s="3"/>
      <c r="L50" s="3"/>
    </row>
    <row r="51" spans="1:12" ht="15.75" customHeight="1" x14ac:dyDescent="0.25"/>
    <row r="52" spans="1:12" ht="15.75" customHeight="1" x14ac:dyDescent="0.25"/>
    <row r="53" spans="1:12" ht="15.75" customHeight="1" x14ac:dyDescent="0.25"/>
    <row r="54" spans="1:12" ht="15.75" customHeight="1" x14ac:dyDescent="0.25"/>
    <row r="55" spans="1:12" ht="15.75" customHeight="1" x14ac:dyDescent="0.25"/>
    <row r="56" spans="1:12" ht="15.75" customHeight="1" x14ac:dyDescent="0.25"/>
    <row r="57" spans="1:12" ht="15.75" customHeight="1" x14ac:dyDescent="0.25"/>
    <row r="58" spans="1:12" ht="15.75" customHeight="1" x14ac:dyDescent="0.25"/>
    <row r="59" spans="1:12" ht="15.75" customHeight="1" x14ac:dyDescent="0.25"/>
    <row r="60" spans="1:12" ht="15.75" customHeight="1" x14ac:dyDescent="0.25"/>
    <row r="61" spans="1:12" ht="15.75" customHeight="1" x14ac:dyDescent="0.25"/>
    <row r="62" spans="1:12" ht="15.75" customHeight="1" x14ac:dyDescent="0.25"/>
    <row r="63" spans="1:12" ht="15.75" customHeight="1" x14ac:dyDescent="0.25"/>
    <row r="64" spans="1:12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</sheetData>
  <autoFilter ref="A14:N35" xr:uid="{00000000-0009-0000-0000-000010000000}"/>
  <mergeCells count="9">
    <mergeCell ref="A9:D9"/>
    <mergeCell ref="A13:J13"/>
    <mergeCell ref="A1:C1"/>
    <mergeCell ref="F1:H1"/>
    <mergeCell ref="K1:M1"/>
    <mergeCell ref="A3:B3"/>
    <mergeCell ref="F7:G7"/>
    <mergeCell ref="F8:G8"/>
    <mergeCell ref="F9:G9"/>
  </mergeCells>
  <pageMargins left="0.7" right="0.7" top="0.78740157499999996" bottom="0.78740157499999996" header="0" footer="0"/>
  <pageSetup paperSize="9" orientation="portrait"/>
  <headerFooter>
    <oddHeader>&amp;L&amp;"Arial"&amp;8&amp;K000000 INTERNAL&amp;1#_x000D_</oddHeader>
  </headerFooter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N1000"/>
  <sheetViews>
    <sheetView workbookViewId="0"/>
  </sheetViews>
  <sheetFormatPr defaultColWidth="14.42578125" defaultRowHeight="15" customHeight="1" x14ac:dyDescent="0.25"/>
  <cols>
    <col min="1" max="1" width="8.7109375" customWidth="1"/>
    <col min="2" max="2" width="14.28515625" customWidth="1"/>
    <col min="3" max="3" width="8.7109375" customWidth="1"/>
    <col min="4" max="4" width="25.140625" customWidth="1"/>
    <col min="5" max="5" width="16.140625" customWidth="1"/>
    <col min="6" max="6" width="8.7109375" customWidth="1"/>
    <col min="7" max="7" width="24.140625" customWidth="1"/>
    <col min="8" max="8" width="9.140625" customWidth="1"/>
    <col min="9" max="9" width="8.28515625" customWidth="1"/>
    <col min="10" max="10" width="3.42578125" customWidth="1"/>
    <col min="11" max="11" width="25.140625" customWidth="1"/>
    <col min="12" max="12" width="29.5703125" customWidth="1"/>
    <col min="13" max="14" width="8.7109375" customWidth="1"/>
  </cols>
  <sheetData>
    <row r="1" spans="1:14" x14ac:dyDescent="0.25">
      <c r="A1" s="96" t="s">
        <v>551</v>
      </c>
      <c r="B1" s="97"/>
      <c r="C1" s="97"/>
      <c r="D1" s="45"/>
      <c r="E1" s="45"/>
      <c r="F1" s="99" t="s">
        <v>552</v>
      </c>
      <c r="G1" s="97"/>
      <c r="H1" s="98"/>
      <c r="K1" s="100" t="s">
        <v>553</v>
      </c>
      <c r="L1" s="101"/>
      <c r="M1" s="101"/>
    </row>
    <row r="2" spans="1:14" x14ac:dyDescent="0.25">
      <c r="L2" s="46">
        <v>0</v>
      </c>
      <c r="M2" s="47">
        <v>0</v>
      </c>
    </row>
    <row r="3" spans="1:14" x14ac:dyDescent="0.25">
      <c r="A3" s="96" t="s">
        <v>554</v>
      </c>
      <c r="B3" s="97"/>
      <c r="C3" s="48">
        <v>1.05</v>
      </c>
      <c r="F3" s="5"/>
      <c r="G3" s="49" t="s">
        <v>555</v>
      </c>
      <c r="H3" s="6">
        <v>10</v>
      </c>
      <c r="L3" s="46">
        <v>1</v>
      </c>
      <c r="M3" s="47">
        <v>0</v>
      </c>
    </row>
    <row r="4" spans="1:14" x14ac:dyDescent="0.25">
      <c r="F4" s="50"/>
      <c r="G4" s="51" t="s">
        <v>556</v>
      </c>
      <c r="H4" s="52">
        <f>H3*0.005</f>
        <v>0.05</v>
      </c>
      <c r="L4" s="46">
        <v>2</v>
      </c>
      <c r="M4" s="47">
        <v>0</v>
      </c>
    </row>
    <row r="5" spans="1:14" x14ac:dyDescent="0.25">
      <c r="F5" s="5"/>
      <c r="G5" s="49" t="s">
        <v>557</v>
      </c>
      <c r="H5" s="6">
        <v>2</v>
      </c>
      <c r="L5" s="46">
        <v>3</v>
      </c>
      <c r="M5" s="47">
        <v>-0.02</v>
      </c>
    </row>
    <row r="6" spans="1:14" x14ac:dyDescent="0.25">
      <c r="F6" s="20"/>
      <c r="G6" s="53" t="s">
        <v>556</v>
      </c>
      <c r="H6" s="54">
        <f>H5*0.01</f>
        <v>0.02</v>
      </c>
      <c r="L6" s="46">
        <v>4</v>
      </c>
      <c r="M6" s="47">
        <v>0</v>
      </c>
    </row>
    <row r="7" spans="1:14" x14ac:dyDescent="0.25">
      <c r="F7" s="102" t="s">
        <v>558</v>
      </c>
      <c r="G7" s="103"/>
      <c r="H7" s="6">
        <v>9</v>
      </c>
      <c r="L7" s="46">
        <v>5</v>
      </c>
      <c r="M7" s="47">
        <v>5.0000000000000001E-3</v>
      </c>
    </row>
    <row r="8" spans="1:14" x14ac:dyDescent="0.25">
      <c r="F8" s="104" t="s">
        <v>559</v>
      </c>
      <c r="G8" s="105"/>
      <c r="H8" s="52">
        <v>2.5000000000000001E-2</v>
      </c>
      <c r="L8" s="46">
        <v>6</v>
      </c>
      <c r="M8" s="47">
        <v>0.01</v>
      </c>
    </row>
    <row r="9" spans="1:14" x14ac:dyDescent="0.25">
      <c r="A9" s="96" t="s">
        <v>560</v>
      </c>
      <c r="B9" s="97"/>
      <c r="C9" s="97"/>
      <c r="D9" s="97"/>
      <c r="E9" s="55">
        <f>C3+H4+H6+H8</f>
        <v>1.145</v>
      </c>
      <c r="F9" s="106" t="s">
        <v>561</v>
      </c>
      <c r="G9" s="97"/>
      <c r="H9" s="56">
        <v>22</v>
      </c>
      <c r="L9" s="46">
        <v>7</v>
      </c>
      <c r="M9" s="47">
        <v>1.4999999999999999E-2</v>
      </c>
    </row>
    <row r="10" spans="1:14" x14ac:dyDescent="0.25">
      <c r="L10" s="46">
        <v>8</v>
      </c>
      <c r="M10" s="47">
        <v>0.02</v>
      </c>
    </row>
    <row r="11" spans="1:14" x14ac:dyDescent="0.25">
      <c r="L11" s="46">
        <v>9</v>
      </c>
      <c r="M11" s="47">
        <v>2.5000000000000001E-2</v>
      </c>
    </row>
    <row r="12" spans="1:14" x14ac:dyDescent="0.25">
      <c r="L12" s="46" t="s">
        <v>562</v>
      </c>
      <c r="M12" s="47">
        <v>0.03</v>
      </c>
    </row>
    <row r="13" spans="1:14" x14ac:dyDescent="0.25">
      <c r="A13" s="96" t="s">
        <v>563</v>
      </c>
      <c r="B13" s="97"/>
      <c r="C13" s="97"/>
      <c r="D13" s="97"/>
      <c r="E13" s="97"/>
      <c r="F13" s="97"/>
      <c r="G13" s="97"/>
      <c r="H13" s="97"/>
      <c r="I13" s="97"/>
      <c r="J13" s="98"/>
      <c r="K13" s="57" t="s">
        <v>564</v>
      </c>
      <c r="L13" s="57" t="s">
        <v>565</v>
      </c>
      <c r="M13" s="4" t="s">
        <v>566</v>
      </c>
      <c r="N13" s="4" t="s">
        <v>567</v>
      </c>
    </row>
    <row r="14" spans="1:14" x14ac:dyDescent="0.25">
      <c r="A14" s="67">
        <v>1</v>
      </c>
      <c r="B14" s="67"/>
      <c r="C14" s="67" t="s">
        <v>1373</v>
      </c>
      <c r="D14" s="73" t="s">
        <v>1393</v>
      </c>
      <c r="E14" s="67" t="s">
        <v>1223</v>
      </c>
      <c r="F14" s="67">
        <v>1.05</v>
      </c>
      <c r="G14" s="71">
        <v>6358</v>
      </c>
      <c r="H14" s="67"/>
      <c r="I14" s="71">
        <v>6358</v>
      </c>
      <c r="K14" s="3">
        <f t="shared" ref="K14:K37" si="0">I14/$I$14*10000*0.7+($H$9-A14)/($H$9-1)*10000*0.3</f>
        <v>10000</v>
      </c>
      <c r="L14" s="3">
        <f t="shared" ref="L14:L37" si="1">K14*$E$9</f>
        <v>11450</v>
      </c>
      <c r="M14" s="47"/>
    </row>
    <row r="15" spans="1:14" x14ac:dyDescent="0.25">
      <c r="A15" s="67">
        <v>2</v>
      </c>
      <c r="B15" s="67"/>
      <c r="C15" s="67">
        <v>5</v>
      </c>
      <c r="D15" s="73" t="s">
        <v>1394</v>
      </c>
      <c r="E15" s="67" t="s">
        <v>1223</v>
      </c>
      <c r="F15" s="67">
        <v>1.05</v>
      </c>
      <c r="G15" s="71">
        <v>6356</v>
      </c>
      <c r="H15" s="67"/>
      <c r="I15" s="71">
        <v>6356</v>
      </c>
      <c r="K15" s="3">
        <f t="shared" si="0"/>
        <v>9854.9409068440218</v>
      </c>
      <c r="L15" s="3">
        <f t="shared" si="1"/>
        <v>11283.907338336405</v>
      </c>
      <c r="M15" s="47"/>
    </row>
    <row r="16" spans="1:14" x14ac:dyDescent="0.25">
      <c r="A16" s="67">
        <v>3</v>
      </c>
      <c r="B16" s="67"/>
      <c r="C16" s="67" t="s">
        <v>1395</v>
      </c>
      <c r="D16" s="73" t="s">
        <v>1396</v>
      </c>
      <c r="E16" s="67" t="s">
        <v>1223</v>
      </c>
      <c r="F16" s="67">
        <v>1.05</v>
      </c>
      <c r="G16" s="71">
        <v>6196</v>
      </c>
      <c r="H16" s="67"/>
      <c r="I16" s="71">
        <v>6196</v>
      </c>
      <c r="K16" s="3">
        <f t="shared" si="0"/>
        <v>9535.9277400799892</v>
      </c>
      <c r="L16" s="3">
        <f t="shared" si="1"/>
        <v>10918.637262391589</v>
      </c>
    </row>
    <row r="17" spans="1:12" x14ac:dyDescent="0.25">
      <c r="A17" s="67">
        <v>4</v>
      </c>
      <c r="B17" s="67"/>
      <c r="C17" s="67" t="s">
        <v>1397</v>
      </c>
      <c r="D17" s="73" t="s">
        <v>1398</v>
      </c>
      <c r="E17" s="67" t="s">
        <v>1399</v>
      </c>
      <c r="F17" s="67">
        <v>1.05</v>
      </c>
      <c r="G17" s="71">
        <v>6125</v>
      </c>
      <c r="H17" s="67"/>
      <c r="I17" s="71">
        <v>6125</v>
      </c>
      <c r="K17" s="3">
        <f t="shared" si="0"/>
        <v>9314.9013616141638</v>
      </c>
      <c r="L17" s="3">
        <f t="shared" si="1"/>
        <v>10665.562059048218</v>
      </c>
    </row>
    <row r="18" spans="1:12" x14ac:dyDescent="0.25">
      <c r="A18" s="67">
        <v>5</v>
      </c>
      <c r="B18" s="68" t="s">
        <v>568</v>
      </c>
      <c r="C18" s="67" t="s">
        <v>1400</v>
      </c>
      <c r="D18" s="73" t="s">
        <v>1401</v>
      </c>
      <c r="E18" s="67" t="s">
        <v>1402</v>
      </c>
      <c r="F18" s="67">
        <v>1.05</v>
      </c>
      <c r="G18" s="71">
        <v>5988</v>
      </c>
      <c r="H18" s="67"/>
      <c r="I18" s="71">
        <v>5988</v>
      </c>
      <c r="K18" s="3">
        <f t="shared" si="0"/>
        <v>9021.2106232867482</v>
      </c>
      <c r="L18" s="3">
        <f t="shared" si="1"/>
        <v>10329.286163663326</v>
      </c>
    </row>
    <row r="19" spans="1:12" x14ac:dyDescent="0.25">
      <c r="A19" s="67">
        <v>6</v>
      </c>
      <c r="B19" s="72" t="s">
        <v>568</v>
      </c>
      <c r="C19" s="67" t="s">
        <v>688</v>
      </c>
      <c r="D19" s="73" t="s">
        <v>1403</v>
      </c>
      <c r="E19" s="67" t="s">
        <v>1402</v>
      </c>
      <c r="F19" s="67">
        <v>1.05</v>
      </c>
      <c r="G19" s="71">
        <v>5935</v>
      </c>
      <c r="H19" s="67"/>
      <c r="I19" s="71">
        <v>5935</v>
      </c>
      <c r="K19" s="3">
        <f t="shared" si="0"/>
        <v>8820.0017975104474</v>
      </c>
      <c r="L19" s="3">
        <f t="shared" si="1"/>
        <v>10098.902058149462</v>
      </c>
    </row>
    <row r="20" spans="1:12" x14ac:dyDescent="0.25">
      <c r="A20" s="67">
        <v>7</v>
      </c>
      <c r="B20" s="68" t="s">
        <v>568</v>
      </c>
      <c r="C20" s="67" t="s">
        <v>1404</v>
      </c>
      <c r="D20" s="73" t="s">
        <v>1405</v>
      </c>
      <c r="E20" s="67" t="s">
        <v>1402</v>
      </c>
      <c r="F20" s="67">
        <v>1.05</v>
      </c>
      <c r="G20" s="71">
        <v>5827</v>
      </c>
      <c r="H20" s="67"/>
      <c r="I20" s="71">
        <v>5827</v>
      </c>
      <c r="K20" s="3">
        <f t="shared" si="0"/>
        <v>8558.239338516154</v>
      </c>
      <c r="L20" s="3">
        <f t="shared" si="1"/>
        <v>9799.1840426009967</v>
      </c>
    </row>
    <row r="21" spans="1:12" ht="15.75" customHeight="1" x14ac:dyDescent="0.25">
      <c r="A21" s="67">
        <v>8</v>
      </c>
      <c r="B21" s="72" t="s">
        <v>568</v>
      </c>
      <c r="C21" s="67" t="s">
        <v>759</v>
      </c>
      <c r="D21" s="73" t="s">
        <v>1406</v>
      </c>
      <c r="E21" s="67" t="s">
        <v>1399</v>
      </c>
      <c r="F21" s="67">
        <v>1.05</v>
      </c>
      <c r="G21" s="71">
        <v>5809</v>
      </c>
      <c r="H21" s="67"/>
      <c r="I21" s="71">
        <v>5809</v>
      </c>
      <c r="K21" s="3">
        <f t="shared" si="0"/>
        <v>8395.5646429694862</v>
      </c>
      <c r="L21" s="3">
        <f t="shared" si="1"/>
        <v>9612.9215162000619</v>
      </c>
    </row>
    <row r="22" spans="1:12" ht="29.25" customHeight="1" x14ac:dyDescent="0.25">
      <c r="A22" s="67">
        <v>9</v>
      </c>
      <c r="B22" s="67"/>
      <c r="C22" s="67" t="s">
        <v>874</v>
      </c>
      <c r="D22" s="73" t="s">
        <v>1407</v>
      </c>
      <c r="E22" s="67" t="s">
        <v>1402</v>
      </c>
      <c r="F22" s="67">
        <v>1.05</v>
      </c>
      <c r="G22" s="71">
        <v>5643</v>
      </c>
      <c r="H22" s="67"/>
      <c r="I22" s="71">
        <v>5643</v>
      </c>
      <c r="K22" s="3">
        <f t="shared" si="0"/>
        <v>8069.9456253089465</v>
      </c>
      <c r="L22" s="3">
        <f t="shared" si="1"/>
        <v>9240.0877409787445</v>
      </c>
    </row>
    <row r="23" spans="1:12" ht="15.75" customHeight="1" x14ac:dyDescent="0.25">
      <c r="A23" s="67">
        <v>10</v>
      </c>
      <c r="B23" s="67"/>
      <c r="C23" s="67" t="s">
        <v>1245</v>
      </c>
      <c r="D23" s="73" t="s">
        <v>1408</v>
      </c>
      <c r="E23" s="67" t="s">
        <v>1223</v>
      </c>
      <c r="F23" s="67">
        <v>1.05</v>
      </c>
      <c r="G23" s="71">
        <v>5131</v>
      </c>
      <c r="H23" s="67"/>
      <c r="I23" s="71">
        <v>5131</v>
      </c>
      <c r="K23" s="3">
        <f t="shared" si="0"/>
        <v>7363.3892059497584</v>
      </c>
      <c r="L23" s="3">
        <f t="shared" si="1"/>
        <v>8431.0806408124736</v>
      </c>
    </row>
    <row r="24" spans="1:12" ht="15.75" customHeight="1" x14ac:dyDescent="0.25">
      <c r="A24" s="67">
        <v>11</v>
      </c>
      <c r="B24" s="67"/>
      <c r="C24" s="67" t="s">
        <v>1172</v>
      </c>
      <c r="D24" s="73"/>
      <c r="E24" s="67" t="s">
        <v>1402</v>
      </c>
      <c r="F24" s="67">
        <v>1.05</v>
      </c>
      <c r="G24" s="71">
        <v>5080</v>
      </c>
      <c r="H24" s="67"/>
      <c r="I24" s="71">
        <v>5080</v>
      </c>
      <c r="K24" s="3">
        <f t="shared" si="0"/>
        <v>7164.3823304722964</v>
      </c>
      <c r="L24" s="3">
        <f t="shared" si="1"/>
        <v>8203.2177683907794</v>
      </c>
    </row>
    <row r="25" spans="1:12" ht="15.75" customHeight="1" x14ac:dyDescent="0.25">
      <c r="A25" s="80"/>
      <c r="B25" s="80"/>
      <c r="C25" s="80"/>
      <c r="D25" s="81" t="s">
        <v>1409</v>
      </c>
      <c r="E25" s="80"/>
      <c r="F25" s="80"/>
      <c r="G25" s="75"/>
      <c r="H25" s="67"/>
      <c r="I25" s="75"/>
      <c r="K25" s="3">
        <f t="shared" si="0"/>
        <v>3142.8571428571431</v>
      </c>
      <c r="L25" s="3">
        <f t="shared" si="1"/>
        <v>3598.5714285714289</v>
      </c>
    </row>
    <row r="26" spans="1:12" ht="15.75" customHeight="1" x14ac:dyDescent="0.25">
      <c r="A26" s="67">
        <v>12</v>
      </c>
      <c r="B26" s="67"/>
      <c r="C26" s="67" t="s">
        <v>91</v>
      </c>
      <c r="D26" s="73" t="s">
        <v>1410</v>
      </c>
      <c r="E26" s="67" t="s">
        <v>611</v>
      </c>
      <c r="F26" s="67">
        <v>1.01</v>
      </c>
      <c r="G26" s="71">
        <v>5059</v>
      </c>
      <c r="H26" s="67"/>
      <c r="I26" s="71">
        <v>5059</v>
      </c>
      <c r="K26" s="3">
        <f t="shared" si="0"/>
        <v>6998.4047094773741</v>
      </c>
      <c r="L26" s="3">
        <f t="shared" si="1"/>
        <v>8013.1733923515931</v>
      </c>
    </row>
    <row r="27" spans="1:12" ht="15.75" customHeight="1" x14ac:dyDescent="0.25">
      <c r="A27" s="67">
        <v>13</v>
      </c>
      <c r="B27" s="67"/>
      <c r="C27" s="67" t="s">
        <v>1411</v>
      </c>
      <c r="D27" s="73" t="s">
        <v>1412</v>
      </c>
      <c r="E27" s="67" t="s">
        <v>1402</v>
      </c>
      <c r="F27" s="67">
        <v>1.05</v>
      </c>
      <c r="G27" s="71">
        <v>5058</v>
      </c>
      <c r="H27" s="67"/>
      <c r="I27" s="71">
        <v>5058</v>
      </c>
      <c r="K27" s="3">
        <f t="shared" si="0"/>
        <v>6854.4465914708126</v>
      </c>
      <c r="L27" s="3">
        <f t="shared" si="1"/>
        <v>7848.3413472340808</v>
      </c>
    </row>
    <row r="28" spans="1:12" ht="15.75" customHeight="1" x14ac:dyDescent="0.25">
      <c r="A28" s="67">
        <v>14</v>
      </c>
      <c r="B28" s="67"/>
      <c r="C28" s="67" t="s">
        <v>1224</v>
      </c>
      <c r="D28" s="82" t="s">
        <v>1413</v>
      </c>
      <c r="E28" s="67" t="s">
        <v>1223</v>
      </c>
      <c r="F28" s="67">
        <v>1.05</v>
      </c>
      <c r="G28" s="71">
        <v>4987</v>
      </c>
      <c r="H28" s="67"/>
      <c r="I28" s="71">
        <v>4987</v>
      </c>
      <c r="K28" s="3">
        <f t="shared" si="0"/>
        <v>6633.4202130049871</v>
      </c>
      <c r="L28" s="3">
        <f t="shared" si="1"/>
        <v>7595.2661438907107</v>
      </c>
    </row>
    <row r="29" spans="1:12" ht="15.75" customHeight="1" x14ac:dyDescent="0.25">
      <c r="A29" s="67">
        <v>15</v>
      </c>
      <c r="B29" s="67"/>
      <c r="C29" s="67" t="s">
        <v>660</v>
      </c>
      <c r="D29" s="73" t="s">
        <v>1414</v>
      </c>
      <c r="E29" s="67" t="s">
        <v>1223</v>
      </c>
      <c r="F29" s="67">
        <v>1.05</v>
      </c>
      <c r="G29" s="71">
        <v>4969</v>
      </c>
      <c r="H29" s="67"/>
      <c r="I29" s="71">
        <v>4969</v>
      </c>
      <c r="K29" s="3">
        <f t="shared" si="0"/>
        <v>6470.7455174583201</v>
      </c>
      <c r="L29" s="3">
        <f t="shared" si="1"/>
        <v>7409.0036174897768</v>
      </c>
    </row>
    <row r="30" spans="1:12" ht="15.75" customHeight="1" x14ac:dyDescent="0.25">
      <c r="A30" s="67">
        <v>16</v>
      </c>
      <c r="B30" s="67"/>
      <c r="C30" s="67">
        <v>13</v>
      </c>
      <c r="D30" s="73" t="s">
        <v>1415</v>
      </c>
      <c r="E30" s="67" t="s">
        <v>1223</v>
      </c>
      <c r="F30" s="67">
        <v>1.05</v>
      </c>
      <c r="G30" s="71">
        <v>4968</v>
      </c>
      <c r="H30" s="67"/>
      <c r="I30" s="71">
        <v>4968</v>
      </c>
      <c r="K30" s="3">
        <f t="shared" si="0"/>
        <v>6326.7873994517586</v>
      </c>
      <c r="L30" s="3">
        <f t="shared" si="1"/>
        <v>7244.1715723722637</v>
      </c>
    </row>
    <row r="31" spans="1:12" ht="15.75" customHeight="1" x14ac:dyDescent="0.25">
      <c r="A31" s="67">
        <v>17</v>
      </c>
      <c r="B31" s="67"/>
      <c r="C31" s="67" t="s">
        <v>1416</v>
      </c>
      <c r="D31" s="73" t="s">
        <v>1417</v>
      </c>
      <c r="E31" s="67" t="s">
        <v>1223</v>
      </c>
      <c r="F31" s="67">
        <v>1.05</v>
      </c>
      <c r="G31" s="71">
        <v>4721</v>
      </c>
      <c r="H31" s="67"/>
      <c r="I31" s="71">
        <v>4721</v>
      </c>
      <c r="K31" s="3">
        <f t="shared" si="0"/>
        <v>5911.9893946883567</v>
      </c>
      <c r="L31" s="3">
        <f t="shared" si="1"/>
        <v>6769.2278569181681</v>
      </c>
    </row>
    <row r="32" spans="1:12" ht="15.75" customHeight="1" x14ac:dyDescent="0.25">
      <c r="A32" s="67">
        <v>18</v>
      </c>
      <c r="B32" s="68" t="s">
        <v>629</v>
      </c>
      <c r="C32" s="67" t="s">
        <v>1418</v>
      </c>
      <c r="D32" s="73"/>
      <c r="E32" s="67" t="s">
        <v>1402</v>
      </c>
      <c r="F32" s="67">
        <v>1.05</v>
      </c>
      <c r="G32" s="71">
        <v>4058</v>
      </c>
      <c r="H32" s="67"/>
      <c r="I32" s="71">
        <v>4058</v>
      </c>
      <c r="K32" s="3">
        <f t="shared" si="0"/>
        <v>5039.1857277670415</v>
      </c>
      <c r="L32" s="3">
        <f t="shared" si="1"/>
        <v>5769.867658293263</v>
      </c>
    </row>
    <row r="33" spans="1:13" ht="15.75" customHeight="1" x14ac:dyDescent="0.25">
      <c r="A33" s="80"/>
      <c r="B33" s="83"/>
      <c r="C33" s="80"/>
      <c r="D33" s="81" t="s">
        <v>1419</v>
      </c>
      <c r="E33" s="80"/>
      <c r="F33" s="80"/>
      <c r="G33" s="75"/>
      <c r="H33" s="67"/>
      <c r="I33" s="75"/>
      <c r="K33" s="3">
        <f t="shared" si="0"/>
        <v>3142.8571428571431</v>
      </c>
      <c r="L33" s="3">
        <f t="shared" si="1"/>
        <v>3598.5714285714289</v>
      </c>
    </row>
    <row r="34" spans="1:13" ht="15.75" customHeight="1" x14ac:dyDescent="0.25">
      <c r="A34" s="67">
        <v>19</v>
      </c>
      <c r="B34" s="72" t="s">
        <v>568</v>
      </c>
      <c r="C34" s="67">
        <v>1</v>
      </c>
      <c r="D34" s="73" t="s">
        <v>1420</v>
      </c>
      <c r="E34" s="67" t="s">
        <v>1223</v>
      </c>
      <c r="F34" s="67">
        <v>1.05</v>
      </c>
      <c r="G34" s="71">
        <v>3970</v>
      </c>
      <c r="H34" s="67"/>
      <c r="I34" s="71">
        <v>3970</v>
      </c>
      <c r="K34" s="3">
        <f t="shared" si="0"/>
        <v>4799.4427717611106</v>
      </c>
      <c r="L34" s="3">
        <f t="shared" si="1"/>
        <v>5495.3619736664714</v>
      </c>
    </row>
    <row r="35" spans="1:13" ht="15.75" customHeight="1" x14ac:dyDescent="0.25">
      <c r="A35" s="67">
        <v>20</v>
      </c>
      <c r="B35" s="68" t="s">
        <v>568</v>
      </c>
      <c r="C35" s="67" t="s">
        <v>1421</v>
      </c>
      <c r="D35" s="73" t="s">
        <v>1422</v>
      </c>
      <c r="E35" s="67" t="s">
        <v>1423</v>
      </c>
      <c r="F35" s="67">
        <v>1.05</v>
      </c>
      <c r="G35" s="71">
        <v>3760</v>
      </c>
      <c r="H35" s="67"/>
      <c r="I35" s="71">
        <v>3760</v>
      </c>
      <c r="K35" s="3">
        <f t="shared" si="0"/>
        <v>4425.3808475261758</v>
      </c>
      <c r="L35" s="3">
        <f t="shared" si="1"/>
        <v>5067.0610704174715</v>
      </c>
      <c r="M35" s="4">
        <v>1</v>
      </c>
    </row>
    <row r="36" spans="1:13" ht="15.75" customHeight="1" x14ac:dyDescent="0.25">
      <c r="A36" s="67">
        <v>21</v>
      </c>
      <c r="B36" s="72" t="s">
        <v>629</v>
      </c>
      <c r="C36" s="67" t="s">
        <v>1424</v>
      </c>
      <c r="D36" s="73" t="s">
        <v>1425</v>
      </c>
      <c r="E36" s="67" t="s">
        <v>1402</v>
      </c>
      <c r="F36" s="67">
        <v>1.05</v>
      </c>
      <c r="G36" s="71">
        <v>3585</v>
      </c>
      <c r="H36" s="67"/>
      <c r="I36" s="71">
        <v>3585</v>
      </c>
      <c r="K36" s="3">
        <f t="shared" si="0"/>
        <v>4089.8530535208733</v>
      </c>
      <c r="L36" s="3">
        <f t="shared" si="1"/>
        <v>4682.8817462814004</v>
      </c>
    </row>
    <row r="37" spans="1:13" ht="15.75" customHeight="1" x14ac:dyDescent="0.25">
      <c r="A37" s="67">
        <v>22</v>
      </c>
      <c r="B37" s="67"/>
      <c r="C37" s="67" t="s">
        <v>1426</v>
      </c>
      <c r="D37" s="73" t="s">
        <v>1427</v>
      </c>
      <c r="E37" s="67" t="s">
        <v>1402</v>
      </c>
      <c r="F37" s="67">
        <v>1.05</v>
      </c>
      <c r="G37" s="71">
        <v>2383</v>
      </c>
      <c r="H37" s="67"/>
      <c r="I37" s="71">
        <v>2383</v>
      </c>
      <c r="K37" s="3">
        <f t="shared" si="0"/>
        <v>2623.6237810632274</v>
      </c>
      <c r="L37" s="3">
        <f t="shared" si="1"/>
        <v>3004.0492293173952</v>
      </c>
    </row>
    <row r="38" spans="1:13" ht="15.75" customHeight="1" x14ac:dyDescent="0.25">
      <c r="A38" s="67"/>
      <c r="B38" s="68"/>
      <c r="C38" s="67"/>
      <c r="D38" s="73"/>
      <c r="E38" s="67"/>
      <c r="F38" s="71"/>
      <c r="G38" s="67"/>
      <c r="H38" s="67"/>
      <c r="I38" s="71"/>
      <c r="K38" s="3"/>
      <c r="L38" s="3"/>
    </row>
    <row r="39" spans="1:13" ht="15.75" customHeight="1" x14ac:dyDescent="0.25">
      <c r="A39" s="67"/>
      <c r="B39" s="68"/>
      <c r="C39" s="67"/>
      <c r="D39" s="73"/>
      <c r="E39" s="67"/>
      <c r="F39" s="71"/>
      <c r="G39" s="67"/>
      <c r="H39" s="67"/>
      <c r="I39" s="71"/>
      <c r="K39" s="3"/>
      <c r="L39" s="3"/>
    </row>
    <row r="40" spans="1:13" ht="15.75" customHeight="1" x14ac:dyDescent="0.25">
      <c r="A40" s="67"/>
      <c r="B40" s="72"/>
      <c r="C40" s="69"/>
      <c r="D40" s="70"/>
      <c r="E40" s="67"/>
      <c r="F40" s="71"/>
      <c r="G40" s="67"/>
      <c r="H40" s="67"/>
      <c r="I40" s="71"/>
      <c r="K40" s="3"/>
      <c r="L40" s="3"/>
    </row>
    <row r="41" spans="1:13" ht="15.75" customHeight="1" x14ac:dyDescent="0.25">
      <c r="A41" s="67"/>
      <c r="B41" s="67"/>
      <c r="C41" s="69"/>
      <c r="D41" s="70"/>
      <c r="E41" s="67"/>
      <c r="F41" s="71"/>
      <c r="G41" s="67"/>
      <c r="H41" s="67"/>
      <c r="I41" s="71"/>
      <c r="K41" s="3"/>
      <c r="L41" s="3"/>
    </row>
    <row r="42" spans="1:13" ht="15.75" customHeight="1" x14ac:dyDescent="0.25">
      <c r="A42" s="67"/>
      <c r="B42" s="68"/>
      <c r="C42" s="69"/>
      <c r="D42" s="70"/>
      <c r="E42" s="67"/>
      <c r="F42" s="71"/>
      <c r="G42" s="67"/>
      <c r="H42" s="67"/>
      <c r="I42" s="71"/>
      <c r="K42" s="3"/>
      <c r="L42" s="3"/>
    </row>
    <row r="43" spans="1:13" ht="15.75" customHeight="1" x14ac:dyDescent="0.25">
      <c r="A43" s="67"/>
      <c r="B43" s="68"/>
      <c r="C43" s="69"/>
      <c r="D43" s="70"/>
      <c r="E43" s="67"/>
      <c r="F43" s="71"/>
      <c r="G43" s="67"/>
      <c r="H43" s="67"/>
      <c r="I43" s="71"/>
      <c r="K43" s="3"/>
      <c r="L43" s="3"/>
    </row>
    <row r="44" spans="1:13" ht="15.75" customHeight="1" x14ac:dyDescent="0.25">
      <c r="A44" s="67"/>
      <c r="B44" s="67"/>
      <c r="C44" s="69"/>
      <c r="D44" s="70"/>
      <c r="E44" s="67"/>
      <c r="F44" s="71"/>
      <c r="G44" s="67"/>
      <c r="H44" s="67"/>
      <c r="I44" s="71"/>
      <c r="K44" s="3"/>
      <c r="L44" s="3"/>
    </row>
    <row r="45" spans="1:13" ht="15.75" customHeight="1" x14ac:dyDescent="0.25">
      <c r="A45" s="67"/>
      <c r="B45" s="72"/>
      <c r="C45" s="67"/>
      <c r="D45" s="73"/>
      <c r="E45" s="67"/>
      <c r="F45" s="71"/>
      <c r="G45" s="67"/>
      <c r="H45" s="67"/>
      <c r="I45" s="71"/>
      <c r="K45" s="3"/>
      <c r="L45" s="3"/>
    </row>
    <row r="46" spans="1:13" ht="15.75" customHeight="1" x14ac:dyDescent="0.25">
      <c r="A46" s="67"/>
      <c r="B46" s="67"/>
      <c r="C46" s="67"/>
      <c r="D46" s="73"/>
      <c r="E46" s="67"/>
      <c r="F46" s="71"/>
      <c r="G46" s="67"/>
      <c r="H46" s="67"/>
      <c r="I46" s="71"/>
      <c r="K46" s="3"/>
      <c r="L46" s="3"/>
    </row>
    <row r="47" spans="1:13" ht="15.75" customHeight="1" x14ac:dyDescent="0.25">
      <c r="A47" s="67"/>
      <c r="B47" s="67"/>
      <c r="C47" s="67"/>
      <c r="D47" s="73"/>
      <c r="E47" s="67"/>
      <c r="F47" s="71"/>
      <c r="G47" s="67"/>
      <c r="H47" s="67"/>
      <c r="I47" s="71"/>
      <c r="K47" s="3"/>
      <c r="L47" s="3"/>
    </row>
    <row r="48" spans="1:13" ht="15.75" customHeight="1" x14ac:dyDescent="0.25">
      <c r="A48" s="67"/>
      <c r="B48" s="67"/>
      <c r="C48" s="67"/>
      <c r="D48" s="73"/>
      <c r="E48" s="67"/>
      <c r="F48" s="71"/>
      <c r="G48" s="67"/>
      <c r="H48" s="67"/>
      <c r="I48" s="71"/>
      <c r="K48" s="3"/>
      <c r="L48" s="3"/>
    </row>
    <row r="49" spans="1:12" ht="15.75" customHeight="1" x14ac:dyDescent="0.25">
      <c r="A49" s="67"/>
      <c r="B49" s="67"/>
      <c r="C49" s="67"/>
      <c r="D49" s="73"/>
      <c r="E49" s="67"/>
      <c r="F49" s="71"/>
      <c r="G49" s="67"/>
      <c r="H49" s="67"/>
      <c r="I49" s="71"/>
      <c r="K49" s="3"/>
      <c r="L49" s="3"/>
    </row>
    <row r="50" spans="1:12" ht="15.75" customHeight="1" x14ac:dyDescent="0.25">
      <c r="A50" s="67"/>
      <c r="B50" s="67"/>
      <c r="C50" s="67"/>
      <c r="D50" s="73"/>
      <c r="E50" s="67"/>
      <c r="F50" s="71"/>
      <c r="I50" s="71"/>
      <c r="K50" s="3"/>
      <c r="L50" s="3"/>
    </row>
    <row r="51" spans="1:12" ht="15.75" customHeight="1" x14ac:dyDescent="0.25"/>
    <row r="52" spans="1:12" ht="15.75" customHeight="1" x14ac:dyDescent="0.25"/>
    <row r="53" spans="1:12" ht="15.75" customHeight="1" x14ac:dyDescent="0.25"/>
    <row r="54" spans="1:12" ht="15.75" customHeight="1" x14ac:dyDescent="0.25"/>
    <row r="55" spans="1:12" ht="15.75" customHeight="1" x14ac:dyDescent="0.25"/>
    <row r="56" spans="1:12" ht="15.75" customHeight="1" x14ac:dyDescent="0.25"/>
    <row r="57" spans="1:12" ht="15.75" customHeight="1" x14ac:dyDescent="0.25"/>
    <row r="58" spans="1:12" ht="15.75" customHeight="1" x14ac:dyDescent="0.25"/>
    <row r="59" spans="1:12" ht="15.75" customHeight="1" x14ac:dyDescent="0.25"/>
    <row r="60" spans="1:12" ht="15.75" customHeight="1" x14ac:dyDescent="0.25"/>
    <row r="61" spans="1:12" ht="15.75" customHeight="1" x14ac:dyDescent="0.25"/>
    <row r="62" spans="1:12" ht="15.75" customHeight="1" x14ac:dyDescent="0.25"/>
    <row r="63" spans="1:12" ht="15.75" customHeight="1" x14ac:dyDescent="0.25"/>
    <row r="64" spans="1:12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</sheetData>
  <autoFilter ref="A14:N35" xr:uid="{00000000-0009-0000-0000-000011000000}"/>
  <mergeCells count="9">
    <mergeCell ref="A9:D9"/>
    <mergeCell ref="A13:J13"/>
    <mergeCell ref="A1:C1"/>
    <mergeCell ref="F1:H1"/>
    <mergeCell ref="K1:M1"/>
    <mergeCell ref="A3:B3"/>
    <mergeCell ref="F7:G7"/>
    <mergeCell ref="F8:G8"/>
    <mergeCell ref="F9:G9"/>
  </mergeCells>
  <pageMargins left="0.7" right="0.7" top="0.78740157499999996" bottom="0.78740157499999996" header="0" footer="0"/>
  <pageSetup paperSize="9" orientation="portrait"/>
  <headerFooter>
    <oddHeader>&amp;L&amp;"Arial"&amp;8&amp;K000000 INTERNAL&amp;1#_x000D_</oddHeader>
  </headerFooter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N1000"/>
  <sheetViews>
    <sheetView workbookViewId="0"/>
  </sheetViews>
  <sheetFormatPr defaultColWidth="14.42578125" defaultRowHeight="15" customHeight="1" x14ac:dyDescent="0.25"/>
  <cols>
    <col min="1" max="1" width="8.7109375" customWidth="1"/>
    <col min="2" max="2" width="14.28515625" customWidth="1"/>
    <col min="3" max="3" width="8.7109375" customWidth="1"/>
    <col min="4" max="4" width="25.140625" customWidth="1"/>
    <col min="5" max="5" width="16.140625" customWidth="1"/>
    <col min="6" max="6" width="8.7109375" customWidth="1"/>
    <col min="7" max="7" width="24.140625" customWidth="1"/>
    <col min="8" max="8" width="9.140625" customWidth="1"/>
    <col min="9" max="9" width="8.28515625" customWidth="1"/>
    <col min="10" max="10" width="3.42578125" customWidth="1"/>
    <col min="11" max="11" width="25.140625" customWidth="1"/>
    <col min="12" max="12" width="29.5703125" customWidth="1"/>
    <col min="13" max="14" width="8.7109375" customWidth="1"/>
  </cols>
  <sheetData>
    <row r="1" spans="1:14" x14ac:dyDescent="0.25">
      <c r="A1" s="96" t="s">
        <v>551</v>
      </c>
      <c r="B1" s="97"/>
      <c r="C1" s="97"/>
      <c r="D1" s="45"/>
      <c r="E1" s="45"/>
      <c r="F1" s="99" t="s">
        <v>552</v>
      </c>
      <c r="G1" s="97"/>
      <c r="H1" s="98"/>
      <c r="K1" s="100" t="s">
        <v>553</v>
      </c>
      <c r="L1" s="101"/>
      <c r="M1" s="101"/>
    </row>
    <row r="2" spans="1:14" x14ac:dyDescent="0.25">
      <c r="L2" s="46">
        <v>0</v>
      </c>
      <c r="M2" s="47">
        <v>0</v>
      </c>
    </row>
    <row r="3" spans="1:14" x14ac:dyDescent="0.25">
      <c r="A3" s="96" t="s">
        <v>554</v>
      </c>
      <c r="B3" s="97"/>
      <c r="C3" s="48">
        <v>1.05</v>
      </c>
      <c r="F3" s="5"/>
      <c r="G3" s="49" t="s">
        <v>555</v>
      </c>
      <c r="H3" s="6">
        <v>11</v>
      </c>
      <c r="L3" s="46">
        <v>1</v>
      </c>
      <c r="M3" s="47">
        <v>0</v>
      </c>
    </row>
    <row r="4" spans="1:14" x14ac:dyDescent="0.25">
      <c r="F4" s="50"/>
      <c r="G4" s="51" t="s">
        <v>556</v>
      </c>
      <c r="H4" s="52">
        <f>H3*0.005</f>
        <v>5.5E-2</v>
      </c>
      <c r="L4" s="46">
        <v>2</v>
      </c>
      <c r="M4" s="47">
        <v>0</v>
      </c>
    </row>
    <row r="5" spans="1:14" x14ac:dyDescent="0.25">
      <c r="F5" s="5"/>
      <c r="G5" s="49" t="s">
        <v>557</v>
      </c>
      <c r="H5" s="6">
        <v>3</v>
      </c>
      <c r="L5" s="46">
        <v>3</v>
      </c>
      <c r="M5" s="47">
        <v>-0.02</v>
      </c>
    </row>
    <row r="6" spans="1:14" x14ac:dyDescent="0.25">
      <c r="F6" s="20"/>
      <c r="G6" s="53" t="s">
        <v>556</v>
      </c>
      <c r="H6" s="54">
        <f>H5*0.01</f>
        <v>0.03</v>
      </c>
      <c r="L6" s="46">
        <v>4</v>
      </c>
      <c r="M6" s="47">
        <v>0</v>
      </c>
    </row>
    <row r="7" spans="1:14" x14ac:dyDescent="0.25">
      <c r="F7" s="102" t="s">
        <v>558</v>
      </c>
      <c r="G7" s="103"/>
      <c r="H7" s="6">
        <v>8</v>
      </c>
      <c r="L7" s="46">
        <v>5</v>
      </c>
      <c r="M7" s="47">
        <v>5.0000000000000001E-3</v>
      </c>
    </row>
    <row r="8" spans="1:14" x14ac:dyDescent="0.25">
      <c r="F8" s="104" t="s">
        <v>559</v>
      </c>
      <c r="G8" s="105"/>
      <c r="H8" s="52">
        <v>0.02</v>
      </c>
      <c r="L8" s="46">
        <v>6</v>
      </c>
      <c r="M8" s="47">
        <v>0.01</v>
      </c>
    </row>
    <row r="9" spans="1:14" x14ac:dyDescent="0.25">
      <c r="A9" s="96" t="s">
        <v>560</v>
      </c>
      <c r="B9" s="97"/>
      <c r="C9" s="97"/>
      <c r="D9" s="97"/>
      <c r="E9" s="55">
        <f>C3+H4+H6+H8</f>
        <v>1.155</v>
      </c>
      <c r="F9" s="106" t="s">
        <v>561</v>
      </c>
      <c r="G9" s="97"/>
      <c r="H9" s="56">
        <v>36</v>
      </c>
      <c r="L9" s="46">
        <v>7</v>
      </c>
      <c r="M9" s="47">
        <v>1.4999999999999999E-2</v>
      </c>
    </row>
    <row r="10" spans="1:14" x14ac:dyDescent="0.25">
      <c r="L10" s="46">
        <v>8</v>
      </c>
      <c r="M10" s="47">
        <v>0.02</v>
      </c>
    </row>
    <row r="11" spans="1:14" x14ac:dyDescent="0.25">
      <c r="L11" s="46">
        <v>9</v>
      </c>
      <c r="M11" s="47">
        <v>2.5000000000000001E-2</v>
      </c>
    </row>
    <row r="12" spans="1:14" x14ac:dyDescent="0.25">
      <c r="L12" s="46" t="s">
        <v>562</v>
      </c>
      <c r="M12" s="47">
        <v>0.03</v>
      </c>
    </row>
    <row r="13" spans="1:14" x14ac:dyDescent="0.25">
      <c r="A13" s="96" t="s">
        <v>563</v>
      </c>
      <c r="B13" s="97"/>
      <c r="C13" s="97"/>
      <c r="D13" s="97"/>
      <c r="E13" s="97"/>
      <c r="F13" s="97"/>
      <c r="G13" s="97"/>
      <c r="H13" s="97"/>
      <c r="I13" s="97"/>
      <c r="J13" s="98"/>
      <c r="K13" s="57" t="s">
        <v>564</v>
      </c>
      <c r="L13" s="57" t="s">
        <v>565</v>
      </c>
      <c r="M13" s="4" t="s">
        <v>566</v>
      </c>
      <c r="N13" s="4" t="s">
        <v>567</v>
      </c>
    </row>
    <row r="14" spans="1:14" x14ac:dyDescent="0.25">
      <c r="A14" s="67">
        <v>1</v>
      </c>
      <c r="B14" s="68" t="s">
        <v>568</v>
      </c>
      <c r="C14" s="67" t="s">
        <v>1428</v>
      </c>
      <c r="D14" s="73" t="s">
        <v>1429</v>
      </c>
      <c r="E14" s="67" t="s">
        <v>1430</v>
      </c>
      <c r="F14" s="71">
        <v>5836</v>
      </c>
      <c r="G14" s="67"/>
      <c r="H14" s="67"/>
      <c r="I14" s="71">
        <v>5836</v>
      </c>
      <c r="K14" s="3">
        <f t="shared" ref="K14:K43" si="0">I14/$I$14*10000*0.7+($H$9-A14)/($H$9-1)*10000*0.3</f>
        <v>10000</v>
      </c>
      <c r="L14" s="3">
        <f t="shared" ref="L14:L43" si="1">K14*$E$9</f>
        <v>11550</v>
      </c>
      <c r="M14" s="47">
        <v>1</v>
      </c>
    </row>
    <row r="15" spans="1:14" x14ac:dyDescent="0.25">
      <c r="A15" s="67">
        <v>2</v>
      </c>
      <c r="B15" s="72" t="s">
        <v>568</v>
      </c>
      <c r="C15" s="67" t="s">
        <v>931</v>
      </c>
      <c r="D15" s="73" t="s">
        <v>1431</v>
      </c>
      <c r="E15" s="67" t="s">
        <v>1432</v>
      </c>
      <c r="F15" s="71">
        <v>5804</v>
      </c>
      <c r="G15" s="67"/>
      <c r="H15" s="67"/>
      <c r="I15" s="71">
        <v>5804</v>
      </c>
      <c r="K15" s="3">
        <f t="shared" si="0"/>
        <v>9875.903260550278</v>
      </c>
      <c r="L15" s="3">
        <f t="shared" si="1"/>
        <v>11406.668265935572</v>
      </c>
      <c r="M15" s="47"/>
    </row>
    <row r="16" spans="1:14" x14ac:dyDescent="0.25">
      <c r="A16" s="67">
        <v>3</v>
      </c>
      <c r="B16" s="67"/>
      <c r="C16" s="67" t="s">
        <v>962</v>
      </c>
      <c r="D16" s="73" t="s">
        <v>1433</v>
      </c>
      <c r="E16" s="67" t="s">
        <v>1430</v>
      </c>
      <c r="F16" s="71">
        <v>5794</v>
      </c>
      <c r="G16" s="67"/>
      <c r="H16" s="67"/>
      <c r="I16" s="71">
        <v>5794</v>
      </c>
      <c r="K16" s="3">
        <f t="shared" si="0"/>
        <v>9778.1944580436684</v>
      </c>
      <c r="L16" s="3">
        <f t="shared" si="1"/>
        <v>11293.814599040437</v>
      </c>
      <c r="M16" s="4">
        <v>1</v>
      </c>
    </row>
    <row r="17" spans="1:14" x14ac:dyDescent="0.25">
      <c r="A17" s="67">
        <v>4</v>
      </c>
      <c r="B17" s="68" t="s">
        <v>629</v>
      </c>
      <c r="C17" s="67" t="s">
        <v>1434</v>
      </c>
      <c r="D17" s="73" t="s">
        <v>1435</v>
      </c>
      <c r="E17" s="67" t="s">
        <v>1436</v>
      </c>
      <c r="F17" s="71">
        <v>5469</v>
      </c>
      <c r="G17" s="67"/>
      <c r="H17" s="67"/>
      <c r="I17" s="71">
        <v>5469</v>
      </c>
      <c r="K17" s="3">
        <f t="shared" si="0"/>
        <v>9302.6583765788691</v>
      </c>
      <c r="L17" s="3">
        <f t="shared" si="1"/>
        <v>10744.570424948593</v>
      </c>
      <c r="M17" s="4">
        <v>1</v>
      </c>
    </row>
    <row r="18" spans="1:14" x14ac:dyDescent="0.25">
      <c r="A18" s="67">
        <v>5</v>
      </c>
      <c r="B18" s="68" t="s">
        <v>629</v>
      </c>
      <c r="C18" s="67" t="s">
        <v>1437</v>
      </c>
      <c r="D18" s="73" t="s">
        <v>1438</v>
      </c>
      <c r="E18" s="67" t="s">
        <v>1432</v>
      </c>
      <c r="F18" s="71">
        <v>5439</v>
      </c>
      <c r="G18" s="67"/>
      <c r="H18" s="67"/>
      <c r="I18" s="71">
        <v>5439</v>
      </c>
      <c r="K18" s="3">
        <f t="shared" si="0"/>
        <v>9180.9605404876129</v>
      </c>
      <c r="L18" s="3">
        <f t="shared" si="1"/>
        <v>10604.009424263193</v>
      </c>
      <c r="N18" s="4">
        <v>1</v>
      </c>
    </row>
    <row r="19" spans="1:14" x14ac:dyDescent="0.25">
      <c r="A19" s="67">
        <v>6</v>
      </c>
      <c r="B19" s="72" t="s">
        <v>568</v>
      </c>
      <c r="C19" s="67" t="s">
        <v>1439</v>
      </c>
      <c r="D19" s="73" t="s">
        <v>1440</v>
      </c>
      <c r="E19" s="67" t="s">
        <v>678</v>
      </c>
      <c r="F19" s="71">
        <v>5383</v>
      </c>
      <c r="G19" s="67"/>
      <c r="H19" s="67"/>
      <c r="I19" s="71">
        <v>5383</v>
      </c>
      <c r="K19" s="3">
        <f t="shared" si="0"/>
        <v>9028.0769607363163</v>
      </c>
      <c r="L19" s="3">
        <f t="shared" si="1"/>
        <v>10427.428889650446</v>
      </c>
      <c r="N19" s="4">
        <v>1</v>
      </c>
    </row>
    <row r="20" spans="1:14" x14ac:dyDescent="0.25">
      <c r="A20" s="67">
        <v>7</v>
      </c>
      <c r="B20" s="72" t="s">
        <v>637</v>
      </c>
      <c r="C20" s="67" t="s">
        <v>656</v>
      </c>
      <c r="D20" s="73" t="s">
        <v>643</v>
      </c>
      <c r="E20" s="67" t="s">
        <v>1430</v>
      </c>
      <c r="F20" s="71">
        <v>5381</v>
      </c>
      <c r="G20" s="67"/>
      <c r="H20" s="67"/>
      <c r="I20" s="71">
        <v>5381</v>
      </c>
      <c r="K20" s="3">
        <f t="shared" si="0"/>
        <v>8939.9637716635661</v>
      </c>
      <c r="L20" s="3">
        <f t="shared" si="1"/>
        <v>10325.65815627142</v>
      </c>
      <c r="N20" s="4">
        <v>1</v>
      </c>
    </row>
    <row r="21" spans="1:14" ht="15.75" customHeight="1" x14ac:dyDescent="0.25">
      <c r="A21" s="67">
        <v>8</v>
      </c>
      <c r="B21" s="68" t="s">
        <v>629</v>
      </c>
      <c r="C21" s="67">
        <v>21</v>
      </c>
      <c r="D21" s="73" t="s">
        <v>1441</v>
      </c>
      <c r="E21" s="67" t="s">
        <v>1436</v>
      </c>
      <c r="F21" s="71">
        <v>5300</v>
      </c>
      <c r="G21" s="67"/>
      <c r="H21" s="67"/>
      <c r="I21" s="71">
        <v>5300</v>
      </c>
      <c r="K21" s="3">
        <f t="shared" si="0"/>
        <v>8757.0938999314603</v>
      </c>
      <c r="L21" s="3">
        <f t="shared" si="1"/>
        <v>10114.443454420836</v>
      </c>
      <c r="N21" s="4">
        <v>1</v>
      </c>
    </row>
    <row r="22" spans="1:14" ht="29.25" customHeight="1" x14ac:dyDescent="0.25">
      <c r="A22" s="67">
        <v>9</v>
      </c>
      <c r="B22" s="72" t="s">
        <v>568</v>
      </c>
      <c r="C22" s="67" t="s">
        <v>1442</v>
      </c>
      <c r="D22" s="73" t="s">
        <v>1443</v>
      </c>
      <c r="E22" s="67" t="s">
        <v>678</v>
      </c>
      <c r="F22" s="71">
        <v>5264</v>
      </c>
      <c r="G22" s="67"/>
      <c r="H22" s="67"/>
      <c r="I22" s="71">
        <v>5264</v>
      </c>
      <c r="K22" s="3">
        <f t="shared" si="0"/>
        <v>8628.1993537648104</v>
      </c>
      <c r="L22" s="3">
        <f t="shared" si="1"/>
        <v>9965.5702535983564</v>
      </c>
      <c r="N22" s="4">
        <v>1</v>
      </c>
    </row>
    <row r="23" spans="1:14" ht="15.75" customHeight="1" x14ac:dyDescent="0.25">
      <c r="A23" s="67">
        <v>10</v>
      </c>
      <c r="B23" s="68" t="s">
        <v>568</v>
      </c>
      <c r="C23" s="67" t="s">
        <v>713</v>
      </c>
      <c r="D23" s="73" t="s">
        <v>1444</v>
      </c>
      <c r="E23" s="67" t="s">
        <v>1445</v>
      </c>
      <c r="F23" s="71">
        <v>5244</v>
      </c>
      <c r="G23" s="67"/>
      <c r="H23" s="67"/>
      <c r="I23" s="71">
        <v>5244</v>
      </c>
      <c r="K23" s="3">
        <f t="shared" si="0"/>
        <v>8518.4960344658757</v>
      </c>
      <c r="L23" s="3">
        <f t="shared" si="1"/>
        <v>9838.8629198080871</v>
      </c>
      <c r="N23" s="4">
        <v>1</v>
      </c>
    </row>
    <row r="24" spans="1:14" ht="15.75" customHeight="1" x14ac:dyDescent="0.25">
      <c r="A24" s="67">
        <v>11</v>
      </c>
      <c r="B24" s="68" t="s">
        <v>637</v>
      </c>
      <c r="C24" s="67" t="s">
        <v>1446</v>
      </c>
      <c r="D24" s="73" t="s">
        <v>1447</v>
      </c>
      <c r="E24" s="67" t="s">
        <v>1436</v>
      </c>
      <c r="F24" s="71">
        <v>5190</v>
      </c>
      <c r="G24" s="67"/>
      <c r="H24" s="67"/>
      <c r="I24" s="71">
        <v>5190</v>
      </c>
      <c r="K24" s="3">
        <f t="shared" si="0"/>
        <v>8368.0113580730431</v>
      </c>
      <c r="L24" s="3">
        <f t="shared" si="1"/>
        <v>9665.0531185743657</v>
      </c>
    </row>
    <row r="25" spans="1:14" ht="15.75" customHeight="1" x14ac:dyDescent="0.25">
      <c r="A25" s="67">
        <v>12</v>
      </c>
      <c r="B25" s="72" t="s">
        <v>637</v>
      </c>
      <c r="C25" s="67" t="s">
        <v>1448</v>
      </c>
      <c r="D25" s="73" t="s">
        <v>1449</v>
      </c>
      <c r="E25" s="67" t="s">
        <v>1445</v>
      </c>
      <c r="F25" s="71">
        <v>5168</v>
      </c>
      <c r="G25" s="67"/>
      <c r="H25" s="67"/>
      <c r="I25" s="71">
        <v>5168</v>
      </c>
      <c r="K25" s="3">
        <f t="shared" si="0"/>
        <v>8255.9091354156444</v>
      </c>
      <c r="L25" s="3">
        <f t="shared" si="1"/>
        <v>9535.5750514050687</v>
      </c>
      <c r="N25" s="4">
        <v>1</v>
      </c>
    </row>
    <row r="26" spans="1:14" ht="15.75" customHeight="1" x14ac:dyDescent="0.25">
      <c r="A26" s="67">
        <v>13</v>
      </c>
      <c r="B26" s="68" t="s">
        <v>637</v>
      </c>
      <c r="C26" s="67" t="s">
        <v>1450</v>
      </c>
      <c r="D26" s="73" t="s">
        <v>1451</v>
      </c>
      <c r="E26" s="67" t="s">
        <v>1452</v>
      </c>
      <c r="F26" s="71">
        <v>5097</v>
      </c>
      <c r="G26" s="67"/>
      <c r="H26" s="67"/>
      <c r="I26" s="71">
        <v>5097</v>
      </c>
      <c r="K26" s="3">
        <f t="shared" si="0"/>
        <v>8085.0337804758647</v>
      </c>
      <c r="L26" s="3">
        <f t="shared" si="1"/>
        <v>9338.2140164496232</v>
      </c>
    </row>
    <row r="27" spans="1:14" ht="15.75" customHeight="1" x14ac:dyDescent="0.25">
      <c r="A27" s="67">
        <v>14</v>
      </c>
      <c r="B27" s="72" t="s">
        <v>629</v>
      </c>
      <c r="C27" s="67" t="s">
        <v>1453</v>
      </c>
      <c r="D27" s="73" t="s">
        <v>1454</v>
      </c>
      <c r="E27" s="67" t="s">
        <v>1455</v>
      </c>
      <c r="F27" s="71">
        <v>5066</v>
      </c>
      <c r="G27" s="67"/>
      <c r="H27" s="67"/>
      <c r="I27" s="71">
        <v>5066</v>
      </c>
      <c r="K27" s="3">
        <f t="shared" si="0"/>
        <v>7962.1364927053755</v>
      </c>
      <c r="L27" s="3">
        <f t="shared" si="1"/>
        <v>9196.267649074709</v>
      </c>
      <c r="N27" s="4">
        <v>1</v>
      </c>
    </row>
    <row r="28" spans="1:14" ht="15.75" customHeight="1" x14ac:dyDescent="0.25">
      <c r="A28" s="67">
        <v>15</v>
      </c>
      <c r="B28" s="72" t="s">
        <v>629</v>
      </c>
      <c r="C28" s="67" t="s">
        <v>1456</v>
      </c>
      <c r="D28" s="73" t="s">
        <v>1457</v>
      </c>
      <c r="E28" s="67" t="s">
        <v>1458</v>
      </c>
      <c r="F28" s="71">
        <v>5054</v>
      </c>
      <c r="G28" s="67"/>
      <c r="H28" s="67"/>
      <c r="I28" s="71">
        <v>5054</v>
      </c>
      <c r="K28" s="3">
        <f t="shared" si="0"/>
        <v>7862.0287868403011</v>
      </c>
      <c r="L28" s="3">
        <f t="shared" si="1"/>
        <v>9080.6432488005485</v>
      </c>
    </row>
    <row r="29" spans="1:14" ht="15.75" customHeight="1" x14ac:dyDescent="0.25">
      <c r="A29" s="67">
        <v>16</v>
      </c>
      <c r="B29" s="68" t="s">
        <v>706</v>
      </c>
      <c r="C29" s="67" t="s">
        <v>1459</v>
      </c>
      <c r="D29" s="73" t="s">
        <v>1460</v>
      </c>
      <c r="E29" s="67" t="s">
        <v>1458</v>
      </c>
      <c r="F29" s="71">
        <v>5026</v>
      </c>
      <c r="G29" s="67"/>
      <c r="H29" s="67"/>
      <c r="I29" s="71">
        <v>5026</v>
      </c>
      <c r="K29" s="3">
        <f t="shared" si="0"/>
        <v>7742.7298541075088</v>
      </c>
      <c r="L29" s="3">
        <f t="shared" si="1"/>
        <v>8942.8529814941721</v>
      </c>
      <c r="N29" s="4">
        <v>1</v>
      </c>
    </row>
    <row r="30" spans="1:14" ht="15.75" customHeight="1" x14ac:dyDescent="0.25">
      <c r="A30" s="67">
        <v>17</v>
      </c>
      <c r="B30" s="68" t="s">
        <v>568</v>
      </c>
      <c r="C30" s="67" t="s">
        <v>1461</v>
      </c>
      <c r="D30" s="73" t="s">
        <v>1462</v>
      </c>
      <c r="E30" s="67" t="s">
        <v>1445</v>
      </c>
      <c r="F30" s="71">
        <v>5001</v>
      </c>
      <c r="G30" s="67"/>
      <c r="H30" s="67"/>
      <c r="I30" s="71">
        <v>5001</v>
      </c>
      <c r="K30" s="3">
        <f t="shared" si="0"/>
        <v>7627.0292764124142</v>
      </c>
      <c r="L30" s="3">
        <f t="shared" si="1"/>
        <v>8809.2188142563391</v>
      </c>
      <c r="N30" s="4">
        <v>1</v>
      </c>
    </row>
    <row r="31" spans="1:14" ht="15.75" customHeight="1" x14ac:dyDescent="0.25">
      <c r="A31" s="67">
        <v>18</v>
      </c>
      <c r="B31" s="68" t="s">
        <v>568</v>
      </c>
      <c r="C31" s="67" t="s">
        <v>698</v>
      </c>
      <c r="D31" s="73" t="s">
        <v>814</v>
      </c>
      <c r="E31" s="67" t="s">
        <v>1463</v>
      </c>
      <c r="F31" s="71">
        <v>4942</v>
      </c>
      <c r="G31" s="67"/>
      <c r="H31" s="67"/>
      <c r="I31" s="71">
        <v>4942</v>
      </c>
      <c r="K31" s="3">
        <f t="shared" si="0"/>
        <v>7470.5473416234217</v>
      </c>
      <c r="L31" s="3">
        <f t="shared" si="1"/>
        <v>8628.4821795750522</v>
      </c>
      <c r="N31" s="4">
        <v>1</v>
      </c>
    </row>
    <row r="32" spans="1:14" ht="15.75" customHeight="1" x14ac:dyDescent="0.25">
      <c r="A32" s="67">
        <v>19</v>
      </c>
      <c r="B32" s="72" t="s">
        <v>706</v>
      </c>
      <c r="C32" s="67" t="s">
        <v>1087</v>
      </c>
      <c r="D32" s="73" t="s">
        <v>1464</v>
      </c>
      <c r="E32" s="67" t="s">
        <v>1452</v>
      </c>
      <c r="F32" s="71">
        <v>4937</v>
      </c>
      <c r="G32" s="67"/>
      <c r="H32" s="67"/>
      <c r="I32" s="71">
        <v>4937</v>
      </c>
      <c r="K32" s="3">
        <f t="shared" si="0"/>
        <v>7378.8357975129738</v>
      </c>
      <c r="L32" s="3">
        <f t="shared" si="1"/>
        <v>8522.5553461274849</v>
      </c>
    </row>
    <row r="33" spans="1:12" ht="15.75" customHeight="1" x14ac:dyDescent="0.25">
      <c r="A33" s="67">
        <v>20</v>
      </c>
      <c r="B33" s="72" t="s">
        <v>637</v>
      </c>
      <c r="C33" s="67" t="s">
        <v>1465</v>
      </c>
      <c r="D33" s="73" t="s">
        <v>1466</v>
      </c>
      <c r="E33" s="67" t="s">
        <v>1467</v>
      </c>
      <c r="F33" s="71">
        <v>4921</v>
      </c>
      <c r="G33" s="67"/>
      <c r="H33" s="67"/>
      <c r="I33" s="71">
        <v>4921</v>
      </c>
      <c r="K33" s="3">
        <f t="shared" si="0"/>
        <v>7273.9302849309697</v>
      </c>
      <c r="L33" s="3">
        <f t="shared" si="1"/>
        <v>8401.3894790952709</v>
      </c>
    </row>
    <row r="34" spans="1:12" ht="15.75" customHeight="1" x14ac:dyDescent="0.25">
      <c r="A34" s="67">
        <v>21</v>
      </c>
      <c r="B34" s="67"/>
      <c r="C34" s="67" t="s">
        <v>1468</v>
      </c>
      <c r="D34" s="73" t="s">
        <v>1469</v>
      </c>
      <c r="E34" s="67" t="s">
        <v>1445</v>
      </c>
      <c r="F34" s="71">
        <v>4887</v>
      </c>
      <c r="G34" s="67"/>
      <c r="H34" s="67"/>
      <c r="I34" s="71">
        <v>4887</v>
      </c>
      <c r="K34" s="3">
        <f t="shared" si="0"/>
        <v>7147.4346421227847</v>
      </c>
      <c r="L34" s="3">
        <f t="shared" si="1"/>
        <v>8255.287011651817</v>
      </c>
    </row>
    <row r="35" spans="1:12" ht="15.75" customHeight="1" x14ac:dyDescent="0.25">
      <c r="A35" s="67">
        <v>22</v>
      </c>
      <c r="B35" s="68" t="s">
        <v>568</v>
      </c>
      <c r="C35" s="67" t="s">
        <v>675</v>
      </c>
      <c r="D35" s="73" t="s">
        <v>1470</v>
      </c>
      <c r="E35" s="67" t="s">
        <v>1471</v>
      </c>
      <c r="F35" s="71">
        <v>4840</v>
      </c>
      <c r="G35" s="67"/>
      <c r="H35" s="67"/>
      <c r="I35" s="71">
        <v>4840</v>
      </c>
      <c r="K35" s="3">
        <f t="shared" si="0"/>
        <v>7005.3461274845777</v>
      </c>
      <c r="L35" s="3">
        <f t="shared" si="1"/>
        <v>8091.174777244687</v>
      </c>
    </row>
    <row r="36" spans="1:12" ht="15.75" customHeight="1" x14ac:dyDescent="0.25">
      <c r="A36" s="67">
        <v>23</v>
      </c>
      <c r="B36" s="72" t="s">
        <v>568</v>
      </c>
      <c r="C36" s="67" t="s">
        <v>906</v>
      </c>
      <c r="D36" s="73" t="s">
        <v>1472</v>
      </c>
      <c r="E36" s="67" t="s">
        <v>1445</v>
      </c>
      <c r="F36" s="71">
        <v>4815</v>
      </c>
      <c r="G36" s="67"/>
      <c r="H36" s="67"/>
      <c r="I36" s="71">
        <v>4815</v>
      </c>
      <c r="K36" s="3">
        <f t="shared" si="0"/>
        <v>6889.6455497894822</v>
      </c>
      <c r="L36" s="3">
        <f t="shared" si="1"/>
        <v>7957.5406100068521</v>
      </c>
    </row>
    <row r="37" spans="1:12" ht="15.75" customHeight="1" x14ac:dyDescent="0.25">
      <c r="A37" s="67">
        <v>24</v>
      </c>
      <c r="B37" s="67"/>
      <c r="C37" s="67" t="s">
        <v>1473</v>
      </c>
      <c r="D37" s="73" t="s">
        <v>1474</v>
      </c>
      <c r="E37" s="67" t="s">
        <v>1475</v>
      </c>
      <c r="F37" s="71">
        <v>4694</v>
      </c>
      <c r="G37" s="67"/>
      <c r="H37" s="67"/>
      <c r="I37" s="71">
        <v>4694</v>
      </c>
      <c r="K37" s="3">
        <f t="shared" si="0"/>
        <v>6658.797610888083</v>
      </c>
      <c r="L37" s="3">
        <f t="shared" si="1"/>
        <v>7690.911240575736</v>
      </c>
    </row>
    <row r="38" spans="1:12" ht="15.75" customHeight="1" x14ac:dyDescent="0.25">
      <c r="A38" s="67">
        <v>25</v>
      </c>
      <c r="B38" s="68" t="s">
        <v>568</v>
      </c>
      <c r="C38" s="67">
        <v>10</v>
      </c>
      <c r="D38" s="73" t="s">
        <v>1476</v>
      </c>
      <c r="E38" s="67" t="s">
        <v>1452</v>
      </c>
      <c r="F38" s="71">
        <v>4439</v>
      </c>
      <c r="G38" s="67"/>
      <c r="H38" s="67"/>
      <c r="I38" s="71">
        <v>4439</v>
      </c>
      <c r="K38" s="3">
        <f t="shared" si="0"/>
        <v>6267.223146969548</v>
      </c>
      <c r="L38" s="3">
        <f t="shared" si="1"/>
        <v>7238.6427347498284</v>
      </c>
    </row>
    <row r="39" spans="1:12" ht="15.75" customHeight="1" x14ac:dyDescent="0.25">
      <c r="A39" s="67">
        <v>26</v>
      </c>
      <c r="B39" s="68" t="s">
        <v>637</v>
      </c>
      <c r="C39" s="67" t="s">
        <v>1477</v>
      </c>
      <c r="D39" s="73" t="s">
        <v>1478</v>
      </c>
      <c r="E39" s="67" t="s">
        <v>1452</v>
      </c>
      <c r="F39" s="71">
        <v>4425</v>
      </c>
      <c r="G39" s="67"/>
      <c r="H39" s="67"/>
      <c r="I39" s="71">
        <v>4425</v>
      </c>
      <c r="K39" s="3">
        <f t="shared" si="0"/>
        <v>6164.7165377460096</v>
      </c>
      <c r="L39" s="3">
        <f t="shared" si="1"/>
        <v>7120.2476010966411</v>
      </c>
    </row>
    <row r="40" spans="1:12" ht="15.75" customHeight="1" x14ac:dyDescent="0.25">
      <c r="A40" s="67">
        <v>27</v>
      </c>
      <c r="B40" s="72" t="s">
        <v>629</v>
      </c>
      <c r="C40" s="67" t="s">
        <v>573</v>
      </c>
      <c r="D40" s="73" t="s">
        <v>1479</v>
      </c>
      <c r="E40" s="67" t="s">
        <v>1480</v>
      </c>
      <c r="F40" s="71">
        <v>4393</v>
      </c>
      <c r="G40" s="67"/>
      <c r="H40" s="67"/>
      <c r="I40" s="71">
        <v>4393</v>
      </c>
      <c r="K40" s="3">
        <f t="shared" si="0"/>
        <v>6040.6197982962885</v>
      </c>
      <c r="L40" s="3">
        <f t="shared" si="1"/>
        <v>6976.9158670322131</v>
      </c>
    </row>
    <row r="41" spans="1:12" ht="15.75" customHeight="1" x14ac:dyDescent="0.25">
      <c r="A41" s="67">
        <v>28</v>
      </c>
      <c r="B41" s="67"/>
      <c r="C41" s="67" t="s">
        <v>1481</v>
      </c>
      <c r="D41" s="73" t="s">
        <v>1482</v>
      </c>
      <c r="E41" s="67" t="s">
        <v>1432</v>
      </c>
      <c r="F41" s="71">
        <v>4293</v>
      </c>
      <c r="G41" s="67"/>
      <c r="H41" s="67"/>
      <c r="I41" s="71">
        <v>4293</v>
      </c>
      <c r="K41" s="3">
        <f t="shared" si="0"/>
        <v>5834.9603446587671</v>
      </c>
      <c r="L41" s="3">
        <f t="shared" si="1"/>
        <v>6739.3791980808764</v>
      </c>
    </row>
    <row r="42" spans="1:12" ht="15.75" customHeight="1" x14ac:dyDescent="0.25">
      <c r="A42" s="67">
        <v>29</v>
      </c>
      <c r="B42" s="68" t="s">
        <v>568</v>
      </c>
      <c r="C42" s="67">
        <v>3</v>
      </c>
      <c r="D42" s="82" t="s">
        <v>691</v>
      </c>
      <c r="E42" s="67" t="s">
        <v>1445</v>
      </c>
      <c r="F42" s="71">
        <v>4290</v>
      </c>
      <c r="G42" s="67"/>
      <c r="H42" s="67"/>
      <c r="I42" s="71">
        <v>4290</v>
      </c>
      <c r="K42" s="3">
        <f t="shared" si="0"/>
        <v>5745.647703906785</v>
      </c>
      <c r="L42" s="3">
        <f t="shared" si="1"/>
        <v>6636.2230980123368</v>
      </c>
    </row>
    <row r="43" spans="1:12" ht="15.75" customHeight="1" x14ac:dyDescent="0.25">
      <c r="A43" s="67">
        <v>30</v>
      </c>
      <c r="B43" s="68" t="s">
        <v>568</v>
      </c>
      <c r="C43" s="67" t="s">
        <v>793</v>
      </c>
      <c r="D43" s="73" t="s">
        <v>1483</v>
      </c>
      <c r="E43" s="67" t="s">
        <v>1484</v>
      </c>
      <c r="F43" s="71">
        <v>4208</v>
      </c>
      <c r="G43" s="67"/>
      <c r="H43" s="67"/>
      <c r="I43" s="71">
        <v>4208</v>
      </c>
      <c r="K43" s="3">
        <f t="shared" si="0"/>
        <v>5561.5783804954463</v>
      </c>
      <c r="L43" s="3">
        <f t="shared" si="1"/>
        <v>6423.6230294722409</v>
      </c>
    </row>
    <row r="44" spans="1:12" ht="15.75" customHeight="1" x14ac:dyDescent="0.25">
      <c r="A44" s="67"/>
      <c r="B44" s="67"/>
      <c r="C44" s="67"/>
      <c r="D44" s="73"/>
      <c r="E44" s="67"/>
      <c r="F44" s="71"/>
      <c r="G44" s="67"/>
      <c r="H44" s="67"/>
      <c r="I44" s="71"/>
      <c r="K44" s="3"/>
      <c r="L44" s="3"/>
    </row>
    <row r="45" spans="1:12" ht="15.75" customHeight="1" x14ac:dyDescent="0.25">
      <c r="A45" s="67">
        <v>31</v>
      </c>
      <c r="B45" s="72" t="s">
        <v>706</v>
      </c>
      <c r="C45" s="67">
        <v>12</v>
      </c>
      <c r="D45" s="73" t="s">
        <v>1485</v>
      </c>
      <c r="E45" s="67" t="s">
        <v>1452</v>
      </c>
      <c r="F45" s="71">
        <v>3756</v>
      </c>
      <c r="G45" s="67"/>
      <c r="H45" s="67"/>
      <c r="I45" s="71">
        <v>3756</v>
      </c>
      <c r="K45" s="3">
        <f t="shared" ref="K45:K50" si="2">I45/$I$14*10000*0.7+($H$9-A45)/($H$9-1)*10000*0.3</f>
        <v>4933.7119357681386</v>
      </c>
      <c r="L45" s="3">
        <f t="shared" ref="L45:L50" si="3">K45*$E$9</f>
        <v>5698.4372858122006</v>
      </c>
    </row>
    <row r="46" spans="1:12" ht="15.75" customHeight="1" x14ac:dyDescent="0.25">
      <c r="A46" s="67">
        <v>32</v>
      </c>
      <c r="B46" s="67"/>
      <c r="C46" s="67" t="s">
        <v>1486</v>
      </c>
      <c r="D46" s="73" t="s">
        <v>1487</v>
      </c>
      <c r="E46" s="67" t="s">
        <v>1488</v>
      </c>
      <c r="F46" s="71">
        <v>3639</v>
      </c>
      <c r="G46" s="67"/>
      <c r="H46" s="67"/>
      <c r="I46" s="71">
        <v>3639</v>
      </c>
      <c r="K46" s="3">
        <f t="shared" si="2"/>
        <v>4707.6618035836682</v>
      </c>
      <c r="L46" s="3">
        <f t="shared" si="3"/>
        <v>5437.349383139137</v>
      </c>
    </row>
    <row r="47" spans="1:12" ht="15.75" customHeight="1" x14ac:dyDescent="0.25">
      <c r="A47" s="67">
        <v>33</v>
      </c>
      <c r="B47" s="67"/>
      <c r="C47" s="67" t="s">
        <v>1489</v>
      </c>
      <c r="D47" s="73" t="s">
        <v>1490</v>
      </c>
      <c r="E47" s="67" t="s">
        <v>1445</v>
      </c>
      <c r="F47" s="71">
        <v>3596</v>
      </c>
      <c r="G47" s="67"/>
      <c r="H47" s="67"/>
      <c r="I47" s="71">
        <v>3596</v>
      </c>
      <c r="K47" s="3">
        <f t="shared" si="2"/>
        <v>4570.3710956623909</v>
      </c>
      <c r="L47" s="3">
        <f t="shared" si="3"/>
        <v>5278.7786154900614</v>
      </c>
    </row>
    <row r="48" spans="1:12" ht="15.75" customHeight="1" x14ac:dyDescent="0.25">
      <c r="A48" s="67">
        <v>34</v>
      </c>
      <c r="B48" s="67"/>
      <c r="C48" s="67" t="s">
        <v>725</v>
      </c>
      <c r="D48" s="73" t="s">
        <v>726</v>
      </c>
      <c r="E48" s="67" t="s">
        <v>678</v>
      </c>
      <c r="F48" s="71">
        <v>3285</v>
      </c>
      <c r="G48" s="67"/>
      <c r="H48" s="67"/>
      <c r="I48" s="71">
        <v>3285</v>
      </c>
      <c r="K48" s="3">
        <f t="shared" si="2"/>
        <v>4111.6273377068437</v>
      </c>
      <c r="L48" s="3">
        <f t="shared" si="3"/>
        <v>4748.9295750514048</v>
      </c>
    </row>
    <row r="49" spans="1:12" ht="15.75" customHeight="1" x14ac:dyDescent="0.25">
      <c r="A49" s="67">
        <v>35</v>
      </c>
      <c r="B49" s="67"/>
      <c r="C49" s="67" t="s">
        <v>1491</v>
      </c>
      <c r="D49" s="73" t="s">
        <v>1492</v>
      </c>
      <c r="E49" s="67" t="s">
        <v>1493</v>
      </c>
      <c r="F49" s="71">
        <v>3101</v>
      </c>
      <c r="G49" s="67"/>
      <c r="H49" s="67"/>
      <c r="I49" s="71">
        <v>3101</v>
      </c>
      <c r="K49" s="3">
        <f t="shared" si="2"/>
        <v>3805.2139430138054</v>
      </c>
      <c r="L49" s="3">
        <f t="shared" si="3"/>
        <v>4395.0221041809455</v>
      </c>
    </row>
    <row r="50" spans="1:12" ht="15.75" customHeight="1" x14ac:dyDescent="0.25">
      <c r="A50" s="67">
        <v>36</v>
      </c>
      <c r="B50" s="67"/>
      <c r="C50" s="67" t="s">
        <v>1494</v>
      </c>
      <c r="D50" s="73" t="s">
        <v>1495</v>
      </c>
      <c r="E50" s="67" t="s">
        <v>1496</v>
      </c>
      <c r="F50" s="71">
        <v>2975</v>
      </c>
      <c r="I50" s="71">
        <v>2975</v>
      </c>
      <c r="K50" s="3">
        <f t="shared" si="2"/>
        <v>3568.3687457162441</v>
      </c>
      <c r="L50" s="3">
        <f t="shared" si="3"/>
        <v>4121.465901302262</v>
      </c>
    </row>
    <row r="51" spans="1:12" ht="15.75" customHeight="1" x14ac:dyDescent="0.25"/>
    <row r="52" spans="1:12" ht="15.75" customHeight="1" x14ac:dyDescent="0.25"/>
    <row r="53" spans="1:12" ht="15.75" customHeight="1" x14ac:dyDescent="0.25"/>
    <row r="54" spans="1:12" ht="15.75" customHeight="1" x14ac:dyDescent="0.25"/>
    <row r="55" spans="1:12" ht="15.75" customHeight="1" x14ac:dyDescent="0.25"/>
    <row r="56" spans="1:12" ht="15.75" customHeight="1" x14ac:dyDescent="0.25"/>
    <row r="57" spans="1:12" ht="15.75" customHeight="1" x14ac:dyDescent="0.25"/>
    <row r="58" spans="1:12" ht="15.75" customHeight="1" x14ac:dyDescent="0.25"/>
    <row r="59" spans="1:12" ht="15.75" customHeight="1" x14ac:dyDescent="0.25"/>
    <row r="60" spans="1:12" ht="15.75" customHeight="1" x14ac:dyDescent="0.25"/>
    <row r="61" spans="1:12" ht="15.75" customHeight="1" x14ac:dyDescent="0.25"/>
    <row r="62" spans="1:12" ht="15.75" customHeight="1" x14ac:dyDescent="0.25"/>
    <row r="63" spans="1:12" ht="15.75" customHeight="1" x14ac:dyDescent="0.25"/>
    <row r="64" spans="1:12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</sheetData>
  <autoFilter ref="A14:N35" xr:uid="{00000000-0009-0000-0000-000012000000}"/>
  <mergeCells count="9">
    <mergeCell ref="A9:D9"/>
    <mergeCell ref="A13:J13"/>
    <mergeCell ref="A1:C1"/>
    <mergeCell ref="F1:H1"/>
    <mergeCell ref="K1:M1"/>
    <mergeCell ref="A3:B3"/>
    <mergeCell ref="F7:G7"/>
    <mergeCell ref="F8:G8"/>
    <mergeCell ref="F9:G9"/>
  </mergeCells>
  <pageMargins left="0.7" right="0.7" top="0.78740157499999996" bottom="0.78740157499999996" header="0" footer="0"/>
  <pageSetup paperSize="9" orientation="portrait"/>
  <headerFooter>
    <oddHeader>&amp;L&amp;"Arial"&amp;8&amp;K000000 INTERNAL&amp;1#_x000D_</oddHeader>
  </headerFooter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N1000"/>
  <sheetViews>
    <sheetView workbookViewId="0"/>
  </sheetViews>
  <sheetFormatPr defaultColWidth="14.42578125" defaultRowHeight="15" customHeight="1" x14ac:dyDescent="0.25"/>
  <cols>
    <col min="1" max="1" width="8.7109375" customWidth="1"/>
    <col min="2" max="2" width="14.28515625" customWidth="1"/>
    <col min="3" max="3" width="8.7109375" customWidth="1"/>
    <col min="4" max="4" width="25.140625" customWidth="1"/>
    <col min="5" max="5" width="16.140625" customWidth="1"/>
    <col min="6" max="6" width="8.7109375" customWidth="1"/>
    <col min="7" max="7" width="24.140625" customWidth="1"/>
    <col min="8" max="8" width="9.140625" customWidth="1"/>
    <col min="9" max="9" width="8.28515625" customWidth="1"/>
    <col min="10" max="10" width="3.42578125" customWidth="1"/>
    <col min="11" max="11" width="25.140625" customWidth="1"/>
    <col min="12" max="12" width="29.5703125" customWidth="1"/>
    <col min="13" max="14" width="8.7109375" customWidth="1"/>
  </cols>
  <sheetData>
    <row r="1" spans="1:14" x14ac:dyDescent="0.25">
      <c r="A1" s="96" t="s">
        <v>551</v>
      </c>
      <c r="B1" s="97"/>
      <c r="C1" s="97"/>
      <c r="D1" s="45"/>
      <c r="E1" s="45"/>
      <c r="F1" s="99" t="s">
        <v>552</v>
      </c>
      <c r="G1" s="97"/>
      <c r="H1" s="98"/>
      <c r="K1" s="100" t="s">
        <v>553</v>
      </c>
      <c r="L1" s="101"/>
      <c r="M1" s="101"/>
    </row>
    <row r="2" spans="1:14" x14ac:dyDescent="0.25">
      <c r="L2" s="46">
        <v>0</v>
      </c>
      <c r="M2" s="47">
        <v>0</v>
      </c>
    </row>
    <row r="3" spans="1:14" x14ac:dyDescent="0.25">
      <c r="A3" s="96" t="s">
        <v>554</v>
      </c>
      <c r="B3" s="97"/>
      <c r="C3" s="48">
        <v>1.05</v>
      </c>
      <c r="F3" s="5"/>
      <c r="G3" s="49" t="s">
        <v>555</v>
      </c>
      <c r="H3" s="6">
        <v>5</v>
      </c>
      <c r="L3" s="46">
        <v>1</v>
      </c>
      <c r="M3" s="47">
        <v>0</v>
      </c>
    </row>
    <row r="4" spans="1:14" x14ac:dyDescent="0.25">
      <c r="F4" s="50"/>
      <c r="G4" s="51" t="s">
        <v>556</v>
      </c>
      <c r="H4" s="52">
        <f>H3*0.005</f>
        <v>2.5000000000000001E-2</v>
      </c>
      <c r="L4" s="46">
        <v>2</v>
      </c>
      <c r="M4" s="47">
        <v>0</v>
      </c>
    </row>
    <row r="5" spans="1:14" x14ac:dyDescent="0.25">
      <c r="F5" s="5"/>
      <c r="G5" s="49" t="s">
        <v>557</v>
      </c>
      <c r="H5" s="6">
        <v>2</v>
      </c>
      <c r="L5" s="46">
        <v>3</v>
      </c>
      <c r="M5" s="47">
        <v>-0.02</v>
      </c>
    </row>
    <row r="6" spans="1:14" x14ac:dyDescent="0.25">
      <c r="F6" s="20"/>
      <c r="G6" s="53" t="s">
        <v>556</v>
      </c>
      <c r="H6" s="54">
        <f>H5*0.01</f>
        <v>0.02</v>
      </c>
      <c r="L6" s="46">
        <v>4</v>
      </c>
      <c r="M6" s="47">
        <v>0</v>
      </c>
    </row>
    <row r="7" spans="1:14" x14ac:dyDescent="0.25">
      <c r="F7" s="102" t="s">
        <v>558</v>
      </c>
      <c r="G7" s="103"/>
      <c r="H7" s="6">
        <v>6</v>
      </c>
      <c r="L7" s="46">
        <v>5</v>
      </c>
      <c r="M7" s="47">
        <v>5.0000000000000001E-3</v>
      </c>
    </row>
    <row r="8" spans="1:14" x14ac:dyDescent="0.25">
      <c r="F8" s="104" t="s">
        <v>559</v>
      </c>
      <c r="G8" s="105"/>
      <c r="H8" s="52">
        <v>0.01</v>
      </c>
      <c r="L8" s="46">
        <v>6</v>
      </c>
      <c r="M8" s="47">
        <v>0.01</v>
      </c>
    </row>
    <row r="9" spans="1:14" x14ac:dyDescent="0.25">
      <c r="A9" s="96" t="s">
        <v>560</v>
      </c>
      <c r="B9" s="97"/>
      <c r="C9" s="97"/>
      <c r="D9" s="97"/>
      <c r="E9" s="55">
        <f>C3+H4+H6+H8</f>
        <v>1.105</v>
      </c>
      <c r="F9" s="106" t="s">
        <v>561</v>
      </c>
      <c r="G9" s="97"/>
      <c r="H9" s="56">
        <v>36</v>
      </c>
      <c r="L9" s="46">
        <v>7</v>
      </c>
      <c r="M9" s="47">
        <v>1.4999999999999999E-2</v>
      </c>
    </row>
    <row r="10" spans="1:14" x14ac:dyDescent="0.25">
      <c r="L10" s="46">
        <v>8</v>
      </c>
      <c r="M10" s="47">
        <v>0.02</v>
      </c>
    </row>
    <row r="11" spans="1:14" x14ac:dyDescent="0.25">
      <c r="L11" s="46">
        <v>9</v>
      </c>
      <c r="M11" s="47">
        <v>2.5000000000000001E-2</v>
      </c>
    </row>
    <row r="12" spans="1:14" x14ac:dyDescent="0.25">
      <c r="L12" s="46" t="s">
        <v>562</v>
      </c>
      <c r="M12" s="47">
        <v>0.03</v>
      </c>
    </row>
    <row r="13" spans="1:14" x14ac:dyDescent="0.25">
      <c r="A13" s="96" t="s">
        <v>563</v>
      </c>
      <c r="B13" s="97"/>
      <c r="C13" s="97"/>
      <c r="D13" s="97"/>
      <c r="E13" s="97"/>
      <c r="F13" s="97"/>
      <c r="G13" s="97"/>
      <c r="H13" s="97"/>
      <c r="I13" s="97"/>
      <c r="J13" s="98"/>
      <c r="K13" s="57" t="s">
        <v>564</v>
      </c>
      <c r="L13" s="57" t="s">
        <v>565</v>
      </c>
      <c r="M13" s="4" t="s">
        <v>566</v>
      </c>
      <c r="N13" s="4" t="s">
        <v>567</v>
      </c>
    </row>
    <row r="14" spans="1:14" x14ac:dyDescent="0.25">
      <c r="A14" s="67">
        <v>1</v>
      </c>
      <c r="B14" s="67"/>
      <c r="C14" s="67" t="s">
        <v>816</v>
      </c>
      <c r="D14" s="73" t="s">
        <v>817</v>
      </c>
      <c r="E14" s="67" t="s">
        <v>769</v>
      </c>
      <c r="F14" s="67" t="s">
        <v>769</v>
      </c>
      <c r="G14" s="67" t="s">
        <v>822</v>
      </c>
      <c r="H14" s="67">
        <v>1.0309999999999999</v>
      </c>
      <c r="I14" s="71">
        <v>2823</v>
      </c>
      <c r="K14" s="3">
        <f t="shared" ref="K14:K49" si="0">I14/$I$14*10000*0.7+($H$9-A14)/($H$9-1)*10000*0.3</f>
        <v>10000</v>
      </c>
      <c r="L14" s="3">
        <f t="shared" ref="L14:L49" si="1">K14*$E$9</f>
        <v>11050</v>
      </c>
      <c r="M14" s="47">
        <v>1</v>
      </c>
    </row>
    <row r="15" spans="1:14" ht="45" x14ac:dyDescent="0.25">
      <c r="A15" s="67">
        <v>2</v>
      </c>
      <c r="B15" s="67"/>
      <c r="C15" s="67">
        <v>212</v>
      </c>
      <c r="D15" s="73" t="s">
        <v>839</v>
      </c>
      <c r="E15" s="67" t="s">
        <v>674</v>
      </c>
      <c r="F15" s="67" t="s">
        <v>674</v>
      </c>
      <c r="G15" s="67" t="s">
        <v>812</v>
      </c>
      <c r="H15" s="67">
        <v>1.0549999999999999</v>
      </c>
      <c r="I15" s="71">
        <v>2822</v>
      </c>
      <c r="K15" s="3">
        <f t="shared" si="0"/>
        <v>9911.8060826881228</v>
      </c>
      <c r="L15" s="3">
        <f t="shared" si="1"/>
        <v>10952.545721370376</v>
      </c>
      <c r="M15" s="47">
        <v>1</v>
      </c>
    </row>
    <row r="16" spans="1:14" x14ac:dyDescent="0.25">
      <c r="A16" s="67">
        <v>3</v>
      </c>
      <c r="B16" s="68" t="s">
        <v>568</v>
      </c>
      <c r="C16" s="67" t="s">
        <v>935</v>
      </c>
      <c r="D16" s="73" t="s">
        <v>936</v>
      </c>
      <c r="E16" s="67" t="s">
        <v>666</v>
      </c>
      <c r="F16" s="67" t="s">
        <v>666</v>
      </c>
      <c r="G16" s="67" t="s">
        <v>812</v>
      </c>
      <c r="H16" s="67">
        <v>1.0529999999999999</v>
      </c>
      <c r="I16" s="71">
        <v>2773</v>
      </c>
      <c r="K16" s="3">
        <f t="shared" si="0"/>
        <v>9704.5898486918668</v>
      </c>
      <c r="L16" s="3">
        <f t="shared" si="1"/>
        <v>10723.571782804513</v>
      </c>
      <c r="M16" s="4">
        <v>1</v>
      </c>
    </row>
    <row r="17" spans="1:13" x14ac:dyDescent="0.25">
      <c r="A17" s="67">
        <v>4</v>
      </c>
      <c r="B17" s="68" t="s">
        <v>629</v>
      </c>
      <c r="C17" s="67" t="s">
        <v>1497</v>
      </c>
      <c r="D17" s="73" t="s">
        <v>1498</v>
      </c>
      <c r="E17" s="67" t="s">
        <v>666</v>
      </c>
      <c r="F17" s="67" t="s">
        <v>666</v>
      </c>
      <c r="G17" s="67" t="s">
        <v>1499</v>
      </c>
      <c r="H17" s="67">
        <v>1.056</v>
      </c>
      <c r="I17" s="71">
        <v>2764</v>
      </c>
      <c r="K17" s="3">
        <f t="shared" si="0"/>
        <v>9596.5588785992604</v>
      </c>
      <c r="L17" s="3">
        <f t="shared" si="1"/>
        <v>10604.197560852183</v>
      </c>
    </row>
    <row r="18" spans="1:13" ht="45" x14ac:dyDescent="0.25">
      <c r="A18" s="67">
        <v>5</v>
      </c>
      <c r="B18" s="67"/>
      <c r="C18" s="67" t="s">
        <v>1500</v>
      </c>
      <c r="D18" s="73" t="s">
        <v>1501</v>
      </c>
      <c r="E18" s="67" t="s">
        <v>652</v>
      </c>
      <c r="F18" s="67" t="s">
        <v>652</v>
      </c>
      <c r="G18" s="67" t="s">
        <v>812</v>
      </c>
      <c r="H18" s="67">
        <v>1.0549999999999999</v>
      </c>
      <c r="I18" s="71">
        <v>2736</v>
      </c>
      <c r="K18" s="3">
        <f t="shared" si="0"/>
        <v>9441.414908152421</v>
      </c>
      <c r="L18" s="3">
        <f t="shared" si="1"/>
        <v>10432.763473508425</v>
      </c>
    </row>
    <row r="19" spans="1:13" ht="30" x14ac:dyDescent="0.25">
      <c r="A19" s="67">
        <v>6</v>
      </c>
      <c r="B19" s="68" t="s">
        <v>568</v>
      </c>
      <c r="C19" s="67" t="s">
        <v>956</v>
      </c>
      <c r="D19" s="73" t="s">
        <v>957</v>
      </c>
      <c r="E19" s="67" t="s">
        <v>662</v>
      </c>
      <c r="F19" s="67" t="s">
        <v>662</v>
      </c>
      <c r="G19" s="67" t="s">
        <v>1502</v>
      </c>
      <c r="H19" s="67">
        <v>1.0289999999999999</v>
      </c>
      <c r="I19" s="71">
        <v>2696</v>
      </c>
      <c r="K19" s="3">
        <f t="shared" si="0"/>
        <v>9256.5153585344869</v>
      </c>
      <c r="L19" s="3">
        <f t="shared" si="1"/>
        <v>10228.449471180607</v>
      </c>
      <c r="M19" s="4">
        <v>1</v>
      </c>
    </row>
    <row r="20" spans="1:13" ht="30" x14ac:dyDescent="0.25">
      <c r="A20" s="67">
        <v>7</v>
      </c>
      <c r="B20" s="72" t="s">
        <v>706</v>
      </c>
      <c r="C20" s="67" t="s">
        <v>953</v>
      </c>
      <c r="D20" s="73" t="s">
        <v>954</v>
      </c>
      <c r="E20" s="67" t="s">
        <v>692</v>
      </c>
      <c r="F20" s="67" t="s">
        <v>692</v>
      </c>
      <c r="G20" s="67" t="s">
        <v>921</v>
      </c>
      <c r="H20" s="67">
        <v>1.0509999999999999</v>
      </c>
      <c r="I20" s="71">
        <v>2661</v>
      </c>
      <c r="K20" s="3">
        <f t="shared" si="0"/>
        <v>9084.0139669045093</v>
      </c>
      <c r="L20" s="3">
        <f t="shared" si="1"/>
        <v>10037.835433429482</v>
      </c>
    </row>
    <row r="21" spans="1:13" ht="15.75" customHeight="1" x14ac:dyDescent="0.25">
      <c r="A21" s="67">
        <v>8</v>
      </c>
      <c r="B21" s="68" t="s">
        <v>706</v>
      </c>
      <c r="C21" s="67" t="s">
        <v>1503</v>
      </c>
      <c r="D21" s="73" t="s">
        <v>1504</v>
      </c>
      <c r="E21" s="67" t="s">
        <v>658</v>
      </c>
      <c r="F21" s="67" t="s">
        <v>658</v>
      </c>
      <c r="G21" s="67" t="s">
        <v>1119</v>
      </c>
      <c r="H21" s="67">
        <v>1.0249999999999999</v>
      </c>
      <c r="I21" s="71">
        <v>2658</v>
      </c>
      <c r="K21" s="3">
        <f t="shared" si="0"/>
        <v>8990.8607863974503</v>
      </c>
      <c r="L21" s="3">
        <f t="shared" si="1"/>
        <v>9934.9011689691815</v>
      </c>
    </row>
    <row r="22" spans="1:13" ht="29.25" customHeight="1" x14ac:dyDescent="0.25">
      <c r="A22" s="67">
        <v>9</v>
      </c>
      <c r="B22" s="68" t="s">
        <v>629</v>
      </c>
      <c r="C22" s="67" t="s">
        <v>1505</v>
      </c>
      <c r="D22" s="73" t="s">
        <v>1506</v>
      </c>
      <c r="E22" s="67" t="s">
        <v>644</v>
      </c>
      <c r="F22" s="67" t="s">
        <v>644</v>
      </c>
      <c r="G22" s="67" t="s">
        <v>1507</v>
      </c>
      <c r="H22" s="67">
        <v>1.034</v>
      </c>
      <c r="I22" s="71">
        <v>2650</v>
      </c>
      <c r="K22" s="3">
        <f t="shared" si="0"/>
        <v>8885.309447902433</v>
      </c>
      <c r="L22" s="3">
        <f t="shared" si="1"/>
        <v>9818.2669399321876</v>
      </c>
      <c r="M22" s="4">
        <v>1</v>
      </c>
    </row>
    <row r="23" spans="1:13" ht="15.75" customHeight="1" x14ac:dyDescent="0.25">
      <c r="A23" s="67">
        <v>10</v>
      </c>
      <c r="B23" s="68" t="s">
        <v>991</v>
      </c>
      <c r="C23" s="67" t="s">
        <v>1508</v>
      </c>
      <c r="D23" s="73" t="s">
        <v>1509</v>
      </c>
      <c r="E23" s="67" t="s">
        <v>658</v>
      </c>
      <c r="F23" s="67" t="s">
        <v>658</v>
      </c>
      <c r="G23" s="67" t="s">
        <v>1119</v>
      </c>
      <c r="H23" s="67">
        <v>1.0249999999999999</v>
      </c>
      <c r="I23" s="71">
        <v>2626</v>
      </c>
      <c r="K23" s="3">
        <f t="shared" si="0"/>
        <v>8740.0840038459592</v>
      </c>
      <c r="L23" s="3">
        <f t="shared" si="1"/>
        <v>9657.7928242497856</v>
      </c>
    </row>
    <row r="24" spans="1:13" ht="15.75" customHeight="1" x14ac:dyDescent="0.25">
      <c r="A24" s="67">
        <v>10</v>
      </c>
      <c r="B24" s="67"/>
      <c r="C24" s="67" t="s">
        <v>1240</v>
      </c>
      <c r="D24" s="73" t="s">
        <v>762</v>
      </c>
      <c r="E24" s="67" t="s">
        <v>644</v>
      </c>
      <c r="F24" s="67" t="s">
        <v>644</v>
      </c>
      <c r="G24" s="67" t="s">
        <v>1499</v>
      </c>
      <c r="H24" s="67">
        <v>1.052</v>
      </c>
      <c r="I24" s="71">
        <v>2626</v>
      </c>
      <c r="K24" s="3">
        <f t="shared" si="0"/>
        <v>8740.0840038459592</v>
      </c>
      <c r="L24" s="3">
        <f t="shared" si="1"/>
        <v>9657.7928242497856</v>
      </c>
    </row>
    <row r="25" spans="1:13" ht="15.75" customHeight="1" x14ac:dyDescent="0.25">
      <c r="A25" s="67">
        <v>12</v>
      </c>
      <c r="B25" s="68" t="s">
        <v>991</v>
      </c>
      <c r="C25" s="67" t="s">
        <v>1510</v>
      </c>
      <c r="D25" s="73" t="s">
        <v>1511</v>
      </c>
      <c r="E25" s="67" t="s">
        <v>668</v>
      </c>
      <c r="F25" s="67" t="s">
        <v>668</v>
      </c>
      <c r="G25" s="67" t="s">
        <v>812</v>
      </c>
      <c r="H25" s="67">
        <v>1.0489999999999999</v>
      </c>
      <c r="I25" s="71">
        <v>2623</v>
      </c>
      <c r="K25" s="3">
        <f t="shared" si="0"/>
        <v>8561.2165376246139</v>
      </c>
      <c r="L25" s="3">
        <f t="shared" si="1"/>
        <v>9460.1442740751991</v>
      </c>
    </row>
    <row r="26" spans="1:13" ht="15.75" customHeight="1" x14ac:dyDescent="0.25">
      <c r="A26" s="67">
        <v>13</v>
      </c>
      <c r="B26" s="72" t="s">
        <v>706</v>
      </c>
      <c r="C26" s="67" t="s">
        <v>1512</v>
      </c>
      <c r="D26" s="73" t="s">
        <v>951</v>
      </c>
      <c r="E26" s="67" t="s">
        <v>668</v>
      </c>
      <c r="F26" s="67" t="s">
        <v>668</v>
      </c>
      <c r="G26" s="67" t="s">
        <v>1513</v>
      </c>
      <c r="H26" s="67">
        <v>1.0449999999999999</v>
      </c>
      <c r="I26" s="71">
        <v>2605</v>
      </c>
      <c r="K26" s="3">
        <f t="shared" si="0"/>
        <v>8430.8688831536856</v>
      </c>
      <c r="L26" s="3">
        <f t="shared" si="1"/>
        <v>9316.1101158848232</v>
      </c>
    </row>
    <row r="27" spans="1:13" ht="15.75" customHeight="1" x14ac:dyDescent="0.25">
      <c r="A27" s="67">
        <v>14</v>
      </c>
      <c r="B27" s="68" t="s">
        <v>706</v>
      </c>
      <c r="C27" s="67" t="s">
        <v>752</v>
      </c>
      <c r="D27" s="73" t="s">
        <v>1514</v>
      </c>
      <c r="E27" s="67" t="s">
        <v>658</v>
      </c>
      <c r="F27" s="67" t="s">
        <v>658</v>
      </c>
      <c r="G27" s="67" t="s">
        <v>1502</v>
      </c>
      <c r="H27" s="67">
        <v>1.0249999999999999</v>
      </c>
      <c r="I27" s="71">
        <v>2589</v>
      </c>
      <c r="K27" s="3">
        <f t="shared" si="0"/>
        <v>8305.4804918779409</v>
      </c>
      <c r="L27" s="3">
        <f t="shared" si="1"/>
        <v>9177.5559435251253</v>
      </c>
    </row>
    <row r="28" spans="1:13" ht="15.75" customHeight="1" x14ac:dyDescent="0.25">
      <c r="A28" s="67">
        <v>15</v>
      </c>
      <c r="B28" s="68" t="s">
        <v>568</v>
      </c>
      <c r="C28" s="67" t="s">
        <v>967</v>
      </c>
      <c r="D28" s="73" t="s">
        <v>968</v>
      </c>
      <c r="E28" s="67" t="s">
        <v>677</v>
      </c>
      <c r="F28" s="67" t="s">
        <v>677</v>
      </c>
      <c r="G28" s="67" t="s">
        <v>1515</v>
      </c>
      <c r="H28" s="67">
        <v>1.042</v>
      </c>
      <c r="I28" s="71">
        <v>2573</v>
      </c>
      <c r="K28" s="3">
        <f t="shared" si="0"/>
        <v>8180.0921006021954</v>
      </c>
      <c r="L28" s="3">
        <f t="shared" si="1"/>
        <v>9039.0017711654255</v>
      </c>
    </row>
    <row r="29" spans="1:13" ht="15.75" customHeight="1" x14ac:dyDescent="0.25">
      <c r="A29" s="67">
        <v>16</v>
      </c>
      <c r="B29" s="72" t="s">
        <v>1516</v>
      </c>
      <c r="C29" s="67" t="s">
        <v>1517</v>
      </c>
      <c r="D29" s="73" t="s">
        <v>763</v>
      </c>
      <c r="E29" s="67" t="s">
        <v>723</v>
      </c>
      <c r="F29" s="67" t="s">
        <v>723</v>
      </c>
      <c r="G29" s="67" t="s">
        <v>1119</v>
      </c>
      <c r="H29" s="67">
        <v>1.0249999999999999</v>
      </c>
      <c r="I29" s="71">
        <v>2555</v>
      </c>
      <c r="K29" s="3">
        <f t="shared" si="0"/>
        <v>8049.7444461312689</v>
      </c>
      <c r="L29" s="3">
        <f t="shared" si="1"/>
        <v>8894.9676129750515</v>
      </c>
    </row>
    <row r="30" spans="1:13" ht="15.75" customHeight="1" x14ac:dyDescent="0.25">
      <c r="A30" s="67">
        <v>17</v>
      </c>
      <c r="B30" s="72" t="s">
        <v>706</v>
      </c>
      <c r="C30" s="67" t="s">
        <v>736</v>
      </c>
      <c r="D30" s="73" t="s">
        <v>971</v>
      </c>
      <c r="E30" s="67" t="s">
        <v>662</v>
      </c>
      <c r="F30" s="67" t="s">
        <v>662</v>
      </c>
      <c r="G30" s="67" t="s">
        <v>1119</v>
      </c>
      <c r="H30" s="67">
        <v>1.0289999999999999</v>
      </c>
      <c r="I30" s="71">
        <v>2499</v>
      </c>
      <c r="K30" s="3">
        <f t="shared" si="0"/>
        <v>7825.1707909518736</v>
      </c>
      <c r="L30" s="3">
        <f t="shared" si="1"/>
        <v>8646.8137240018204</v>
      </c>
    </row>
    <row r="31" spans="1:13" ht="15.75" customHeight="1" x14ac:dyDescent="0.25">
      <c r="A31" s="67">
        <v>18</v>
      </c>
      <c r="B31" s="68" t="s">
        <v>568</v>
      </c>
      <c r="C31" s="67" t="s">
        <v>1518</v>
      </c>
      <c r="D31" s="73" t="s">
        <v>1519</v>
      </c>
      <c r="E31" s="67" t="s">
        <v>769</v>
      </c>
      <c r="F31" s="67" t="s">
        <v>769</v>
      </c>
      <c r="G31" s="67" t="s">
        <v>822</v>
      </c>
      <c r="H31" s="67">
        <v>1.028</v>
      </c>
      <c r="I31" s="71">
        <v>2451</v>
      </c>
      <c r="K31" s="3">
        <f t="shared" si="0"/>
        <v>7620.4341885532103</v>
      </c>
      <c r="L31" s="3">
        <f t="shared" si="1"/>
        <v>8420.5797783512971</v>
      </c>
    </row>
    <row r="32" spans="1:13" ht="15.75" customHeight="1" x14ac:dyDescent="0.25">
      <c r="A32" s="67">
        <v>19</v>
      </c>
      <c r="B32" s="72" t="s">
        <v>991</v>
      </c>
      <c r="C32" s="67" t="s">
        <v>894</v>
      </c>
      <c r="D32" s="73" t="s">
        <v>1003</v>
      </c>
      <c r="E32" s="67" t="s">
        <v>662</v>
      </c>
      <c r="F32" s="67" t="s">
        <v>662</v>
      </c>
      <c r="G32" s="67" t="s">
        <v>879</v>
      </c>
      <c r="H32" s="67">
        <v>1.0189999999999999</v>
      </c>
      <c r="I32" s="71">
        <v>2440</v>
      </c>
      <c r="K32" s="3">
        <f t="shared" si="0"/>
        <v>7507.4439552654212</v>
      </c>
      <c r="L32" s="3">
        <f t="shared" si="1"/>
        <v>8295.725570568291</v>
      </c>
    </row>
    <row r="33" spans="1:12" ht="15.75" customHeight="1" x14ac:dyDescent="0.25">
      <c r="A33" s="67">
        <v>20</v>
      </c>
      <c r="B33" s="67"/>
      <c r="C33" s="67" t="s">
        <v>858</v>
      </c>
      <c r="D33" s="73" t="s">
        <v>859</v>
      </c>
      <c r="E33" s="67" t="s">
        <v>769</v>
      </c>
      <c r="F33" s="67" t="s">
        <v>769</v>
      </c>
      <c r="G33" s="67" t="s">
        <v>822</v>
      </c>
      <c r="H33" s="67">
        <v>1.0269999999999999</v>
      </c>
      <c r="I33" s="71">
        <v>2436</v>
      </c>
      <c r="K33" s="3">
        <f t="shared" si="0"/>
        <v>7411.8111431607704</v>
      </c>
      <c r="L33" s="3">
        <f t="shared" si="1"/>
        <v>8190.0513131926509</v>
      </c>
    </row>
    <row r="34" spans="1:12" ht="15.75" customHeight="1" x14ac:dyDescent="0.25">
      <c r="A34" s="67">
        <v>21</v>
      </c>
      <c r="B34" s="67"/>
      <c r="C34" s="67" t="s">
        <v>1520</v>
      </c>
      <c r="D34" s="73" t="s">
        <v>1521</v>
      </c>
      <c r="E34" s="67" t="s">
        <v>655</v>
      </c>
      <c r="F34" s="67" t="s">
        <v>655</v>
      </c>
      <c r="G34" s="67" t="s">
        <v>1499</v>
      </c>
      <c r="H34" s="67">
        <v>1.052</v>
      </c>
      <c r="I34" s="71">
        <v>2382</v>
      </c>
      <c r="K34" s="3">
        <f t="shared" si="0"/>
        <v>7192.1967511765588</v>
      </c>
      <c r="L34" s="3">
        <f t="shared" si="1"/>
        <v>7947.3774100500978</v>
      </c>
    </row>
    <row r="35" spans="1:12" ht="15.75" customHeight="1" x14ac:dyDescent="0.25">
      <c r="A35" s="67">
        <v>22</v>
      </c>
      <c r="B35" s="67"/>
      <c r="C35" s="67" t="s">
        <v>734</v>
      </c>
      <c r="D35" s="73" t="s">
        <v>943</v>
      </c>
      <c r="E35" s="67" t="s">
        <v>644</v>
      </c>
      <c r="F35" s="67" t="s">
        <v>644</v>
      </c>
      <c r="G35" s="67" t="s">
        <v>1522</v>
      </c>
      <c r="H35" s="67">
        <v>1.0389999999999999</v>
      </c>
      <c r="I35" s="71">
        <v>2305</v>
      </c>
      <c r="K35" s="3">
        <f t="shared" si="0"/>
        <v>6915.5508324477505</v>
      </c>
      <c r="L35" s="3">
        <f t="shared" si="1"/>
        <v>7641.683669854764</v>
      </c>
    </row>
    <row r="36" spans="1:12" ht="15.75" customHeight="1" x14ac:dyDescent="0.25">
      <c r="A36" s="67">
        <v>23</v>
      </c>
      <c r="B36" s="68" t="s">
        <v>568</v>
      </c>
      <c r="C36" s="67" t="s">
        <v>810</v>
      </c>
      <c r="D36" s="73" t="s">
        <v>1523</v>
      </c>
      <c r="E36" s="67" t="s">
        <v>652</v>
      </c>
      <c r="F36" s="67" t="s">
        <v>652</v>
      </c>
      <c r="G36" s="67" t="s">
        <v>831</v>
      </c>
      <c r="H36" s="67">
        <v>1.0549999999999999</v>
      </c>
      <c r="I36" s="71">
        <v>2279</v>
      </c>
      <c r="K36" s="3">
        <f t="shared" si="0"/>
        <v>6765.366125196093</v>
      </c>
      <c r="L36" s="3">
        <f t="shared" si="1"/>
        <v>7475.7295683416824</v>
      </c>
    </row>
    <row r="37" spans="1:12" ht="15.75" customHeight="1" x14ac:dyDescent="0.25">
      <c r="A37" s="67">
        <v>24</v>
      </c>
      <c r="B37" s="72" t="s">
        <v>568</v>
      </c>
      <c r="C37" s="67" t="s">
        <v>1465</v>
      </c>
      <c r="D37" s="73" t="s">
        <v>1524</v>
      </c>
      <c r="E37" s="67" t="s">
        <v>715</v>
      </c>
      <c r="F37" s="67" t="s">
        <v>715</v>
      </c>
      <c r="G37" s="67" t="s">
        <v>1119</v>
      </c>
      <c r="H37" s="67">
        <v>1.0249999999999999</v>
      </c>
      <c r="I37" s="71">
        <v>2151</v>
      </c>
      <c r="K37" s="3">
        <f t="shared" si="0"/>
        <v>6362.2589949901312</v>
      </c>
      <c r="L37" s="3">
        <f t="shared" si="1"/>
        <v>7030.2961894640948</v>
      </c>
    </row>
    <row r="38" spans="1:12" ht="15.75" customHeight="1" x14ac:dyDescent="0.25">
      <c r="A38" s="67">
        <v>25</v>
      </c>
      <c r="B38" s="68" t="s">
        <v>706</v>
      </c>
      <c r="C38" s="67" t="s">
        <v>947</v>
      </c>
      <c r="D38" s="73" t="s">
        <v>948</v>
      </c>
      <c r="E38" s="67" t="s">
        <v>652</v>
      </c>
      <c r="F38" s="67" t="s">
        <v>652</v>
      </c>
      <c r="G38" s="67" t="s">
        <v>1525</v>
      </c>
      <c r="H38" s="67">
        <v>1.054</v>
      </c>
      <c r="I38" s="71">
        <v>2144</v>
      </c>
      <c r="K38" s="3">
        <f t="shared" si="0"/>
        <v>6259.1872880927085</v>
      </c>
      <c r="L38" s="3">
        <f t="shared" si="1"/>
        <v>6916.4019533424425</v>
      </c>
    </row>
    <row r="39" spans="1:12" ht="15.75" customHeight="1" x14ac:dyDescent="0.25">
      <c r="A39" s="67">
        <v>26</v>
      </c>
      <c r="B39" s="72" t="s">
        <v>568</v>
      </c>
      <c r="C39" s="67" t="s">
        <v>1526</v>
      </c>
      <c r="D39" s="73" t="s">
        <v>1527</v>
      </c>
      <c r="E39" s="67" t="s">
        <v>711</v>
      </c>
      <c r="F39" s="67" t="s">
        <v>711</v>
      </c>
      <c r="G39" s="67" t="s">
        <v>925</v>
      </c>
      <c r="H39" s="67">
        <v>1.002</v>
      </c>
      <c r="I39" s="71">
        <v>2061</v>
      </c>
      <c r="K39" s="3">
        <f t="shared" si="0"/>
        <v>5967.663579778351</v>
      </c>
      <c r="L39" s="3">
        <f t="shared" si="1"/>
        <v>6594.2682556550781</v>
      </c>
    </row>
    <row r="40" spans="1:12" ht="15.75" customHeight="1" x14ac:dyDescent="0.25">
      <c r="A40" s="67">
        <v>27</v>
      </c>
      <c r="B40" s="68" t="s">
        <v>706</v>
      </c>
      <c r="C40" s="67" t="s">
        <v>981</v>
      </c>
      <c r="D40" s="73" t="s">
        <v>982</v>
      </c>
      <c r="E40" s="67" t="s">
        <v>674</v>
      </c>
      <c r="F40" s="67" t="s">
        <v>674</v>
      </c>
      <c r="G40" s="67" t="s">
        <v>831</v>
      </c>
      <c r="H40" s="67">
        <v>1.0489999999999999</v>
      </c>
      <c r="I40" s="71">
        <v>2032</v>
      </c>
      <c r="K40" s="3">
        <f t="shared" si="0"/>
        <v>5810.0399777339198</v>
      </c>
      <c r="L40" s="3">
        <f t="shared" si="1"/>
        <v>6420.0941753959814</v>
      </c>
    </row>
    <row r="41" spans="1:12" ht="15.75" customHeight="1" x14ac:dyDescent="0.25">
      <c r="A41" s="67">
        <v>28</v>
      </c>
      <c r="B41" s="67"/>
      <c r="C41" s="67" t="s">
        <v>896</v>
      </c>
      <c r="D41" s="73" t="s">
        <v>897</v>
      </c>
      <c r="E41" s="67" t="s">
        <v>723</v>
      </c>
      <c r="F41" s="67" t="s">
        <v>723</v>
      </c>
      <c r="G41" s="67" t="s">
        <v>1513</v>
      </c>
      <c r="H41" s="67">
        <v>1.0449999999999999</v>
      </c>
      <c r="I41" s="71">
        <v>2028</v>
      </c>
      <c r="K41" s="3">
        <f t="shared" si="0"/>
        <v>5714.407165629269</v>
      </c>
      <c r="L41" s="3">
        <f t="shared" si="1"/>
        <v>6314.4199180203423</v>
      </c>
    </row>
    <row r="42" spans="1:12" ht="15.75" customHeight="1" x14ac:dyDescent="0.25">
      <c r="A42" s="67">
        <v>29</v>
      </c>
      <c r="B42" s="68" t="s">
        <v>637</v>
      </c>
      <c r="C42" s="67" t="s">
        <v>974</v>
      </c>
      <c r="D42" s="73" t="s">
        <v>1528</v>
      </c>
      <c r="E42" s="67" t="s">
        <v>690</v>
      </c>
      <c r="F42" s="67" t="s">
        <v>690</v>
      </c>
      <c r="G42" s="67" t="s">
        <v>1529</v>
      </c>
      <c r="H42" s="67">
        <v>1.0369999999999999</v>
      </c>
      <c r="I42" s="71">
        <v>1882</v>
      </c>
      <c r="K42" s="3">
        <f t="shared" si="0"/>
        <v>5266.6666666666661</v>
      </c>
      <c r="L42" s="3">
        <f t="shared" si="1"/>
        <v>5819.6666666666661</v>
      </c>
    </row>
    <row r="43" spans="1:12" ht="15.75" customHeight="1" x14ac:dyDescent="0.25">
      <c r="A43" s="67">
        <v>30</v>
      </c>
      <c r="B43" s="67"/>
      <c r="C43" s="67" t="s">
        <v>1530</v>
      </c>
      <c r="D43" s="73" t="s">
        <v>1531</v>
      </c>
      <c r="E43" s="67" t="s">
        <v>715</v>
      </c>
      <c r="F43" s="67" t="s">
        <v>715</v>
      </c>
      <c r="G43" s="67" t="s">
        <v>1515</v>
      </c>
      <c r="H43" s="67">
        <v>1.0429999999999999</v>
      </c>
      <c r="I43" s="71">
        <v>1844</v>
      </c>
      <c r="K43" s="3">
        <f t="shared" si="0"/>
        <v>5086.7263802439156</v>
      </c>
      <c r="L43" s="3">
        <f t="shared" si="1"/>
        <v>5620.8326501695265</v>
      </c>
    </row>
    <row r="44" spans="1:12" ht="15.75" customHeight="1" x14ac:dyDescent="0.25">
      <c r="A44" s="67">
        <v>31</v>
      </c>
      <c r="B44" s="72" t="s">
        <v>991</v>
      </c>
      <c r="C44" s="67" t="s">
        <v>1439</v>
      </c>
      <c r="D44" s="73" t="s">
        <v>1532</v>
      </c>
      <c r="E44" s="67" t="s">
        <v>723</v>
      </c>
      <c r="F44" s="67" t="s">
        <v>723</v>
      </c>
      <c r="G44" s="67" t="s">
        <v>1533</v>
      </c>
      <c r="H44" s="67">
        <v>0.99399999999999999</v>
      </c>
      <c r="I44" s="71">
        <v>1783</v>
      </c>
      <c r="K44" s="3">
        <f t="shared" si="0"/>
        <v>4849.7545670765649</v>
      </c>
      <c r="L44" s="3">
        <f t="shared" si="1"/>
        <v>5358.9787966196045</v>
      </c>
    </row>
    <row r="45" spans="1:12" ht="15.75" customHeight="1" x14ac:dyDescent="0.25">
      <c r="A45" s="67">
        <v>32</v>
      </c>
      <c r="B45" s="68" t="s">
        <v>629</v>
      </c>
      <c r="C45" s="67" t="s">
        <v>1534</v>
      </c>
      <c r="D45" s="73" t="s">
        <v>1535</v>
      </c>
      <c r="E45" s="67" t="s">
        <v>666</v>
      </c>
      <c r="F45" s="67" t="s">
        <v>666</v>
      </c>
      <c r="G45" s="67" t="s">
        <v>1536</v>
      </c>
      <c r="H45" s="67">
        <v>1.028</v>
      </c>
      <c r="I45" s="71">
        <v>1779</v>
      </c>
      <c r="K45" s="3">
        <f t="shared" si="0"/>
        <v>4754.121754971914</v>
      </c>
      <c r="L45" s="3">
        <f t="shared" si="1"/>
        <v>5253.3045392439653</v>
      </c>
    </row>
    <row r="46" spans="1:12" ht="15.75" customHeight="1" x14ac:dyDescent="0.25">
      <c r="A46" s="67">
        <v>33</v>
      </c>
      <c r="B46" s="72" t="s">
        <v>1537</v>
      </c>
      <c r="C46" s="67" t="s">
        <v>824</v>
      </c>
      <c r="D46" s="73" t="s">
        <v>1006</v>
      </c>
      <c r="E46" s="67" t="s">
        <v>681</v>
      </c>
      <c r="F46" s="67" t="s">
        <v>681</v>
      </c>
      <c r="G46" s="67" t="s">
        <v>1185</v>
      </c>
      <c r="H46" s="67">
        <v>0.98399999999999999</v>
      </c>
      <c r="I46" s="71">
        <v>1765</v>
      </c>
      <c r="K46" s="3">
        <f t="shared" si="0"/>
        <v>4633.6926268913503</v>
      </c>
      <c r="L46" s="3">
        <f t="shared" si="1"/>
        <v>5120.2303527149415</v>
      </c>
    </row>
    <row r="47" spans="1:12" ht="15.75" customHeight="1" x14ac:dyDescent="0.25">
      <c r="A47" s="67">
        <v>34</v>
      </c>
      <c r="B47" s="72" t="s">
        <v>568</v>
      </c>
      <c r="C47" s="67" t="s">
        <v>1538</v>
      </c>
      <c r="D47" s="73" t="s">
        <v>1539</v>
      </c>
      <c r="E47" s="67" t="s">
        <v>655</v>
      </c>
      <c r="F47" s="67" t="s">
        <v>655</v>
      </c>
      <c r="G47" s="67" t="s">
        <v>1499</v>
      </c>
      <c r="H47" s="67">
        <v>1.0549999999999999</v>
      </c>
      <c r="I47" s="71">
        <v>1706</v>
      </c>
      <c r="K47" s="3">
        <f t="shared" si="0"/>
        <v>4401.6800769191832</v>
      </c>
      <c r="L47" s="3">
        <f t="shared" si="1"/>
        <v>4863.8564849956974</v>
      </c>
    </row>
    <row r="48" spans="1:12" ht="15.75" customHeight="1" x14ac:dyDescent="0.25">
      <c r="A48" s="67">
        <v>35</v>
      </c>
      <c r="B48" s="67"/>
      <c r="C48" s="67" t="s">
        <v>1018</v>
      </c>
      <c r="D48" s="73" t="s">
        <v>1019</v>
      </c>
      <c r="E48" s="67" t="s">
        <v>690</v>
      </c>
      <c r="F48" s="67" t="s">
        <v>690</v>
      </c>
      <c r="G48" s="67" t="s">
        <v>1199</v>
      </c>
      <c r="H48" s="67">
        <v>1.012</v>
      </c>
      <c r="I48" s="71">
        <v>1661</v>
      </c>
      <c r="K48" s="3">
        <f t="shared" si="0"/>
        <v>4204.3823693132927</v>
      </c>
      <c r="L48" s="3">
        <f t="shared" si="1"/>
        <v>4645.8425180911881</v>
      </c>
    </row>
    <row r="49" spans="1:12" ht="15.75" customHeight="1" x14ac:dyDescent="0.25">
      <c r="A49" s="67">
        <v>36</v>
      </c>
      <c r="B49" s="67"/>
      <c r="C49" s="67" t="s">
        <v>987</v>
      </c>
      <c r="D49" s="73" t="s">
        <v>988</v>
      </c>
      <c r="E49" s="67" t="s">
        <v>668</v>
      </c>
      <c r="F49" s="67" t="s">
        <v>668</v>
      </c>
      <c r="G49" s="67" t="s">
        <v>1119</v>
      </c>
      <c r="H49" s="67">
        <v>1.0249999999999999</v>
      </c>
      <c r="I49" s="71">
        <v>1450</v>
      </c>
      <c r="K49" s="3">
        <f t="shared" si="0"/>
        <v>3595.4658165072619</v>
      </c>
      <c r="L49" s="3">
        <f t="shared" si="1"/>
        <v>3972.9897272405242</v>
      </c>
    </row>
    <row r="50" spans="1:12" ht="15.75" customHeight="1" x14ac:dyDescent="0.25"/>
    <row r="51" spans="1:12" ht="15.75" customHeight="1" x14ac:dyDescent="0.25"/>
    <row r="52" spans="1:12" ht="15.75" customHeight="1" x14ac:dyDescent="0.25"/>
    <row r="53" spans="1:12" ht="15.75" customHeight="1" x14ac:dyDescent="0.25"/>
    <row r="54" spans="1:12" ht="15.75" customHeight="1" x14ac:dyDescent="0.25"/>
    <row r="55" spans="1:12" ht="15.75" customHeight="1" x14ac:dyDescent="0.25"/>
    <row r="56" spans="1:12" ht="15.75" customHeight="1" x14ac:dyDescent="0.25"/>
    <row r="57" spans="1:12" ht="15.75" customHeight="1" x14ac:dyDescent="0.25"/>
    <row r="58" spans="1:12" ht="15.75" customHeight="1" x14ac:dyDescent="0.25"/>
    <row r="59" spans="1:12" ht="15.75" customHeight="1" x14ac:dyDescent="0.25"/>
    <row r="60" spans="1:12" ht="15.75" customHeight="1" x14ac:dyDescent="0.25"/>
    <row r="61" spans="1:12" ht="15.75" customHeight="1" x14ac:dyDescent="0.25"/>
    <row r="62" spans="1:12" ht="15.75" customHeight="1" x14ac:dyDescent="0.25"/>
    <row r="63" spans="1:12" ht="15.75" customHeight="1" x14ac:dyDescent="0.25"/>
    <row r="64" spans="1:12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</sheetData>
  <autoFilter ref="A14:N35" xr:uid="{00000000-0009-0000-0000-000013000000}"/>
  <mergeCells count="9">
    <mergeCell ref="A9:D9"/>
    <mergeCell ref="A13:J13"/>
    <mergeCell ref="A1:C1"/>
    <mergeCell ref="F1:H1"/>
    <mergeCell ref="K1:M1"/>
    <mergeCell ref="A3:B3"/>
    <mergeCell ref="F7:G7"/>
    <mergeCell ref="F8:G8"/>
    <mergeCell ref="F9:G9"/>
  </mergeCells>
  <pageMargins left="0.7" right="0.7" top="0.78740157499999996" bottom="0.78740157499999996" header="0" footer="0"/>
  <pageSetup paperSize="9" orientation="portrait"/>
  <headerFooter>
    <oddHeader>&amp;L&amp;"Arial"&amp;8&amp;K000000 INTERNAL&amp;1#_x000D_</oddHeader>
  </headerFooter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1:N1000"/>
  <sheetViews>
    <sheetView workbookViewId="0"/>
  </sheetViews>
  <sheetFormatPr defaultColWidth="14.42578125" defaultRowHeight="15" customHeight="1" x14ac:dyDescent="0.25"/>
  <cols>
    <col min="1" max="1" width="8.7109375" customWidth="1"/>
    <col min="2" max="2" width="14.28515625" customWidth="1"/>
    <col min="3" max="3" width="8.7109375" customWidth="1"/>
    <col min="4" max="4" width="25.140625" customWidth="1"/>
    <col min="5" max="5" width="16.140625" customWidth="1"/>
    <col min="6" max="6" width="8.7109375" customWidth="1"/>
    <col min="7" max="7" width="24.140625" customWidth="1"/>
    <col min="8" max="8" width="9.140625" customWidth="1"/>
    <col min="9" max="9" width="8.28515625" customWidth="1"/>
    <col min="10" max="10" width="3.42578125" customWidth="1"/>
    <col min="11" max="11" width="25.140625" customWidth="1"/>
    <col min="12" max="12" width="29.5703125" customWidth="1"/>
    <col min="13" max="14" width="8.7109375" customWidth="1"/>
  </cols>
  <sheetData>
    <row r="1" spans="1:14" x14ac:dyDescent="0.25">
      <c r="A1" s="96" t="s">
        <v>551</v>
      </c>
      <c r="B1" s="97"/>
      <c r="C1" s="97"/>
      <c r="D1" s="45"/>
      <c r="E1" s="45"/>
      <c r="F1" s="99" t="s">
        <v>552</v>
      </c>
      <c r="G1" s="97"/>
      <c r="H1" s="98"/>
      <c r="K1" s="100" t="s">
        <v>553</v>
      </c>
      <c r="L1" s="101"/>
      <c r="M1" s="101"/>
    </row>
    <row r="2" spans="1:14" x14ac:dyDescent="0.25">
      <c r="L2" s="46">
        <v>0</v>
      </c>
      <c r="M2" s="47">
        <v>0</v>
      </c>
    </row>
    <row r="3" spans="1:14" x14ac:dyDescent="0.25">
      <c r="A3" s="96" t="s">
        <v>554</v>
      </c>
      <c r="B3" s="97"/>
      <c r="C3" s="48">
        <v>0.9</v>
      </c>
      <c r="F3" s="5"/>
      <c r="G3" s="49" t="s">
        <v>555</v>
      </c>
      <c r="H3" s="6">
        <v>2</v>
      </c>
      <c r="L3" s="46">
        <v>1</v>
      </c>
      <c r="M3" s="47">
        <v>0</v>
      </c>
    </row>
    <row r="4" spans="1:14" x14ac:dyDescent="0.25">
      <c r="F4" s="50"/>
      <c r="G4" s="51" t="s">
        <v>556</v>
      </c>
      <c r="H4" s="52">
        <f>H3*0.005</f>
        <v>0.01</v>
      </c>
      <c r="L4" s="46">
        <v>2</v>
      </c>
      <c r="M4" s="47">
        <v>0</v>
      </c>
    </row>
    <row r="5" spans="1:14" x14ac:dyDescent="0.25">
      <c r="F5" s="5"/>
      <c r="G5" s="49" t="s">
        <v>557</v>
      </c>
      <c r="H5" s="6">
        <v>0</v>
      </c>
      <c r="L5" s="46">
        <v>3</v>
      </c>
      <c r="M5" s="47">
        <v>-0.02</v>
      </c>
    </row>
    <row r="6" spans="1:14" x14ac:dyDescent="0.25">
      <c r="F6" s="20"/>
      <c r="G6" s="53" t="s">
        <v>556</v>
      </c>
      <c r="H6" s="54">
        <f>H5*0.01</f>
        <v>0</v>
      </c>
      <c r="L6" s="46">
        <v>4</v>
      </c>
      <c r="M6" s="47">
        <v>0</v>
      </c>
    </row>
    <row r="7" spans="1:14" x14ac:dyDescent="0.25">
      <c r="F7" s="102" t="s">
        <v>558</v>
      </c>
      <c r="G7" s="103"/>
      <c r="H7" s="6">
        <v>5</v>
      </c>
      <c r="L7" s="46">
        <v>5</v>
      </c>
      <c r="M7" s="47">
        <v>5.0000000000000001E-3</v>
      </c>
    </row>
    <row r="8" spans="1:14" x14ac:dyDescent="0.25">
      <c r="F8" s="104" t="s">
        <v>559</v>
      </c>
      <c r="G8" s="105"/>
      <c r="H8" s="52">
        <v>5.0000000000000001E-3</v>
      </c>
      <c r="L8" s="46">
        <v>6</v>
      </c>
      <c r="M8" s="47">
        <v>0.01</v>
      </c>
    </row>
    <row r="9" spans="1:14" x14ac:dyDescent="0.25">
      <c r="A9" s="96" t="s">
        <v>560</v>
      </c>
      <c r="B9" s="97"/>
      <c r="C9" s="97"/>
      <c r="D9" s="97"/>
      <c r="E9" s="55">
        <f>C3+H4+H6+H8</f>
        <v>0.91500000000000004</v>
      </c>
      <c r="F9" s="106" t="s">
        <v>561</v>
      </c>
      <c r="G9" s="97"/>
      <c r="H9" s="56">
        <v>15</v>
      </c>
      <c r="L9" s="46">
        <v>7</v>
      </c>
      <c r="M9" s="47">
        <v>1.4999999999999999E-2</v>
      </c>
    </row>
    <row r="10" spans="1:14" x14ac:dyDescent="0.25">
      <c r="L10" s="46">
        <v>8</v>
      </c>
      <c r="M10" s="47">
        <v>0.02</v>
      </c>
    </row>
    <row r="11" spans="1:14" x14ac:dyDescent="0.25">
      <c r="L11" s="46">
        <v>9</v>
      </c>
      <c r="M11" s="47">
        <v>2.5000000000000001E-2</v>
      </c>
    </row>
    <row r="12" spans="1:14" x14ac:dyDescent="0.25">
      <c r="L12" s="46" t="s">
        <v>562</v>
      </c>
      <c r="M12" s="47">
        <v>0.03</v>
      </c>
    </row>
    <row r="13" spans="1:14" x14ac:dyDescent="0.25">
      <c r="A13" s="96" t="s">
        <v>563</v>
      </c>
      <c r="B13" s="97"/>
      <c r="C13" s="97"/>
      <c r="D13" s="97"/>
      <c r="E13" s="97"/>
      <c r="F13" s="97"/>
      <c r="G13" s="97"/>
      <c r="H13" s="97"/>
      <c r="I13" s="97"/>
      <c r="J13" s="98"/>
      <c r="K13" s="57" t="s">
        <v>564</v>
      </c>
      <c r="L13" s="57" t="s">
        <v>565</v>
      </c>
      <c r="M13" s="4" t="s">
        <v>566</v>
      </c>
      <c r="N13" s="4" t="s">
        <v>567</v>
      </c>
    </row>
    <row r="14" spans="1:14" ht="45" x14ac:dyDescent="0.25">
      <c r="A14" s="67">
        <v>1</v>
      </c>
      <c r="B14" s="67"/>
      <c r="C14" s="67" t="s">
        <v>583</v>
      </c>
      <c r="D14" s="73" t="s">
        <v>1540</v>
      </c>
      <c r="E14" s="67"/>
      <c r="F14" s="67" t="s">
        <v>1541</v>
      </c>
      <c r="G14" s="67" t="s">
        <v>1542</v>
      </c>
      <c r="H14" s="67">
        <v>122.7</v>
      </c>
      <c r="I14" s="71">
        <v>2532</v>
      </c>
      <c r="K14" s="3">
        <f t="shared" ref="K14:K29" si="0">I14/$I$14*10000*0.7+($H$9-A14)/($H$9-1)*10000*0.3</f>
        <v>10000</v>
      </c>
      <c r="L14" s="3">
        <f t="shared" ref="L14:L29" si="1">K14*$E$9</f>
        <v>9150</v>
      </c>
      <c r="M14" s="47"/>
    </row>
    <row r="15" spans="1:14" ht="45" x14ac:dyDescent="0.25">
      <c r="A15" s="67">
        <v>2</v>
      </c>
      <c r="B15" s="67"/>
      <c r="C15" s="67">
        <v>12</v>
      </c>
      <c r="D15" s="73" t="s">
        <v>1543</v>
      </c>
      <c r="E15" s="67"/>
      <c r="F15" s="67" t="s">
        <v>1544</v>
      </c>
      <c r="G15" s="67" t="s">
        <v>1467</v>
      </c>
      <c r="H15" s="67">
        <v>122.4</v>
      </c>
      <c r="I15" s="71">
        <v>2468</v>
      </c>
      <c r="K15" s="3">
        <f t="shared" si="0"/>
        <v>9608.7790566463555</v>
      </c>
      <c r="L15" s="3">
        <f t="shared" si="1"/>
        <v>8792.0328368314149</v>
      </c>
      <c r="M15" s="47"/>
    </row>
    <row r="16" spans="1:14" ht="45" x14ac:dyDescent="0.25">
      <c r="A16" s="67">
        <v>3</v>
      </c>
      <c r="B16" s="68" t="s">
        <v>568</v>
      </c>
      <c r="C16" s="67" t="s">
        <v>596</v>
      </c>
      <c r="D16" s="73" t="s">
        <v>1545</v>
      </c>
      <c r="E16" s="67"/>
      <c r="F16" s="67" t="s">
        <v>1546</v>
      </c>
      <c r="G16" s="67" t="s">
        <v>1547</v>
      </c>
      <c r="H16" s="67">
        <v>121.1</v>
      </c>
      <c r="I16" s="71">
        <v>2457</v>
      </c>
      <c r="K16" s="3">
        <f t="shared" si="0"/>
        <v>9364.0825998645905</v>
      </c>
      <c r="L16" s="3">
        <f t="shared" si="1"/>
        <v>8568.1355788761011</v>
      </c>
      <c r="M16" s="4">
        <v>1</v>
      </c>
    </row>
    <row r="17" spans="1:13" ht="60" x14ac:dyDescent="0.25">
      <c r="A17" s="67">
        <v>4</v>
      </c>
      <c r="B17" s="72" t="s">
        <v>568</v>
      </c>
      <c r="C17" s="67" t="s">
        <v>1230</v>
      </c>
      <c r="D17" s="73" t="s">
        <v>1548</v>
      </c>
      <c r="E17" s="67"/>
      <c r="F17" s="67" t="s">
        <v>1549</v>
      </c>
      <c r="G17" s="67" t="s">
        <v>1550</v>
      </c>
      <c r="H17" s="67">
        <v>120.2</v>
      </c>
      <c r="I17" s="71">
        <v>2445</v>
      </c>
      <c r="K17" s="3">
        <f t="shared" si="0"/>
        <v>9116.6215301286393</v>
      </c>
      <c r="L17" s="3">
        <f t="shared" si="1"/>
        <v>8341.7087000677056</v>
      </c>
    </row>
    <row r="18" spans="1:13" ht="45" x14ac:dyDescent="0.25">
      <c r="A18" s="67">
        <v>5</v>
      </c>
      <c r="B18" s="68" t="s">
        <v>568</v>
      </c>
      <c r="C18" s="67" t="s">
        <v>1236</v>
      </c>
      <c r="D18" s="73" t="s">
        <v>1551</v>
      </c>
      <c r="E18" s="67"/>
      <c r="F18" s="67" t="s">
        <v>1544</v>
      </c>
      <c r="G18" s="67" t="s">
        <v>1552</v>
      </c>
      <c r="H18" s="67">
        <v>115.7</v>
      </c>
      <c r="I18" s="71">
        <v>2348</v>
      </c>
      <c r="K18" s="3">
        <f t="shared" si="0"/>
        <v>8634.1683592868412</v>
      </c>
      <c r="L18" s="3">
        <f t="shared" si="1"/>
        <v>7900.26404874746</v>
      </c>
    </row>
    <row r="19" spans="1:13" ht="75" x14ac:dyDescent="0.25">
      <c r="A19" s="67">
        <v>6</v>
      </c>
      <c r="B19" s="72" t="s">
        <v>568</v>
      </c>
      <c r="C19" s="67" t="s">
        <v>1214</v>
      </c>
      <c r="D19" s="73" t="s">
        <v>1553</v>
      </c>
      <c r="E19" s="67"/>
      <c r="F19" s="67" t="s">
        <v>1554</v>
      </c>
      <c r="G19" s="67" t="s">
        <v>1555</v>
      </c>
      <c r="H19" s="67">
        <v>127.7</v>
      </c>
      <c r="I19" s="71">
        <v>2324</v>
      </c>
      <c r="K19" s="3">
        <f t="shared" si="0"/>
        <v>8353.5319341006543</v>
      </c>
      <c r="L19" s="3">
        <f t="shared" si="1"/>
        <v>7643.4817197020993</v>
      </c>
    </row>
    <row r="20" spans="1:13" ht="45" x14ac:dyDescent="0.25">
      <c r="A20" s="67">
        <v>7</v>
      </c>
      <c r="B20" s="67"/>
      <c r="C20" s="67" t="s">
        <v>1339</v>
      </c>
      <c r="D20" s="73" t="s">
        <v>1556</v>
      </c>
      <c r="E20" s="67"/>
      <c r="F20" s="67" t="s">
        <v>1557</v>
      </c>
      <c r="G20" s="67" t="s">
        <v>1092</v>
      </c>
      <c r="H20" s="67">
        <v>111</v>
      </c>
      <c r="I20" s="71">
        <v>1978</v>
      </c>
      <c r="K20" s="3">
        <f t="shared" si="0"/>
        <v>7182.69013766644</v>
      </c>
      <c r="L20" s="3">
        <f t="shared" si="1"/>
        <v>6572.1614759647928</v>
      </c>
    </row>
    <row r="21" spans="1:13" ht="15.75" customHeight="1" x14ac:dyDescent="0.25">
      <c r="A21" s="67">
        <v>8</v>
      </c>
      <c r="B21" s="68" t="s">
        <v>568</v>
      </c>
      <c r="C21" s="67" t="s">
        <v>1224</v>
      </c>
      <c r="D21" s="73" t="s">
        <v>1558</v>
      </c>
      <c r="E21" s="67"/>
      <c r="F21" s="67" t="s">
        <v>1544</v>
      </c>
      <c r="G21" s="67" t="s">
        <v>1559</v>
      </c>
      <c r="H21" s="67">
        <v>117.1</v>
      </c>
      <c r="I21" s="71">
        <v>1832</v>
      </c>
      <c r="K21" s="3">
        <f t="shared" si="0"/>
        <v>6564.7709320695103</v>
      </c>
      <c r="L21" s="3">
        <f t="shared" si="1"/>
        <v>6006.7654028436018</v>
      </c>
    </row>
    <row r="22" spans="1:13" ht="29.25" customHeight="1" x14ac:dyDescent="0.25">
      <c r="A22" s="67">
        <v>9</v>
      </c>
      <c r="B22" s="72" t="s">
        <v>568</v>
      </c>
      <c r="C22" s="67" t="s">
        <v>1247</v>
      </c>
      <c r="D22" s="73"/>
      <c r="E22" s="67"/>
      <c r="F22" s="67" t="s">
        <v>1541</v>
      </c>
      <c r="G22" s="67" t="s">
        <v>1559</v>
      </c>
      <c r="H22" s="67">
        <v>117.1</v>
      </c>
      <c r="I22" s="71">
        <v>1763</v>
      </c>
      <c r="K22" s="3">
        <f t="shared" si="0"/>
        <v>6159.7269239449324</v>
      </c>
      <c r="L22" s="3">
        <f t="shared" si="1"/>
        <v>5636.1501354096135</v>
      </c>
    </row>
    <row r="23" spans="1:13" ht="15.75" customHeight="1" x14ac:dyDescent="0.25">
      <c r="A23" s="80"/>
      <c r="B23" s="84"/>
      <c r="C23" s="80"/>
      <c r="D23" s="81" t="s">
        <v>1560</v>
      </c>
      <c r="E23" s="80"/>
      <c r="F23" s="80"/>
      <c r="G23" s="80"/>
      <c r="H23" s="80"/>
      <c r="I23" s="75"/>
      <c r="K23" s="3">
        <f t="shared" si="0"/>
        <v>3214.2857142857142</v>
      </c>
      <c r="L23" s="3">
        <f t="shared" si="1"/>
        <v>2941.0714285714284</v>
      </c>
    </row>
    <row r="24" spans="1:13" ht="15.75" customHeight="1" x14ac:dyDescent="0.25">
      <c r="A24" s="67">
        <v>10</v>
      </c>
      <c r="B24" s="68" t="s">
        <v>629</v>
      </c>
      <c r="C24" s="67" t="s">
        <v>734</v>
      </c>
      <c r="D24" s="73" t="s">
        <v>1561</v>
      </c>
      <c r="E24" s="67"/>
      <c r="F24" s="67" t="s">
        <v>1562</v>
      </c>
      <c r="G24" s="67" t="s">
        <v>1563</v>
      </c>
      <c r="H24" s="67">
        <v>111.7</v>
      </c>
      <c r="I24" s="71">
        <v>1685</v>
      </c>
      <c r="K24" s="3">
        <f t="shared" si="0"/>
        <v>5729.8013992326787</v>
      </c>
      <c r="L24" s="3">
        <f t="shared" si="1"/>
        <v>5242.7682802979016</v>
      </c>
      <c r="M24" s="4">
        <v>1</v>
      </c>
    </row>
    <row r="25" spans="1:13" ht="15.75" customHeight="1" x14ac:dyDescent="0.25">
      <c r="A25" s="67">
        <v>11</v>
      </c>
      <c r="B25" s="68" t="s">
        <v>629</v>
      </c>
      <c r="C25" s="67" t="s">
        <v>1225</v>
      </c>
      <c r="D25" s="73" t="s">
        <v>1564</v>
      </c>
      <c r="E25" s="67"/>
      <c r="F25" s="67" t="s">
        <v>1565</v>
      </c>
      <c r="G25" s="67" t="s">
        <v>1566</v>
      </c>
      <c r="H25" s="67">
        <v>117.1</v>
      </c>
      <c r="I25" s="71">
        <v>1588</v>
      </c>
      <c r="K25" s="3">
        <f t="shared" si="0"/>
        <v>5247.3482283908816</v>
      </c>
      <c r="L25" s="3">
        <f t="shared" si="1"/>
        <v>4801.3236289776569</v>
      </c>
    </row>
    <row r="26" spans="1:13" ht="15.75" customHeight="1" x14ac:dyDescent="0.25">
      <c r="A26" s="67">
        <v>12</v>
      </c>
      <c r="B26" s="72" t="s">
        <v>568</v>
      </c>
      <c r="C26" s="67" t="s">
        <v>791</v>
      </c>
      <c r="D26" s="73" t="s">
        <v>1567</v>
      </c>
      <c r="E26" s="67"/>
      <c r="F26" s="67" t="s">
        <v>1568</v>
      </c>
      <c r="G26" s="67" t="s">
        <v>1569</v>
      </c>
      <c r="H26" s="67">
        <v>111.8</v>
      </c>
      <c r="I26" s="71">
        <v>1492</v>
      </c>
      <c r="K26" s="3">
        <f t="shared" si="0"/>
        <v>4767.6596705032725</v>
      </c>
      <c r="L26" s="3">
        <f t="shared" si="1"/>
        <v>4362.4085985104948</v>
      </c>
    </row>
    <row r="27" spans="1:13" ht="15.75" customHeight="1" x14ac:dyDescent="0.25">
      <c r="A27" s="67">
        <v>13</v>
      </c>
      <c r="B27" s="72" t="s">
        <v>637</v>
      </c>
      <c r="C27" s="67" t="s">
        <v>1243</v>
      </c>
      <c r="D27" s="73" t="s">
        <v>1570</v>
      </c>
      <c r="E27" s="67"/>
      <c r="F27" s="67" t="s">
        <v>1571</v>
      </c>
      <c r="G27" s="67" t="s">
        <v>1550</v>
      </c>
      <c r="H27" s="67">
        <v>120.2</v>
      </c>
      <c r="I27" s="71">
        <v>1490</v>
      </c>
      <c r="K27" s="3">
        <f t="shared" si="0"/>
        <v>4547.8447303091843</v>
      </c>
      <c r="L27" s="3">
        <f t="shared" si="1"/>
        <v>4161.2779282329038</v>
      </c>
    </row>
    <row r="28" spans="1:13" ht="15.75" customHeight="1" x14ac:dyDescent="0.25">
      <c r="A28" s="67">
        <v>14</v>
      </c>
      <c r="B28" s="68" t="s">
        <v>568</v>
      </c>
      <c r="C28" s="67" t="s">
        <v>1261</v>
      </c>
      <c r="D28" s="73" t="s">
        <v>1572</v>
      </c>
      <c r="E28" s="67"/>
      <c r="F28" s="67" t="s">
        <v>1573</v>
      </c>
      <c r="G28" s="67" t="s">
        <v>1574</v>
      </c>
      <c r="H28" s="67">
        <v>112.5</v>
      </c>
      <c r="I28" s="73">
        <v>465</v>
      </c>
      <c r="K28" s="3">
        <f t="shared" si="0"/>
        <v>1499.8307379823966</v>
      </c>
      <c r="L28" s="3">
        <f t="shared" si="1"/>
        <v>1372.345125253893</v>
      </c>
    </row>
    <row r="29" spans="1:13" ht="15.75" customHeight="1" x14ac:dyDescent="0.25">
      <c r="A29" s="67">
        <v>15</v>
      </c>
      <c r="B29" s="72" t="s">
        <v>568</v>
      </c>
      <c r="C29" s="67" t="s">
        <v>1575</v>
      </c>
      <c r="D29" s="73" t="s">
        <v>1576</v>
      </c>
      <c r="E29" s="67"/>
      <c r="F29" s="67" t="s">
        <v>1544</v>
      </c>
      <c r="G29" s="67" t="s">
        <v>740</v>
      </c>
      <c r="H29" s="67">
        <v>111.7</v>
      </c>
      <c r="I29" s="73">
        <v>297</v>
      </c>
      <c r="K29" s="3">
        <f t="shared" si="0"/>
        <v>821.09004739336501</v>
      </c>
      <c r="L29" s="3">
        <f t="shared" si="1"/>
        <v>751.29739336492901</v>
      </c>
    </row>
    <row r="30" spans="1:13" ht="15.75" customHeight="1" x14ac:dyDescent="0.25">
      <c r="A30" s="67"/>
      <c r="B30" s="68"/>
      <c r="C30" s="67"/>
      <c r="D30" s="73"/>
      <c r="E30" s="67"/>
      <c r="F30" s="67"/>
      <c r="G30" s="67"/>
      <c r="H30" s="67"/>
      <c r="I30" s="73"/>
      <c r="K30" s="3"/>
      <c r="L30" s="3"/>
    </row>
    <row r="31" spans="1:13" ht="15.75" customHeight="1" x14ac:dyDescent="0.25">
      <c r="A31" s="67"/>
      <c r="B31" s="72"/>
      <c r="C31" s="67"/>
      <c r="D31" s="73"/>
      <c r="E31" s="67"/>
      <c r="F31" s="67"/>
      <c r="G31" s="67"/>
      <c r="H31" s="67"/>
      <c r="I31" s="73"/>
      <c r="K31" s="3"/>
      <c r="L31" s="3"/>
    </row>
    <row r="32" spans="1:13" ht="15.75" customHeight="1" x14ac:dyDescent="0.25">
      <c r="A32" s="67"/>
      <c r="B32" s="67"/>
      <c r="C32" s="67"/>
      <c r="D32" s="73"/>
      <c r="E32" s="67"/>
      <c r="F32" s="67"/>
      <c r="G32" s="67"/>
      <c r="H32" s="67"/>
      <c r="I32" s="73"/>
      <c r="K32" s="3"/>
      <c r="L32" s="3"/>
    </row>
    <row r="33" spans="1:12" ht="15.75" customHeight="1" x14ac:dyDescent="0.25">
      <c r="A33" s="67"/>
      <c r="B33" s="68"/>
      <c r="C33" s="67"/>
      <c r="D33" s="73"/>
      <c r="E33" s="67"/>
      <c r="F33" s="67"/>
      <c r="G33" s="67"/>
      <c r="H33" s="67"/>
      <c r="I33" s="71"/>
      <c r="K33" s="3"/>
      <c r="L33" s="3"/>
    </row>
    <row r="34" spans="1:12" ht="15.75" customHeight="1" x14ac:dyDescent="0.25">
      <c r="A34" s="67"/>
      <c r="B34" s="68"/>
      <c r="C34" s="67"/>
      <c r="D34" s="73"/>
      <c r="E34" s="67"/>
      <c r="F34" s="67"/>
      <c r="G34" s="67"/>
      <c r="H34" s="67"/>
      <c r="I34" s="71"/>
      <c r="K34" s="3"/>
      <c r="L34" s="3"/>
    </row>
    <row r="35" spans="1:12" ht="15.75" customHeight="1" x14ac:dyDescent="0.25">
      <c r="A35" s="67"/>
      <c r="B35" s="72"/>
      <c r="C35" s="67"/>
      <c r="D35" s="73"/>
      <c r="E35" s="67"/>
      <c r="F35" s="67"/>
      <c r="G35" s="67"/>
      <c r="H35" s="67"/>
      <c r="I35" s="71"/>
      <c r="K35" s="3"/>
      <c r="L35" s="3"/>
    </row>
    <row r="36" spans="1:12" ht="15.75" customHeight="1" x14ac:dyDescent="0.25">
      <c r="A36" s="67"/>
      <c r="B36" s="68"/>
      <c r="C36" s="67"/>
      <c r="D36" s="73"/>
      <c r="E36" s="67"/>
      <c r="F36" s="67"/>
      <c r="G36" s="67"/>
      <c r="H36" s="67"/>
      <c r="I36" s="71"/>
      <c r="K36" s="3"/>
      <c r="L36" s="3"/>
    </row>
    <row r="37" spans="1:12" ht="15.75" customHeight="1" x14ac:dyDescent="0.25">
      <c r="A37" s="67"/>
      <c r="B37" s="72"/>
      <c r="C37" s="67"/>
      <c r="D37" s="73"/>
      <c r="E37" s="67"/>
      <c r="F37" s="67"/>
      <c r="G37" s="67"/>
      <c r="H37" s="67"/>
      <c r="I37" s="71"/>
      <c r="K37" s="3"/>
      <c r="L37" s="3"/>
    </row>
    <row r="38" spans="1:12" ht="15.75" customHeight="1" x14ac:dyDescent="0.25">
      <c r="A38" s="67"/>
      <c r="B38" s="68"/>
      <c r="C38" s="67"/>
      <c r="D38" s="73"/>
      <c r="E38" s="67"/>
      <c r="F38" s="67"/>
      <c r="G38" s="67"/>
      <c r="H38" s="67"/>
      <c r="I38" s="71"/>
      <c r="K38" s="3"/>
      <c r="L38" s="3"/>
    </row>
    <row r="39" spans="1:12" ht="15.75" customHeight="1" x14ac:dyDescent="0.25">
      <c r="A39" s="67"/>
      <c r="B39" s="72"/>
      <c r="C39" s="67"/>
      <c r="D39" s="73"/>
      <c r="E39" s="67"/>
      <c r="F39" s="67"/>
      <c r="G39" s="67"/>
      <c r="H39" s="67"/>
      <c r="I39" s="71"/>
      <c r="K39" s="3"/>
      <c r="L39" s="3"/>
    </row>
    <row r="40" spans="1:12" ht="15.75" customHeight="1" x14ac:dyDescent="0.25">
      <c r="A40" s="67"/>
      <c r="B40" s="67"/>
      <c r="C40" s="67"/>
      <c r="D40" s="73"/>
      <c r="E40" s="67"/>
      <c r="F40" s="67"/>
      <c r="G40" s="67"/>
      <c r="H40" s="67"/>
      <c r="I40" s="71"/>
      <c r="K40" s="3"/>
      <c r="L40" s="3"/>
    </row>
    <row r="41" spans="1:12" ht="15.75" customHeight="1" x14ac:dyDescent="0.25">
      <c r="A41" s="67"/>
      <c r="B41" s="67"/>
      <c r="C41" s="67"/>
      <c r="D41" s="73"/>
      <c r="E41" s="67"/>
      <c r="F41" s="67"/>
      <c r="G41" s="67"/>
      <c r="H41" s="67"/>
      <c r="I41" s="71"/>
      <c r="K41" s="3"/>
      <c r="L41" s="3"/>
    </row>
    <row r="42" spans="1:12" ht="15.75" customHeight="1" x14ac:dyDescent="0.25">
      <c r="A42" s="67"/>
      <c r="B42" s="67"/>
      <c r="C42" s="67"/>
      <c r="D42" s="73"/>
      <c r="E42" s="67"/>
      <c r="F42" s="67"/>
      <c r="G42" s="67"/>
      <c r="H42" s="67"/>
      <c r="I42" s="71"/>
      <c r="K42" s="3"/>
      <c r="L42" s="3"/>
    </row>
    <row r="43" spans="1:12" ht="15.75" customHeight="1" x14ac:dyDescent="0.25">
      <c r="A43" s="67"/>
      <c r="B43" s="67"/>
      <c r="C43" s="67"/>
      <c r="D43" s="73"/>
      <c r="E43" s="67"/>
      <c r="F43" s="67"/>
      <c r="G43" s="67"/>
      <c r="H43" s="67"/>
      <c r="I43" s="71"/>
      <c r="K43" s="3"/>
      <c r="L43" s="3"/>
    </row>
    <row r="44" spans="1:12" ht="15.75" customHeight="1" x14ac:dyDescent="0.25">
      <c r="A44" s="67"/>
      <c r="B44" s="67"/>
      <c r="C44" s="67"/>
      <c r="D44" s="73"/>
      <c r="E44" s="67"/>
      <c r="F44" s="67"/>
      <c r="G44" s="67"/>
      <c r="H44" s="67"/>
      <c r="I44" s="71"/>
      <c r="K44" s="3"/>
      <c r="L44" s="3"/>
    </row>
    <row r="45" spans="1:12" ht="15.75" customHeight="1" x14ac:dyDescent="0.25">
      <c r="A45" s="67"/>
      <c r="B45" s="67"/>
      <c r="C45" s="67"/>
      <c r="D45" s="73"/>
      <c r="E45" s="67"/>
      <c r="F45" s="67"/>
      <c r="G45" s="67"/>
      <c r="H45" s="67"/>
      <c r="I45" s="73"/>
      <c r="K45" s="3"/>
      <c r="L45" s="3"/>
    </row>
    <row r="46" spans="1:12" ht="15.75" customHeight="1" x14ac:dyDescent="0.25"/>
    <row r="47" spans="1:12" ht="15.75" customHeight="1" x14ac:dyDescent="0.25"/>
    <row r="48" spans="1:12" ht="15.75" customHeight="1" x14ac:dyDescent="0.25"/>
    <row r="49" ht="15.75" customHeight="1" x14ac:dyDescent="0.25"/>
    <row r="50" ht="15.75" customHeight="1" x14ac:dyDescent="0.25"/>
    <row r="51" ht="15.75" customHeight="1" x14ac:dyDescent="0.25"/>
    <row r="52" ht="15.75" customHeight="1" x14ac:dyDescent="0.25"/>
    <row r="53" ht="15.75" customHeight="1" x14ac:dyDescent="0.25"/>
    <row r="54" ht="15.75" customHeight="1" x14ac:dyDescent="0.25"/>
    <row r="55" ht="15.75" customHeight="1" x14ac:dyDescent="0.25"/>
    <row r="56" ht="15.75" customHeight="1" x14ac:dyDescent="0.25"/>
    <row r="57" ht="15.75" customHeight="1" x14ac:dyDescent="0.25"/>
    <row r="58" ht="15.75" customHeight="1" x14ac:dyDescent="0.25"/>
    <row r="59" ht="15.75" customHeight="1" x14ac:dyDescent="0.25"/>
    <row r="60" ht="15.75" customHeight="1" x14ac:dyDescent="0.25"/>
    <row r="61" ht="15.75" customHeight="1" x14ac:dyDescent="0.25"/>
    <row r="62" ht="15.75" customHeight="1" x14ac:dyDescent="0.25"/>
    <row r="63" ht="15.75" customHeight="1" x14ac:dyDescent="0.25"/>
    <row r="64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</sheetData>
  <autoFilter ref="A14:N35" xr:uid="{00000000-0009-0000-0000-000014000000}"/>
  <mergeCells count="9">
    <mergeCell ref="A9:D9"/>
    <mergeCell ref="A13:J13"/>
    <mergeCell ref="A1:C1"/>
    <mergeCell ref="F1:H1"/>
    <mergeCell ref="K1:M1"/>
    <mergeCell ref="A3:B3"/>
    <mergeCell ref="F7:G7"/>
    <mergeCell ref="F8:G8"/>
    <mergeCell ref="F9:G9"/>
  </mergeCells>
  <pageMargins left="0.7" right="0.7" top="0.78740157499999996" bottom="0.78740157499999996" header="0" footer="0"/>
  <pageSetup paperSize="9" orientation="portrait"/>
  <headerFooter>
    <oddHeader>&amp;L&amp;"Arial"&amp;8&amp;K000000 INTERNAL&amp;1#_x000D_</oddHeader>
  </headerFooter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A1:N1000"/>
  <sheetViews>
    <sheetView workbookViewId="0"/>
  </sheetViews>
  <sheetFormatPr defaultColWidth="14.42578125" defaultRowHeight="15" customHeight="1" x14ac:dyDescent="0.25"/>
  <cols>
    <col min="1" max="1" width="8.7109375" customWidth="1"/>
    <col min="2" max="2" width="14.28515625" customWidth="1"/>
    <col min="3" max="3" width="8.7109375" customWidth="1"/>
    <col min="4" max="4" width="25.140625" customWidth="1"/>
    <col min="5" max="5" width="16.140625" customWidth="1"/>
    <col min="6" max="6" width="8.7109375" customWidth="1"/>
    <col min="7" max="7" width="24.140625" customWidth="1"/>
    <col min="8" max="8" width="9.140625" customWidth="1"/>
    <col min="9" max="9" width="8.28515625" customWidth="1"/>
    <col min="10" max="10" width="3.42578125" customWidth="1"/>
    <col min="11" max="11" width="25.140625" customWidth="1"/>
    <col min="12" max="12" width="19.28515625" customWidth="1"/>
    <col min="13" max="14" width="8.7109375" customWidth="1"/>
  </cols>
  <sheetData>
    <row r="1" spans="1:14" x14ac:dyDescent="0.25">
      <c r="A1" s="96" t="s">
        <v>551</v>
      </c>
      <c r="B1" s="97"/>
      <c r="C1" s="97"/>
      <c r="D1" s="45"/>
      <c r="E1" s="45"/>
      <c r="F1" s="99" t="s">
        <v>552</v>
      </c>
      <c r="G1" s="97"/>
      <c r="H1" s="98"/>
      <c r="K1" s="100" t="s">
        <v>553</v>
      </c>
      <c r="L1" s="101"/>
      <c r="M1" s="101"/>
    </row>
    <row r="2" spans="1:14" x14ac:dyDescent="0.25">
      <c r="L2" s="46">
        <v>0</v>
      </c>
      <c r="M2" s="47">
        <v>0</v>
      </c>
    </row>
    <row r="3" spans="1:14" x14ac:dyDescent="0.25">
      <c r="A3" s="96" t="s">
        <v>554</v>
      </c>
      <c r="B3" s="97"/>
      <c r="C3" s="48">
        <v>0.9</v>
      </c>
      <c r="F3" s="5"/>
      <c r="G3" s="49" t="s">
        <v>555</v>
      </c>
      <c r="H3" s="6">
        <v>1</v>
      </c>
      <c r="L3" s="46">
        <v>1</v>
      </c>
      <c r="M3" s="47">
        <v>0</v>
      </c>
    </row>
    <row r="4" spans="1:14" x14ac:dyDescent="0.25">
      <c r="F4" s="50"/>
      <c r="G4" s="51" t="s">
        <v>556</v>
      </c>
      <c r="H4" s="52">
        <f>H3*0.005</f>
        <v>5.0000000000000001E-3</v>
      </c>
      <c r="L4" s="46">
        <v>2</v>
      </c>
      <c r="M4" s="47">
        <v>0</v>
      </c>
    </row>
    <row r="5" spans="1:14" x14ac:dyDescent="0.25">
      <c r="F5" s="5"/>
      <c r="G5" s="49" t="s">
        <v>557</v>
      </c>
      <c r="H5" s="6">
        <v>0</v>
      </c>
      <c r="L5" s="46">
        <v>3</v>
      </c>
      <c r="M5" s="47">
        <v>-0.02</v>
      </c>
    </row>
    <row r="6" spans="1:14" x14ac:dyDescent="0.25">
      <c r="F6" s="20"/>
      <c r="G6" s="53" t="s">
        <v>556</v>
      </c>
      <c r="H6" s="54">
        <f>H5*0.01</f>
        <v>0</v>
      </c>
      <c r="L6" s="46">
        <v>4</v>
      </c>
      <c r="M6" s="47">
        <v>0</v>
      </c>
    </row>
    <row r="7" spans="1:14" x14ac:dyDescent="0.25">
      <c r="F7" s="102" t="s">
        <v>558</v>
      </c>
      <c r="G7" s="103"/>
      <c r="H7" s="6">
        <v>5</v>
      </c>
      <c r="L7" s="46">
        <v>5</v>
      </c>
      <c r="M7" s="47">
        <v>5.0000000000000001E-3</v>
      </c>
    </row>
    <row r="8" spans="1:14" x14ac:dyDescent="0.25">
      <c r="F8" s="104" t="s">
        <v>559</v>
      </c>
      <c r="G8" s="105"/>
      <c r="H8" s="52">
        <v>5.0000000000000001E-3</v>
      </c>
      <c r="L8" s="46">
        <v>6</v>
      </c>
      <c r="M8" s="47">
        <v>0.01</v>
      </c>
    </row>
    <row r="9" spans="1:14" x14ac:dyDescent="0.25">
      <c r="A9" s="96" t="s">
        <v>560</v>
      </c>
      <c r="B9" s="97"/>
      <c r="C9" s="97"/>
      <c r="D9" s="97"/>
      <c r="E9" s="55">
        <f>C3+H4+H6+H8</f>
        <v>0.91</v>
      </c>
      <c r="F9" s="106" t="s">
        <v>561</v>
      </c>
      <c r="G9" s="97"/>
      <c r="H9" s="56">
        <v>19</v>
      </c>
      <c r="L9" s="46">
        <v>7</v>
      </c>
      <c r="M9" s="47">
        <v>1.4999999999999999E-2</v>
      </c>
    </row>
    <row r="10" spans="1:14" x14ac:dyDescent="0.25">
      <c r="L10" s="46">
        <v>8</v>
      </c>
      <c r="M10" s="47">
        <v>0.02</v>
      </c>
    </row>
    <row r="11" spans="1:14" x14ac:dyDescent="0.25">
      <c r="L11" s="46">
        <v>9</v>
      </c>
      <c r="M11" s="47">
        <v>2.5000000000000001E-2</v>
      </c>
    </row>
    <row r="12" spans="1:14" x14ac:dyDescent="0.25">
      <c r="L12" s="46" t="s">
        <v>562</v>
      </c>
      <c r="M12" s="47">
        <v>0.03</v>
      </c>
    </row>
    <row r="13" spans="1:14" x14ac:dyDescent="0.25">
      <c r="A13" s="96" t="s">
        <v>563</v>
      </c>
      <c r="B13" s="97"/>
      <c r="C13" s="97"/>
      <c r="D13" s="97"/>
      <c r="E13" s="97"/>
      <c r="F13" s="97"/>
      <c r="G13" s="97"/>
      <c r="H13" s="97"/>
      <c r="I13" s="97"/>
      <c r="J13" s="98"/>
      <c r="K13" s="57" t="s">
        <v>564</v>
      </c>
      <c r="L13" s="57" t="s">
        <v>565</v>
      </c>
      <c r="M13" s="4" t="s">
        <v>566</v>
      </c>
      <c r="N13" s="4" t="s">
        <v>567</v>
      </c>
    </row>
    <row r="14" spans="1:14" ht="60" x14ac:dyDescent="0.25">
      <c r="A14" s="67">
        <v>1</v>
      </c>
      <c r="B14" s="68" t="s">
        <v>629</v>
      </c>
      <c r="C14" s="67" t="s">
        <v>1189</v>
      </c>
      <c r="D14" s="73" t="s">
        <v>1577</v>
      </c>
      <c r="E14" s="67"/>
      <c r="F14" s="67" t="s">
        <v>1565</v>
      </c>
      <c r="G14" s="67" t="s">
        <v>1578</v>
      </c>
      <c r="H14" s="67">
        <v>98.8</v>
      </c>
      <c r="I14" s="71">
        <v>2700</v>
      </c>
      <c r="K14" s="3">
        <f t="shared" ref="K14:K32" si="0">I14/$I$14*10000*0.7+($H$9-A14)/($H$9-1)*10000*0.3</f>
        <v>10000</v>
      </c>
      <c r="L14" s="3">
        <f t="shared" ref="L14:L32" si="1">K14*$E$9</f>
        <v>9100</v>
      </c>
      <c r="M14" s="47"/>
    </row>
    <row r="15" spans="1:14" ht="60" x14ac:dyDescent="0.25">
      <c r="A15" s="67">
        <v>2</v>
      </c>
      <c r="B15" s="68" t="s">
        <v>629</v>
      </c>
      <c r="C15" s="67" t="s">
        <v>1579</v>
      </c>
      <c r="D15" s="73" t="s">
        <v>1580</v>
      </c>
      <c r="E15" s="67"/>
      <c r="F15" s="67" t="s">
        <v>1565</v>
      </c>
      <c r="G15" s="67" t="s">
        <v>1578</v>
      </c>
      <c r="H15" s="67">
        <v>98.8</v>
      </c>
      <c r="I15" s="71">
        <v>2686</v>
      </c>
      <c r="K15" s="3">
        <f t="shared" si="0"/>
        <v>9797.0370370370365</v>
      </c>
      <c r="L15" s="3">
        <f t="shared" si="1"/>
        <v>8915.3037037037029</v>
      </c>
      <c r="M15" s="47"/>
    </row>
    <row r="16" spans="1:14" ht="45" x14ac:dyDescent="0.25">
      <c r="A16" s="67">
        <v>3</v>
      </c>
      <c r="B16" s="72" t="s">
        <v>629</v>
      </c>
      <c r="C16" s="67" t="s">
        <v>609</v>
      </c>
      <c r="D16" s="73" t="s">
        <v>1581</v>
      </c>
      <c r="E16" s="67"/>
      <c r="F16" s="67" t="s">
        <v>1582</v>
      </c>
      <c r="G16" s="67" t="s">
        <v>1153</v>
      </c>
      <c r="H16" s="67">
        <v>104.1</v>
      </c>
      <c r="I16" s="71">
        <v>2661</v>
      </c>
      <c r="K16" s="3">
        <f t="shared" si="0"/>
        <v>9565.5555555555547</v>
      </c>
      <c r="L16" s="3">
        <f t="shared" si="1"/>
        <v>8704.6555555555551</v>
      </c>
    </row>
    <row r="17" spans="1:13" ht="75" x14ac:dyDescent="0.25">
      <c r="A17" s="67">
        <v>4</v>
      </c>
      <c r="B17" s="72" t="s">
        <v>629</v>
      </c>
      <c r="C17" s="67" t="s">
        <v>829</v>
      </c>
      <c r="D17" s="73" t="s">
        <v>1583</v>
      </c>
      <c r="E17" s="67"/>
      <c r="F17" s="67" t="s">
        <v>1584</v>
      </c>
      <c r="G17" s="67" t="s">
        <v>812</v>
      </c>
      <c r="H17" s="67">
        <v>106.6</v>
      </c>
      <c r="I17" s="71">
        <v>2604</v>
      </c>
      <c r="K17" s="3">
        <f t="shared" si="0"/>
        <v>9251.1111111111113</v>
      </c>
      <c r="L17" s="3">
        <f t="shared" si="1"/>
        <v>8418.5111111111109</v>
      </c>
      <c r="M17" s="4">
        <v>1</v>
      </c>
    </row>
    <row r="18" spans="1:13" ht="45" x14ac:dyDescent="0.25">
      <c r="A18" s="67">
        <v>5</v>
      </c>
      <c r="B18" s="67"/>
      <c r="C18" s="67" t="s">
        <v>1163</v>
      </c>
      <c r="D18" s="73" t="s">
        <v>1585</v>
      </c>
      <c r="E18" s="67"/>
      <c r="F18" s="67" t="s">
        <v>1562</v>
      </c>
      <c r="G18" s="67" t="s">
        <v>1165</v>
      </c>
      <c r="H18" s="67">
        <v>107.1</v>
      </c>
      <c r="I18" s="71">
        <v>2483</v>
      </c>
      <c r="K18" s="3">
        <f t="shared" si="0"/>
        <v>8770.7407407407409</v>
      </c>
      <c r="L18" s="3">
        <f t="shared" si="1"/>
        <v>7981.3740740740741</v>
      </c>
    </row>
    <row r="19" spans="1:13" ht="30" x14ac:dyDescent="0.25">
      <c r="A19" s="67">
        <v>6</v>
      </c>
      <c r="B19" s="68" t="s">
        <v>568</v>
      </c>
      <c r="C19" s="67" t="s">
        <v>962</v>
      </c>
      <c r="D19" s="73" t="s">
        <v>1586</v>
      </c>
      <c r="E19" s="67"/>
      <c r="F19" s="67" t="s">
        <v>1587</v>
      </c>
      <c r="G19" s="67" t="s">
        <v>812</v>
      </c>
      <c r="H19" s="67">
        <v>106.6</v>
      </c>
      <c r="I19" s="71">
        <v>2467</v>
      </c>
      <c r="K19" s="3">
        <f t="shared" si="0"/>
        <v>8562.5925925925912</v>
      </c>
      <c r="L19" s="3">
        <f t="shared" si="1"/>
        <v>7791.959259259258</v>
      </c>
    </row>
    <row r="20" spans="1:13" ht="45" x14ac:dyDescent="0.25">
      <c r="A20" s="67">
        <v>7</v>
      </c>
      <c r="B20" s="72" t="s">
        <v>568</v>
      </c>
      <c r="C20" s="67" t="s">
        <v>702</v>
      </c>
      <c r="D20" s="73" t="s">
        <v>1588</v>
      </c>
      <c r="E20" s="67"/>
      <c r="F20" s="67" t="s">
        <v>1544</v>
      </c>
      <c r="G20" s="67" t="s">
        <v>1525</v>
      </c>
      <c r="H20" s="67">
        <v>106.9</v>
      </c>
      <c r="I20" s="71">
        <v>2140</v>
      </c>
      <c r="K20" s="3">
        <f t="shared" si="0"/>
        <v>7548.1481481481478</v>
      </c>
      <c r="L20" s="3">
        <f t="shared" si="1"/>
        <v>6868.8148148148148</v>
      </c>
    </row>
    <row r="21" spans="1:13" ht="15.75" customHeight="1" x14ac:dyDescent="0.25">
      <c r="A21" s="67">
        <v>8</v>
      </c>
      <c r="B21" s="67"/>
      <c r="C21" s="67" t="s">
        <v>1589</v>
      </c>
      <c r="D21" s="73" t="s">
        <v>1590</v>
      </c>
      <c r="E21" s="67"/>
      <c r="F21" s="67" t="s">
        <v>1557</v>
      </c>
      <c r="G21" s="67" t="s">
        <v>1591</v>
      </c>
      <c r="H21" s="67">
        <v>101.6</v>
      </c>
      <c r="I21" s="71">
        <v>2002</v>
      </c>
      <c r="K21" s="3">
        <f t="shared" si="0"/>
        <v>7023.7037037037035</v>
      </c>
      <c r="L21" s="3">
        <f t="shared" si="1"/>
        <v>6391.5703703703703</v>
      </c>
    </row>
    <row r="22" spans="1:13" ht="15.75" customHeight="1" x14ac:dyDescent="0.25">
      <c r="A22" s="67">
        <v>9</v>
      </c>
      <c r="B22" s="68" t="s">
        <v>568</v>
      </c>
      <c r="C22" s="67" t="s">
        <v>1207</v>
      </c>
      <c r="D22" s="73" t="s">
        <v>1592</v>
      </c>
      <c r="E22" s="67"/>
      <c r="F22" s="67" t="s">
        <v>1593</v>
      </c>
      <c r="G22" s="67" t="s">
        <v>1578</v>
      </c>
      <c r="H22" s="67">
        <v>98.8</v>
      </c>
      <c r="I22" s="71">
        <v>1830</v>
      </c>
      <c r="K22" s="3">
        <f t="shared" si="0"/>
        <v>6411.1111111111113</v>
      </c>
      <c r="L22" s="3">
        <f t="shared" si="1"/>
        <v>5834.1111111111113</v>
      </c>
    </row>
    <row r="23" spans="1:13" ht="15.75" customHeight="1" x14ac:dyDescent="0.25">
      <c r="A23" s="67">
        <v>10</v>
      </c>
      <c r="B23" s="72" t="s">
        <v>568</v>
      </c>
      <c r="C23" s="67" t="s">
        <v>612</v>
      </c>
      <c r="D23" s="73" t="s">
        <v>1594</v>
      </c>
      <c r="E23" s="67"/>
      <c r="F23" s="67" t="s">
        <v>1593</v>
      </c>
      <c r="G23" s="67" t="s">
        <v>1595</v>
      </c>
      <c r="H23" s="67">
        <v>101.4</v>
      </c>
      <c r="I23" s="71">
        <v>1789</v>
      </c>
      <c r="K23" s="3">
        <f t="shared" si="0"/>
        <v>6138.1481481481478</v>
      </c>
      <c r="L23" s="3">
        <f t="shared" si="1"/>
        <v>5585.7148148148144</v>
      </c>
    </row>
    <row r="24" spans="1:13" ht="15.75" customHeight="1" x14ac:dyDescent="0.25">
      <c r="A24" s="67">
        <v>11</v>
      </c>
      <c r="B24" s="68" t="s">
        <v>568</v>
      </c>
      <c r="C24" s="67" t="s">
        <v>1197</v>
      </c>
      <c r="D24" s="73" t="s">
        <v>1596</v>
      </c>
      <c r="E24" s="67"/>
      <c r="F24" s="67" t="s">
        <v>1544</v>
      </c>
      <c r="G24" s="67" t="s">
        <v>1597</v>
      </c>
      <c r="H24" s="67">
        <v>100.5</v>
      </c>
      <c r="I24" s="71">
        <v>1688</v>
      </c>
      <c r="K24" s="3">
        <f t="shared" si="0"/>
        <v>5709.6296296296296</v>
      </c>
      <c r="L24" s="3">
        <f t="shared" si="1"/>
        <v>5195.7629629629628</v>
      </c>
    </row>
    <row r="25" spans="1:13" ht="15.75" customHeight="1" x14ac:dyDescent="0.25">
      <c r="A25" s="67">
        <v>12</v>
      </c>
      <c r="B25" s="72" t="s">
        <v>568</v>
      </c>
      <c r="C25" s="67" t="s">
        <v>1194</v>
      </c>
      <c r="D25" s="73" t="s">
        <v>1598</v>
      </c>
      <c r="E25" s="67"/>
      <c r="F25" s="67" t="s">
        <v>1599</v>
      </c>
      <c r="G25" s="67" t="s">
        <v>1600</v>
      </c>
      <c r="H25" s="67">
        <v>103.5</v>
      </c>
      <c r="I25" s="71">
        <v>1552</v>
      </c>
      <c r="K25" s="3">
        <f t="shared" si="0"/>
        <v>5190.3703703703695</v>
      </c>
      <c r="L25" s="3">
        <f t="shared" si="1"/>
        <v>4723.2370370370363</v>
      </c>
    </row>
    <row r="26" spans="1:13" ht="15.75" customHeight="1" x14ac:dyDescent="0.25">
      <c r="A26" s="67">
        <v>13</v>
      </c>
      <c r="B26" s="67"/>
      <c r="C26" s="67" t="s">
        <v>1601</v>
      </c>
      <c r="D26" s="73" t="s">
        <v>1602</v>
      </c>
      <c r="E26" s="67"/>
      <c r="F26" s="67" t="s">
        <v>1565</v>
      </c>
      <c r="G26" s="67" t="s">
        <v>1578</v>
      </c>
      <c r="H26" s="67">
        <v>98.8</v>
      </c>
      <c r="I26" s="71">
        <v>1496</v>
      </c>
      <c r="K26" s="3">
        <f t="shared" si="0"/>
        <v>4878.5185185185182</v>
      </c>
      <c r="L26" s="3">
        <f t="shared" si="1"/>
        <v>4439.4518518518516</v>
      </c>
    </row>
    <row r="27" spans="1:13" ht="15.75" customHeight="1" x14ac:dyDescent="0.25">
      <c r="A27" s="67">
        <v>14</v>
      </c>
      <c r="B27" s="67"/>
      <c r="C27" s="67" t="s">
        <v>1205</v>
      </c>
      <c r="D27" s="73" t="s">
        <v>1603</v>
      </c>
      <c r="E27" s="67"/>
      <c r="F27" s="67" t="s">
        <v>1571</v>
      </c>
      <c r="G27" s="67" t="s">
        <v>1119</v>
      </c>
      <c r="H27" s="67">
        <v>102.5</v>
      </c>
      <c r="I27" s="71">
        <v>1427</v>
      </c>
      <c r="K27" s="3">
        <f t="shared" si="0"/>
        <v>4532.9629629629626</v>
      </c>
      <c r="L27" s="3">
        <f t="shared" si="1"/>
        <v>4124.9962962962964</v>
      </c>
    </row>
    <row r="28" spans="1:13" ht="15.75" customHeight="1" x14ac:dyDescent="0.25">
      <c r="A28" s="67">
        <v>15</v>
      </c>
      <c r="B28" s="67"/>
      <c r="C28" s="67" t="s">
        <v>1191</v>
      </c>
      <c r="D28" s="73" t="s">
        <v>1604</v>
      </c>
      <c r="E28" s="67"/>
      <c r="F28" s="67" t="s">
        <v>1599</v>
      </c>
      <c r="G28" s="67" t="s">
        <v>1605</v>
      </c>
      <c r="H28" s="67">
        <v>98</v>
      </c>
      <c r="I28" s="71">
        <v>1416</v>
      </c>
      <c r="K28" s="3">
        <f t="shared" si="0"/>
        <v>4337.7777777777783</v>
      </c>
      <c r="L28" s="3">
        <f t="shared" si="1"/>
        <v>3947.3777777777782</v>
      </c>
    </row>
    <row r="29" spans="1:13" ht="15.75" customHeight="1" x14ac:dyDescent="0.25">
      <c r="A29" s="67">
        <v>16</v>
      </c>
      <c r="B29" s="68" t="s">
        <v>568</v>
      </c>
      <c r="C29" s="67" t="s">
        <v>1188</v>
      </c>
      <c r="D29" s="73" t="s">
        <v>1606</v>
      </c>
      <c r="E29" s="67"/>
      <c r="F29" s="67" t="s">
        <v>1593</v>
      </c>
      <c r="G29" s="67" t="s">
        <v>1578</v>
      </c>
      <c r="H29" s="67">
        <v>98.8</v>
      </c>
      <c r="I29" s="73">
        <v>919</v>
      </c>
      <c r="K29" s="3">
        <f t="shared" si="0"/>
        <v>2882.5925925925926</v>
      </c>
      <c r="L29" s="3">
        <f t="shared" si="1"/>
        <v>2623.1592592592592</v>
      </c>
    </row>
    <row r="30" spans="1:13" ht="15.75" customHeight="1" x14ac:dyDescent="0.25">
      <c r="A30" s="67">
        <v>17</v>
      </c>
      <c r="B30" s="68" t="s">
        <v>568</v>
      </c>
      <c r="C30" s="67" t="s">
        <v>1203</v>
      </c>
      <c r="D30" s="73" t="s">
        <v>1607</v>
      </c>
      <c r="E30" s="67"/>
      <c r="F30" s="67" t="s">
        <v>1541</v>
      </c>
      <c r="G30" s="67" t="s">
        <v>1597</v>
      </c>
      <c r="H30" s="67">
        <v>100.5</v>
      </c>
      <c r="I30" s="73">
        <v>560</v>
      </c>
      <c r="K30" s="3">
        <f t="shared" si="0"/>
        <v>1785.185185185185</v>
      </c>
      <c r="L30" s="3">
        <f t="shared" si="1"/>
        <v>1624.5185185185185</v>
      </c>
    </row>
    <row r="31" spans="1:13" ht="15.75" customHeight="1" x14ac:dyDescent="0.25">
      <c r="A31" s="67">
        <v>18</v>
      </c>
      <c r="B31" s="72" t="s">
        <v>629</v>
      </c>
      <c r="C31" s="67" t="s">
        <v>1364</v>
      </c>
      <c r="D31" s="73" t="s">
        <v>1608</v>
      </c>
      <c r="E31" s="67"/>
      <c r="F31" s="67" t="s">
        <v>1609</v>
      </c>
      <c r="G31" s="67" t="s">
        <v>1610</v>
      </c>
      <c r="H31" s="67">
        <v>98</v>
      </c>
      <c r="I31" s="73">
        <v>525</v>
      </c>
      <c r="K31" s="3">
        <f t="shared" si="0"/>
        <v>1527.7777777777778</v>
      </c>
      <c r="L31" s="3">
        <f t="shared" si="1"/>
        <v>1390.2777777777778</v>
      </c>
    </row>
    <row r="32" spans="1:13" ht="15.75" customHeight="1" x14ac:dyDescent="0.25">
      <c r="A32" s="67">
        <v>19</v>
      </c>
      <c r="B32" s="67"/>
      <c r="C32" s="67" t="s">
        <v>1000</v>
      </c>
      <c r="D32" s="73" t="s">
        <v>1611</v>
      </c>
      <c r="E32" s="67"/>
      <c r="F32" s="67" t="s">
        <v>1571</v>
      </c>
      <c r="G32" s="67" t="s">
        <v>1612</v>
      </c>
      <c r="H32" s="67">
        <v>101.6</v>
      </c>
      <c r="I32" s="73">
        <v>0</v>
      </c>
      <c r="K32" s="3">
        <f t="shared" si="0"/>
        <v>0</v>
      </c>
      <c r="L32" s="3">
        <f t="shared" si="1"/>
        <v>0</v>
      </c>
    </row>
    <row r="33" spans="1:12" ht="15.75" customHeight="1" x14ac:dyDescent="0.25">
      <c r="A33" s="67"/>
      <c r="B33" s="68"/>
      <c r="C33" s="67"/>
      <c r="D33" s="73"/>
      <c r="E33" s="67"/>
      <c r="F33" s="67"/>
      <c r="G33" s="67"/>
      <c r="H33" s="67"/>
      <c r="I33" s="71"/>
      <c r="K33" s="3"/>
      <c r="L33" s="3"/>
    </row>
    <row r="34" spans="1:12" ht="15.75" customHeight="1" x14ac:dyDescent="0.25">
      <c r="A34" s="67"/>
      <c r="B34" s="68"/>
      <c r="C34" s="67"/>
      <c r="D34" s="73"/>
      <c r="E34" s="67"/>
      <c r="F34" s="67"/>
      <c r="G34" s="67"/>
      <c r="H34" s="67"/>
      <c r="I34" s="71"/>
      <c r="K34" s="3"/>
      <c r="L34" s="3"/>
    </row>
    <row r="35" spans="1:12" ht="15.75" customHeight="1" x14ac:dyDescent="0.25">
      <c r="A35" s="67"/>
      <c r="B35" s="72"/>
      <c r="C35" s="67"/>
      <c r="D35" s="73"/>
      <c r="E35" s="67"/>
      <c r="F35" s="67"/>
      <c r="G35" s="67"/>
      <c r="H35" s="67"/>
      <c r="I35" s="71"/>
      <c r="K35" s="3"/>
      <c r="L35" s="3"/>
    </row>
    <row r="36" spans="1:12" ht="15.75" customHeight="1" x14ac:dyDescent="0.25">
      <c r="A36" s="67"/>
      <c r="B36" s="68"/>
      <c r="C36" s="67"/>
      <c r="D36" s="73"/>
      <c r="E36" s="67"/>
      <c r="F36" s="67"/>
      <c r="G36" s="67"/>
      <c r="H36" s="67"/>
      <c r="I36" s="71"/>
      <c r="K36" s="3"/>
      <c r="L36" s="3"/>
    </row>
    <row r="37" spans="1:12" ht="15.75" customHeight="1" x14ac:dyDescent="0.25">
      <c r="A37" s="67"/>
      <c r="B37" s="72"/>
      <c r="C37" s="67"/>
      <c r="D37" s="73"/>
      <c r="E37" s="67"/>
      <c r="F37" s="67"/>
      <c r="G37" s="67"/>
      <c r="H37" s="67"/>
      <c r="I37" s="71"/>
      <c r="K37" s="3"/>
      <c r="L37" s="3"/>
    </row>
    <row r="38" spans="1:12" ht="15.75" customHeight="1" x14ac:dyDescent="0.25">
      <c r="A38" s="67"/>
      <c r="B38" s="68"/>
      <c r="C38" s="67"/>
      <c r="D38" s="73"/>
      <c r="E38" s="67"/>
      <c r="F38" s="67"/>
      <c r="G38" s="67"/>
      <c r="H38" s="67"/>
      <c r="I38" s="71"/>
      <c r="K38" s="3"/>
      <c r="L38" s="3"/>
    </row>
    <row r="39" spans="1:12" ht="15.75" customHeight="1" x14ac:dyDescent="0.25">
      <c r="A39" s="67"/>
      <c r="B39" s="72"/>
      <c r="C39" s="67"/>
      <c r="D39" s="73"/>
      <c r="E39" s="67"/>
      <c r="F39" s="67"/>
      <c r="G39" s="67"/>
      <c r="H39" s="67"/>
      <c r="I39" s="71"/>
      <c r="K39" s="3"/>
      <c r="L39" s="3"/>
    </row>
    <row r="40" spans="1:12" ht="15.75" customHeight="1" x14ac:dyDescent="0.25">
      <c r="A40" s="67"/>
      <c r="B40" s="67"/>
      <c r="C40" s="67"/>
      <c r="D40" s="73"/>
      <c r="E40" s="67"/>
      <c r="F40" s="67"/>
      <c r="G40" s="67"/>
      <c r="H40" s="67"/>
      <c r="I40" s="71"/>
      <c r="K40" s="3"/>
      <c r="L40" s="3"/>
    </row>
    <row r="41" spans="1:12" ht="15.75" customHeight="1" x14ac:dyDescent="0.25">
      <c r="A41" s="67"/>
      <c r="B41" s="67"/>
      <c r="C41" s="67"/>
      <c r="D41" s="73"/>
      <c r="E41" s="67"/>
      <c r="F41" s="67"/>
      <c r="G41" s="67"/>
      <c r="H41" s="67"/>
      <c r="I41" s="71"/>
      <c r="K41" s="3"/>
      <c r="L41" s="3"/>
    </row>
    <row r="42" spans="1:12" ht="15.75" customHeight="1" x14ac:dyDescent="0.25">
      <c r="A42" s="67"/>
      <c r="B42" s="67"/>
      <c r="C42" s="67"/>
      <c r="D42" s="73"/>
      <c r="E42" s="67"/>
      <c r="F42" s="67"/>
      <c r="G42" s="67"/>
      <c r="H42" s="67"/>
      <c r="I42" s="71"/>
      <c r="K42" s="3"/>
      <c r="L42" s="3"/>
    </row>
    <row r="43" spans="1:12" ht="15.75" customHeight="1" x14ac:dyDescent="0.25">
      <c r="A43" s="67"/>
      <c r="B43" s="67"/>
      <c r="C43" s="67"/>
      <c r="D43" s="73"/>
      <c r="E43" s="67"/>
      <c r="F43" s="67"/>
      <c r="G43" s="67"/>
      <c r="H43" s="67"/>
      <c r="I43" s="71"/>
      <c r="K43" s="3"/>
      <c r="L43" s="3"/>
    </row>
    <row r="44" spans="1:12" ht="15.75" customHeight="1" x14ac:dyDescent="0.25">
      <c r="A44" s="67"/>
      <c r="B44" s="67"/>
      <c r="C44" s="67"/>
      <c r="D44" s="73"/>
      <c r="E44" s="67"/>
      <c r="F44" s="67"/>
      <c r="G44" s="67"/>
      <c r="H44" s="67"/>
      <c r="I44" s="71"/>
      <c r="K44" s="3"/>
      <c r="L44" s="3"/>
    </row>
    <row r="45" spans="1:12" ht="15.75" customHeight="1" x14ac:dyDescent="0.25">
      <c r="A45" s="67"/>
      <c r="B45" s="67"/>
      <c r="C45" s="67"/>
      <c r="D45" s="73"/>
      <c r="E45" s="67"/>
      <c r="F45" s="67"/>
      <c r="G45" s="67"/>
      <c r="H45" s="67"/>
      <c r="I45" s="73"/>
      <c r="K45" s="3"/>
      <c r="L45" s="3"/>
    </row>
    <row r="46" spans="1:12" ht="15.75" customHeight="1" x14ac:dyDescent="0.25"/>
    <row r="47" spans="1:12" ht="15.75" customHeight="1" x14ac:dyDescent="0.25"/>
    <row r="48" spans="1:12" ht="15.75" customHeight="1" x14ac:dyDescent="0.25"/>
    <row r="49" ht="15.75" customHeight="1" x14ac:dyDescent="0.25"/>
    <row r="50" ht="15.75" customHeight="1" x14ac:dyDescent="0.25"/>
    <row r="51" ht="15.75" customHeight="1" x14ac:dyDescent="0.25"/>
    <row r="52" ht="15.75" customHeight="1" x14ac:dyDescent="0.25"/>
    <row r="53" ht="15.75" customHeight="1" x14ac:dyDescent="0.25"/>
    <row r="54" ht="15.75" customHeight="1" x14ac:dyDescent="0.25"/>
    <row r="55" ht="15.75" customHeight="1" x14ac:dyDescent="0.25"/>
    <row r="56" ht="15.75" customHeight="1" x14ac:dyDescent="0.25"/>
    <row r="57" ht="15.75" customHeight="1" x14ac:dyDescent="0.25"/>
    <row r="58" ht="15.75" customHeight="1" x14ac:dyDescent="0.25"/>
    <row r="59" ht="15.75" customHeight="1" x14ac:dyDescent="0.25"/>
    <row r="60" ht="15.75" customHeight="1" x14ac:dyDescent="0.25"/>
    <row r="61" ht="15.75" customHeight="1" x14ac:dyDescent="0.25"/>
    <row r="62" ht="15.75" customHeight="1" x14ac:dyDescent="0.25"/>
    <row r="63" ht="15.75" customHeight="1" x14ac:dyDescent="0.25"/>
    <row r="64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</sheetData>
  <autoFilter ref="A14:N35" xr:uid="{00000000-0009-0000-0000-000015000000}"/>
  <mergeCells count="9">
    <mergeCell ref="A9:D9"/>
    <mergeCell ref="A13:J13"/>
    <mergeCell ref="A1:C1"/>
    <mergeCell ref="F1:H1"/>
    <mergeCell ref="K1:M1"/>
    <mergeCell ref="A3:B3"/>
    <mergeCell ref="F7:G7"/>
    <mergeCell ref="F8:G8"/>
    <mergeCell ref="F9:G9"/>
  </mergeCells>
  <pageMargins left="0.7" right="0.7" top="0.78740157499999996" bottom="0.78740157499999996" header="0" footer="0"/>
  <pageSetup paperSize="9" orientation="portrait"/>
  <headerFooter>
    <oddHeader>&amp;L&amp;"Arial"&amp;8&amp;K000000 INTERNAL&amp;1#_x000D_</oddHeader>
  </headerFooter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A1:N1000"/>
  <sheetViews>
    <sheetView workbookViewId="0"/>
  </sheetViews>
  <sheetFormatPr defaultColWidth="14.42578125" defaultRowHeight="15" customHeight="1" x14ac:dyDescent="0.25"/>
  <cols>
    <col min="1" max="1" width="8.7109375" customWidth="1"/>
    <col min="2" max="2" width="14.28515625" customWidth="1"/>
    <col min="3" max="3" width="8.7109375" customWidth="1"/>
    <col min="4" max="4" width="20.28515625" customWidth="1"/>
    <col min="5" max="5" width="16.140625" customWidth="1"/>
    <col min="6" max="6" width="8.7109375" customWidth="1"/>
    <col min="7" max="7" width="24.140625" customWidth="1"/>
    <col min="8" max="8" width="9.140625" customWidth="1"/>
    <col min="9" max="9" width="8.28515625" customWidth="1"/>
    <col min="10" max="10" width="3.42578125" customWidth="1"/>
    <col min="11" max="11" width="25.140625" customWidth="1"/>
    <col min="12" max="12" width="29.5703125" customWidth="1"/>
    <col min="13" max="14" width="8.7109375" customWidth="1"/>
  </cols>
  <sheetData>
    <row r="1" spans="1:14" x14ac:dyDescent="0.25">
      <c r="A1" s="96" t="s">
        <v>551</v>
      </c>
      <c r="B1" s="97"/>
      <c r="C1" s="97"/>
      <c r="D1" s="45"/>
      <c r="E1" s="45"/>
      <c r="F1" s="99" t="s">
        <v>552</v>
      </c>
      <c r="G1" s="97"/>
      <c r="H1" s="98"/>
      <c r="K1" s="100" t="s">
        <v>553</v>
      </c>
      <c r="L1" s="101"/>
      <c r="M1" s="101"/>
    </row>
    <row r="2" spans="1:14" x14ac:dyDescent="0.25">
      <c r="L2" s="46">
        <v>0</v>
      </c>
      <c r="M2" s="47">
        <v>0</v>
      </c>
    </row>
    <row r="3" spans="1:14" x14ac:dyDescent="0.25">
      <c r="A3" s="96" t="s">
        <v>554</v>
      </c>
      <c r="B3" s="97"/>
      <c r="C3" s="48">
        <v>1.05</v>
      </c>
      <c r="F3" s="5"/>
      <c r="G3" s="49" t="s">
        <v>555</v>
      </c>
      <c r="H3" s="6">
        <v>2</v>
      </c>
      <c r="L3" s="46">
        <v>1</v>
      </c>
      <c r="M3" s="47">
        <v>0</v>
      </c>
    </row>
    <row r="4" spans="1:14" x14ac:dyDescent="0.25">
      <c r="F4" s="50"/>
      <c r="G4" s="51" t="s">
        <v>556</v>
      </c>
      <c r="H4" s="52">
        <f>H3*0.005</f>
        <v>0.01</v>
      </c>
      <c r="L4" s="46">
        <v>2</v>
      </c>
      <c r="M4" s="47">
        <v>0</v>
      </c>
    </row>
    <row r="5" spans="1:14" x14ac:dyDescent="0.25">
      <c r="F5" s="5"/>
      <c r="G5" s="49" t="s">
        <v>557</v>
      </c>
      <c r="H5" s="6">
        <v>0</v>
      </c>
      <c r="L5" s="46">
        <v>3</v>
      </c>
      <c r="M5" s="47">
        <v>-0.02</v>
      </c>
    </row>
    <row r="6" spans="1:14" x14ac:dyDescent="0.25">
      <c r="F6" s="20"/>
      <c r="G6" s="53" t="s">
        <v>556</v>
      </c>
      <c r="H6" s="54">
        <f>H5*0.01</f>
        <v>0</v>
      </c>
      <c r="L6" s="46">
        <v>4</v>
      </c>
      <c r="M6" s="47">
        <v>0</v>
      </c>
    </row>
    <row r="7" spans="1:14" x14ac:dyDescent="0.25">
      <c r="F7" s="102" t="s">
        <v>558</v>
      </c>
      <c r="G7" s="103"/>
      <c r="H7" s="6">
        <v>11</v>
      </c>
      <c r="L7" s="46">
        <v>5</v>
      </c>
      <c r="M7" s="47">
        <v>5.0000000000000001E-3</v>
      </c>
    </row>
    <row r="8" spans="1:14" x14ac:dyDescent="0.25">
      <c r="F8" s="104" t="s">
        <v>559</v>
      </c>
      <c r="G8" s="105"/>
      <c r="H8" s="52">
        <v>0.03</v>
      </c>
      <c r="L8" s="46">
        <v>6</v>
      </c>
      <c r="M8" s="47">
        <v>0.01</v>
      </c>
    </row>
    <row r="9" spans="1:14" x14ac:dyDescent="0.25">
      <c r="A9" s="96" t="s">
        <v>560</v>
      </c>
      <c r="B9" s="97"/>
      <c r="C9" s="97"/>
      <c r="D9" s="97"/>
      <c r="E9" s="55">
        <f>C3+H4+H6+H8</f>
        <v>1.0900000000000001</v>
      </c>
      <c r="F9" s="106" t="s">
        <v>561</v>
      </c>
      <c r="G9" s="97"/>
      <c r="H9" s="56">
        <v>13</v>
      </c>
      <c r="L9" s="46">
        <v>7</v>
      </c>
      <c r="M9" s="47">
        <v>1.4999999999999999E-2</v>
      </c>
    </row>
    <row r="10" spans="1:14" x14ac:dyDescent="0.25">
      <c r="L10" s="46">
        <v>8</v>
      </c>
      <c r="M10" s="47">
        <v>0.02</v>
      </c>
    </row>
    <row r="11" spans="1:14" x14ac:dyDescent="0.25">
      <c r="L11" s="46">
        <v>9</v>
      </c>
      <c r="M11" s="47">
        <v>2.5000000000000001E-2</v>
      </c>
    </row>
    <row r="12" spans="1:14" x14ac:dyDescent="0.25">
      <c r="L12" s="46" t="s">
        <v>562</v>
      </c>
      <c r="M12" s="47">
        <v>0.03</v>
      </c>
    </row>
    <row r="13" spans="1:14" x14ac:dyDescent="0.25">
      <c r="A13" s="96" t="s">
        <v>563</v>
      </c>
      <c r="B13" s="97"/>
      <c r="C13" s="97"/>
      <c r="D13" s="97"/>
      <c r="E13" s="97"/>
      <c r="F13" s="97"/>
      <c r="G13" s="97"/>
      <c r="H13" s="97"/>
      <c r="I13" s="97"/>
      <c r="J13" s="98"/>
      <c r="K13" s="57" t="s">
        <v>564</v>
      </c>
      <c r="L13" s="57" t="s">
        <v>565</v>
      </c>
      <c r="M13" s="4" t="s">
        <v>566</v>
      </c>
      <c r="N13" s="4" t="s">
        <v>567</v>
      </c>
    </row>
    <row r="14" spans="1:14" ht="30" x14ac:dyDescent="0.25">
      <c r="A14" s="67">
        <v>1</v>
      </c>
      <c r="B14" s="67"/>
      <c r="C14" s="67" t="s">
        <v>766</v>
      </c>
      <c r="D14" s="73" t="s">
        <v>1613</v>
      </c>
      <c r="E14" s="67" t="s">
        <v>1614</v>
      </c>
      <c r="F14" s="67" t="s">
        <v>572</v>
      </c>
      <c r="G14" s="67">
        <v>100.9</v>
      </c>
      <c r="H14" s="71">
        <v>7607</v>
      </c>
      <c r="I14" s="71"/>
      <c r="K14" s="3">
        <f t="shared" ref="K14:K27" si="0">H14/$H$14*10000*0.7+($H$9-A14)/($H$9-1)*10000*0.3</f>
        <v>10000</v>
      </c>
      <c r="L14" s="3">
        <f t="shared" ref="L14:L27" si="1">K14*$E$9</f>
        <v>10900</v>
      </c>
      <c r="M14" s="47">
        <v>1</v>
      </c>
    </row>
    <row r="15" spans="1:14" ht="30" x14ac:dyDescent="0.25">
      <c r="A15" s="67">
        <v>2</v>
      </c>
      <c r="B15" s="67"/>
      <c r="C15" s="67" t="s">
        <v>1615</v>
      </c>
      <c r="D15" s="73" t="s">
        <v>1616</v>
      </c>
      <c r="E15" s="67" t="s">
        <v>1617</v>
      </c>
      <c r="F15" s="67" t="s">
        <v>577</v>
      </c>
      <c r="G15" s="67">
        <v>100</v>
      </c>
      <c r="H15" s="71">
        <v>7455</v>
      </c>
      <c r="I15" s="71"/>
      <c r="K15" s="3">
        <f t="shared" si="0"/>
        <v>9610.128828710398</v>
      </c>
      <c r="L15" s="3">
        <f t="shared" si="1"/>
        <v>10475.040423294335</v>
      </c>
      <c r="M15" s="47"/>
    </row>
    <row r="16" spans="1:14" ht="30" x14ac:dyDescent="0.25">
      <c r="A16" s="67">
        <v>3</v>
      </c>
      <c r="B16" s="68" t="s">
        <v>568</v>
      </c>
      <c r="C16" s="67">
        <v>3</v>
      </c>
      <c r="D16" s="73" t="s">
        <v>691</v>
      </c>
      <c r="E16" s="67" t="s">
        <v>1145</v>
      </c>
      <c r="F16" s="67" t="s">
        <v>1071</v>
      </c>
      <c r="G16" s="67">
        <v>101.2</v>
      </c>
      <c r="H16" s="71">
        <v>7320</v>
      </c>
      <c r="I16" s="71"/>
      <c r="K16" s="3">
        <f t="shared" si="0"/>
        <v>9235.901143683448</v>
      </c>
      <c r="L16" s="3">
        <f t="shared" si="1"/>
        <v>10067.13224661496</v>
      </c>
    </row>
    <row r="17" spans="1:12" ht="45" x14ac:dyDescent="0.25">
      <c r="A17" s="67">
        <v>4</v>
      </c>
      <c r="B17" s="72" t="s">
        <v>568</v>
      </c>
      <c r="C17" s="67" t="s">
        <v>1618</v>
      </c>
      <c r="D17" s="73" t="s">
        <v>1619</v>
      </c>
      <c r="E17" s="67" t="s">
        <v>1620</v>
      </c>
      <c r="F17" s="67" t="s">
        <v>628</v>
      </c>
      <c r="G17" s="67">
        <v>98.6</v>
      </c>
      <c r="H17" s="71">
        <v>7195</v>
      </c>
      <c r="I17" s="71"/>
      <c r="K17" s="3">
        <f t="shared" si="0"/>
        <v>8870.8755093992368</v>
      </c>
      <c r="L17" s="3">
        <f t="shared" si="1"/>
        <v>9669.2543052451692</v>
      </c>
    </row>
    <row r="18" spans="1:12" ht="30" x14ac:dyDescent="0.25">
      <c r="A18" s="67">
        <v>5</v>
      </c>
      <c r="B18" s="67"/>
      <c r="C18" s="67" t="s">
        <v>1179</v>
      </c>
      <c r="D18" s="73" t="s">
        <v>1621</v>
      </c>
      <c r="E18" s="67" t="s">
        <v>1622</v>
      </c>
      <c r="F18" s="67" t="s">
        <v>1623</v>
      </c>
      <c r="G18" s="67">
        <v>99.6</v>
      </c>
      <c r="H18" s="71">
        <v>6948</v>
      </c>
      <c r="I18" s="71"/>
      <c r="K18" s="3">
        <f t="shared" si="0"/>
        <v>8393.5848560536342</v>
      </c>
      <c r="L18" s="3">
        <f t="shared" si="1"/>
        <v>9149.0074930984611</v>
      </c>
    </row>
    <row r="19" spans="1:12" ht="30" x14ac:dyDescent="0.25">
      <c r="A19" s="67">
        <v>6</v>
      </c>
      <c r="B19" s="67"/>
      <c r="C19" s="67" t="s">
        <v>1214</v>
      </c>
      <c r="D19" s="73" t="s">
        <v>1624</v>
      </c>
      <c r="E19" s="67" t="s">
        <v>1271</v>
      </c>
      <c r="F19" s="67" t="s">
        <v>1097</v>
      </c>
      <c r="G19" s="67">
        <v>105.3</v>
      </c>
      <c r="H19" s="71">
        <v>6759</v>
      </c>
      <c r="I19" s="71"/>
      <c r="K19" s="3">
        <f t="shared" si="0"/>
        <v>7969.6660970159055</v>
      </c>
      <c r="L19" s="3">
        <f t="shared" si="1"/>
        <v>8686.9360457473376</v>
      </c>
    </row>
    <row r="20" spans="1:12" ht="30" x14ac:dyDescent="0.25">
      <c r="A20" s="67">
        <v>7</v>
      </c>
      <c r="B20" s="67"/>
      <c r="C20" s="67" t="s">
        <v>1217</v>
      </c>
      <c r="D20" s="73" t="s">
        <v>1283</v>
      </c>
      <c r="E20" s="67" t="s">
        <v>1625</v>
      </c>
      <c r="F20" s="67" t="s">
        <v>597</v>
      </c>
      <c r="G20" s="67">
        <v>99.8</v>
      </c>
      <c r="H20" s="71">
        <v>6063</v>
      </c>
      <c r="I20" s="71"/>
      <c r="K20" s="3">
        <f t="shared" si="0"/>
        <v>7079.2033653214139</v>
      </c>
      <c r="L20" s="3">
        <f t="shared" si="1"/>
        <v>7716.3316682003415</v>
      </c>
    </row>
    <row r="21" spans="1:12" ht="15.75" customHeight="1" x14ac:dyDescent="0.25">
      <c r="A21" s="67">
        <v>8</v>
      </c>
      <c r="B21" s="67"/>
      <c r="C21" s="67" t="s">
        <v>1230</v>
      </c>
      <c r="D21" s="73" t="s">
        <v>1293</v>
      </c>
      <c r="E21" s="67" t="s">
        <v>1626</v>
      </c>
      <c r="F21" s="67" t="s">
        <v>1295</v>
      </c>
      <c r="G21" s="67">
        <v>98.6</v>
      </c>
      <c r="H21" s="71">
        <v>5470</v>
      </c>
      <c r="I21" s="71"/>
      <c r="K21" s="3">
        <f t="shared" si="0"/>
        <v>6283.5217562771131</v>
      </c>
      <c r="L21" s="3">
        <f t="shared" si="1"/>
        <v>6849.0387143420539</v>
      </c>
    </row>
    <row r="22" spans="1:12" ht="15.75" customHeight="1" x14ac:dyDescent="0.25">
      <c r="A22" s="67">
        <v>9</v>
      </c>
      <c r="B22" s="67"/>
      <c r="C22" s="67" t="s">
        <v>1186</v>
      </c>
      <c r="D22" s="73" t="s">
        <v>1301</v>
      </c>
      <c r="E22" s="67" t="s">
        <v>1627</v>
      </c>
      <c r="F22" s="67" t="s">
        <v>1628</v>
      </c>
      <c r="G22" s="67">
        <v>98.3</v>
      </c>
      <c r="H22" s="71">
        <v>5315</v>
      </c>
      <c r="I22" s="71"/>
      <c r="K22" s="3">
        <f t="shared" si="0"/>
        <v>5890.8899697646902</v>
      </c>
      <c r="L22" s="3">
        <f t="shared" si="1"/>
        <v>6421.0700670435126</v>
      </c>
    </row>
    <row r="23" spans="1:12" ht="15.75" customHeight="1" x14ac:dyDescent="0.25">
      <c r="A23" s="67">
        <v>10</v>
      </c>
      <c r="B23" s="68" t="s">
        <v>629</v>
      </c>
      <c r="C23" s="67" t="s">
        <v>1099</v>
      </c>
      <c r="D23" s="73" t="s">
        <v>1629</v>
      </c>
      <c r="E23" s="67" t="s">
        <v>1630</v>
      </c>
      <c r="F23" s="67" t="s">
        <v>1101</v>
      </c>
      <c r="G23" s="67">
        <v>103.6</v>
      </c>
      <c r="H23" s="71">
        <v>4693</v>
      </c>
      <c r="I23" s="71"/>
      <c r="K23" s="3">
        <f t="shared" si="0"/>
        <v>5068.5224135664512</v>
      </c>
      <c r="L23" s="3">
        <f t="shared" si="1"/>
        <v>5524.6894307874318</v>
      </c>
    </row>
    <row r="24" spans="1:12" ht="15.75" customHeight="1" x14ac:dyDescent="0.25">
      <c r="A24" s="67">
        <v>11</v>
      </c>
      <c r="B24" s="72" t="s">
        <v>568</v>
      </c>
      <c r="C24" s="67" t="s">
        <v>630</v>
      </c>
      <c r="D24" s="73" t="s">
        <v>1631</v>
      </c>
      <c r="E24" s="67" t="s">
        <v>1632</v>
      </c>
      <c r="F24" s="67" t="s">
        <v>631</v>
      </c>
      <c r="G24" s="67">
        <v>100</v>
      </c>
      <c r="H24" s="71">
        <v>4642</v>
      </c>
      <c r="I24" s="71"/>
      <c r="K24" s="3">
        <f t="shared" si="0"/>
        <v>4771.5919547784933</v>
      </c>
      <c r="L24" s="3">
        <f t="shared" si="1"/>
        <v>5201.0352307085577</v>
      </c>
    </row>
    <row r="25" spans="1:12" ht="15.75" customHeight="1" x14ac:dyDescent="0.25">
      <c r="A25" s="67">
        <v>12</v>
      </c>
      <c r="B25" s="72" t="s">
        <v>568</v>
      </c>
      <c r="C25" s="67" t="s">
        <v>571</v>
      </c>
      <c r="D25" s="73" t="s">
        <v>1297</v>
      </c>
      <c r="E25" s="67" t="s">
        <v>1633</v>
      </c>
      <c r="F25" s="67" t="s">
        <v>1299</v>
      </c>
      <c r="G25" s="67">
        <v>100.1</v>
      </c>
      <c r="H25" s="71">
        <v>4400</v>
      </c>
      <c r="I25" s="71"/>
      <c r="K25" s="3">
        <f t="shared" si="0"/>
        <v>4298.9023268042583</v>
      </c>
      <c r="L25" s="3">
        <f t="shared" si="1"/>
        <v>4685.803536216642</v>
      </c>
    </row>
    <row r="26" spans="1:12" ht="15.75" customHeight="1" x14ac:dyDescent="0.25">
      <c r="A26" s="67">
        <v>13</v>
      </c>
      <c r="B26" s="67"/>
      <c r="C26" s="67" t="s">
        <v>1243</v>
      </c>
      <c r="D26" s="73" t="s">
        <v>1634</v>
      </c>
      <c r="E26" s="67" t="s">
        <v>1635</v>
      </c>
      <c r="F26" s="67" t="s">
        <v>1295</v>
      </c>
      <c r="G26" s="67">
        <v>99.1</v>
      </c>
      <c r="H26" s="71">
        <v>4334</v>
      </c>
      <c r="I26" s="71"/>
      <c r="K26" s="3">
        <f t="shared" si="0"/>
        <v>3988.1687919021952</v>
      </c>
      <c r="L26" s="3">
        <f t="shared" si="1"/>
        <v>4347.1039831733933</v>
      </c>
    </row>
    <row r="27" spans="1:12" ht="15.75" customHeight="1" x14ac:dyDescent="0.25">
      <c r="A27" s="67">
        <v>14</v>
      </c>
      <c r="B27" s="67"/>
      <c r="C27" s="67" t="s">
        <v>583</v>
      </c>
      <c r="D27" s="73" t="s">
        <v>1636</v>
      </c>
      <c r="E27" s="67" t="s">
        <v>1637</v>
      </c>
      <c r="F27" s="67" t="s">
        <v>1213</v>
      </c>
      <c r="G27" s="67">
        <v>101.2</v>
      </c>
      <c r="H27" s="71">
        <v>2215</v>
      </c>
      <c r="I27" s="71"/>
      <c r="K27" s="3">
        <f t="shared" si="0"/>
        <v>1788.254239516235</v>
      </c>
      <c r="L27" s="3">
        <f t="shared" si="1"/>
        <v>1949.1971210726963</v>
      </c>
    </row>
    <row r="28" spans="1:12" ht="15.75" customHeight="1" x14ac:dyDescent="0.25">
      <c r="A28" s="67"/>
      <c r="B28" s="67"/>
      <c r="C28" s="67"/>
      <c r="D28" s="73"/>
      <c r="E28" s="67"/>
      <c r="F28" s="67"/>
      <c r="G28" s="67"/>
      <c r="H28" s="71"/>
      <c r="I28" s="71"/>
      <c r="K28" s="3"/>
      <c r="L28" s="3"/>
    </row>
    <row r="29" spans="1:12" ht="15.75" customHeight="1" x14ac:dyDescent="0.25">
      <c r="A29" s="67"/>
      <c r="B29" s="67"/>
      <c r="C29" s="67"/>
      <c r="D29" s="73"/>
      <c r="E29" s="67"/>
      <c r="F29" s="67"/>
      <c r="G29" s="67"/>
      <c r="H29" s="71"/>
      <c r="I29" s="71"/>
      <c r="K29" s="3"/>
      <c r="L29" s="3"/>
    </row>
    <row r="30" spans="1:12" ht="15.75" customHeight="1" x14ac:dyDescent="0.25">
      <c r="A30" s="67"/>
      <c r="B30" s="72"/>
      <c r="C30" s="67"/>
      <c r="D30" s="73"/>
      <c r="E30" s="67"/>
      <c r="F30" s="67"/>
      <c r="G30" s="67"/>
      <c r="H30" s="67"/>
      <c r="I30" s="71"/>
      <c r="K30" s="3"/>
      <c r="L30" s="3"/>
    </row>
    <row r="31" spans="1:12" ht="15.75" customHeight="1" x14ac:dyDescent="0.25">
      <c r="A31" s="67"/>
      <c r="B31" s="67"/>
      <c r="C31" s="67"/>
      <c r="D31" s="73"/>
      <c r="E31" s="67"/>
      <c r="F31" s="67"/>
      <c r="G31" s="67"/>
      <c r="H31" s="67"/>
      <c r="I31" s="71"/>
      <c r="K31" s="3"/>
      <c r="L31" s="3"/>
    </row>
    <row r="32" spans="1:12" ht="15.75" customHeight="1" x14ac:dyDescent="0.25">
      <c r="A32" s="67"/>
      <c r="B32" s="67"/>
      <c r="C32" s="67"/>
      <c r="D32" s="73"/>
      <c r="E32" s="67"/>
      <c r="F32" s="67"/>
      <c r="G32" s="67"/>
      <c r="H32" s="67"/>
      <c r="I32" s="71"/>
      <c r="K32" s="3"/>
      <c r="L32" s="3"/>
    </row>
    <row r="33" spans="1:12" ht="15.75" customHeight="1" x14ac:dyDescent="0.25">
      <c r="A33" s="67"/>
      <c r="B33" s="68"/>
      <c r="C33" s="67"/>
      <c r="D33" s="73"/>
      <c r="E33" s="67"/>
      <c r="F33" s="67"/>
      <c r="G33" s="67"/>
      <c r="H33" s="67"/>
      <c r="I33" s="71"/>
      <c r="K33" s="3"/>
      <c r="L33" s="3"/>
    </row>
    <row r="34" spans="1:12" ht="15.75" customHeight="1" x14ac:dyDescent="0.25">
      <c r="A34" s="67"/>
      <c r="B34" s="68"/>
      <c r="C34" s="67"/>
      <c r="D34" s="73"/>
      <c r="E34" s="67"/>
      <c r="F34" s="67"/>
      <c r="G34" s="67"/>
      <c r="H34" s="67"/>
      <c r="I34" s="71"/>
      <c r="K34" s="3"/>
      <c r="L34" s="3"/>
    </row>
    <row r="35" spans="1:12" ht="15.75" customHeight="1" x14ac:dyDescent="0.25">
      <c r="A35" s="67"/>
      <c r="B35" s="72"/>
      <c r="C35" s="67"/>
      <c r="D35" s="73"/>
      <c r="E35" s="67"/>
      <c r="F35" s="67"/>
      <c r="G35" s="67"/>
      <c r="H35" s="67"/>
      <c r="I35" s="71"/>
      <c r="K35" s="3"/>
      <c r="L35" s="3"/>
    </row>
    <row r="36" spans="1:12" ht="15.75" customHeight="1" x14ac:dyDescent="0.25">
      <c r="A36" s="67"/>
      <c r="B36" s="68"/>
      <c r="C36" s="67"/>
      <c r="D36" s="73"/>
      <c r="E36" s="67"/>
      <c r="F36" s="67"/>
      <c r="G36" s="67"/>
      <c r="H36" s="67"/>
      <c r="I36" s="71"/>
      <c r="K36" s="3"/>
      <c r="L36" s="3"/>
    </row>
    <row r="37" spans="1:12" ht="15.75" customHeight="1" x14ac:dyDescent="0.25">
      <c r="A37" s="67"/>
      <c r="B37" s="72"/>
      <c r="C37" s="67"/>
      <c r="D37" s="73"/>
      <c r="E37" s="67"/>
      <c r="F37" s="67"/>
      <c r="G37" s="67"/>
      <c r="H37" s="67"/>
      <c r="I37" s="71"/>
      <c r="K37" s="3"/>
      <c r="L37" s="3"/>
    </row>
    <row r="38" spans="1:12" ht="15.75" customHeight="1" x14ac:dyDescent="0.25">
      <c r="A38" s="67"/>
      <c r="B38" s="68"/>
      <c r="C38" s="67"/>
      <c r="D38" s="73"/>
      <c r="E38" s="67"/>
      <c r="F38" s="67"/>
      <c r="G38" s="67"/>
      <c r="H38" s="67"/>
      <c r="I38" s="71"/>
      <c r="K38" s="3"/>
      <c r="L38" s="3"/>
    </row>
    <row r="39" spans="1:12" ht="15.75" customHeight="1" x14ac:dyDescent="0.25">
      <c r="A39" s="67"/>
      <c r="B39" s="72"/>
      <c r="C39" s="67"/>
      <c r="D39" s="73"/>
      <c r="E39" s="67"/>
      <c r="F39" s="67"/>
      <c r="G39" s="67"/>
      <c r="H39" s="67"/>
      <c r="I39" s="71"/>
      <c r="K39" s="3"/>
      <c r="L39" s="3"/>
    </row>
    <row r="40" spans="1:12" ht="15.75" customHeight="1" x14ac:dyDescent="0.25">
      <c r="A40" s="67"/>
      <c r="B40" s="67"/>
      <c r="C40" s="67"/>
      <c r="D40" s="73"/>
      <c r="E40" s="67"/>
      <c r="F40" s="67"/>
      <c r="G40" s="67"/>
      <c r="H40" s="67"/>
      <c r="I40" s="71"/>
      <c r="K40" s="3"/>
      <c r="L40" s="3"/>
    </row>
    <row r="41" spans="1:12" ht="15.75" customHeight="1" x14ac:dyDescent="0.25">
      <c r="A41" s="67"/>
      <c r="B41" s="67"/>
      <c r="C41" s="67"/>
      <c r="D41" s="73"/>
      <c r="E41" s="67"/>
      <c r="F41" s="67"/>
      <c r="G41" s="67"/>
      <c r="H41" s="67"/>
      <c r="I41" s="71"/>
      <c r="K41" s="3"/>
      <c r="L41" s="3"/>
    </row>
    <row r="42" spans="1:12" ht="15.75" customHeight="1" x14ac:dyDescent="0.25">
      <c r="A42" s="67"/>
      <c r="B42" s="67"/>
      <c r="C42" s="67"/>
      <c r="D42" s="73"/>
      <c r="E42" s="67"/>
      <c r="F42" s="67"/>
      <c r="G42" s="67"/>
      <c r="H42" s="67"/>
      <c r="I42" s="71"/>
      <c r="K42" s="3"/>
      <c r="L42" s="3"/>
    </row>
    <row r="43" spans="1:12" ht="15.75" customHeight="1" x14ac:dyDescent="0.25">
      <c r="A43" s="67"/>
      <c r="B43" s="67"/>
      <c r="C43" s="67"/>
      <c r="D43" s="73"/>
      <c r="E43" s="67"/>
      <c r="F43" s="67"/>
      <c r="G43" s="67"/>
      <c r="H43" s="67"/>
      <c r="I43" s="71"/>
      <c r="K43" s="3"/>
      <c r="L43" s="3"/>
    </row>
    <row r="44" spans="1:12" ht="15.75" customHeight="1" x14ac:dyDescent="0.25">
      <c r="A44" s="67"/>
      <c r="B44" s="67"/>
      <c r="C44" s="67"/>
      <c r="D44" s="73"/>
      <c r="E44" s="67"/>
      <c r="F44" s="67"/>
      <c r="G44" s="67"/>
      <c r="H44" s="67"/>
      <c r="I44" s="71"/>
      <c r="K44" s="3"/>
      <c r="L44" s="3"/>
    </row>
    <row r="45" spans="1:12" ht="15.75" customHeight="1" x14ac:dyDescent="0.25">
      <c r="A45" s="67"/>
      <c r="B45" s="67"/>
      <c r="C45" s="67"/>
      <c r="D45" s="73"/>
      <c r="E45" s="67"/>
      <c r="F45" s="67"/>
      <c r="G45" s="67"/>
      <c r="H45" s="67"/>
      <c r="I45" s="73"/>
      <c r="K45" s="3"/>
      <c r="L45" s="3"/>
    </row>
    <row r="46" spans="1:12" ht="15.75" customHeight="1" x14ac:dyDescent="0.25"/>
    <row r="47" spans="1:12" ht="15.75" customHeight="1" x14ac:dyDescent="0.25"/>
    <row r="48" spans="1:12" ht="15.75" customHeight="1" x14ac:dyDescent="0.25"/>
    <row r="49" ht="15.75" customHeight="1" x14ac:dyDescent="0.25"/>
    <row r="50" ht="15.75" customHeight="1" x14ac:dyDescent="0.25"/>
    <row r="51" ht="15.75" customHeight="1" x14ac:dyDescent="0.25"/>
    <row r="52" ht="15.75" customHeight="1" x14ac:dyDescent="0.25"/>
    <row r="53" ht="15.75" customHeight="1" x14ac:dyDescent="0.25"/>
    <row r="54" ht="15.75" customHeight="1" x14ac:dyDescent="0.25"/>
    <row r="55" ht="15.75" customHeight="1" x14ac:dyDescent="0.25"/>
    <row r="56" ht="15.75" customHeight="1" x14ac:dyDescent="0.25"/>
    <row r="57" ht="15.75" customHeight="1" x14ac:dyDescent="0.25"/>
    <row r="58" ht="15.75" customHeight="1" x14ac:dyDescent="0.25"/>
    <row r="59" ht="15.75" customHeight="1" x14ac:dyDescent="0.25"/>
    <row r="60" ht="15.75" customHeight="1" x14ac:dyDescent="0.25"/>
    <row r="61" ht="15.75" customHeight="1" x14ac:dyDescent="0.25"/>
    <row r="62" ht="15.75" customHeight="1" x14ac:dyDescent="0.25"/>
    <row r="63" ht="15.75" customHeight="1" x14ac:dyDescent="0.25"/>
    <row r="64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</sheetData>
  <autoFilter ref="A14:N35" xr:uid="{00000000-0009-0000-0000-000016000000}"/>
  <mergeCells count="9">
    <mergeCell ref="A9:D9"/>
    <mergeCell ref="A13:J13"/>
    <mergeCell ref="A1:C1"/>
    <mergeCell ref="F1:H1"/>
    <mergeCell ref="K1:M1"/>
    <mergeCell ref="A3:B3"/>
    <mergeCell ref="F7:G7"/>
    <mergeCell ref="F8:G8"/>
    <mergeCell ref="F9:G9"/>
  </mergeCells>
  <pageMargins left="0.7" right="0.7" top="0.78740157499999996" bottom="0.78740157499999996" header="0" footer="0"/>
  <pageSetup paperSize="9" orientation="portrait"/>
  <headerFooter>
    <oddHeader>&amp;L&amp;"Arial"&amp;8&amp;K000000 INTERNAL&amp;1#_x000D_</oddHeader>
  </headerFooter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dimension ref="A1:N1000"/>
  <sheetViews>
    <sheetView workbookViewId="0"/>
  </sheetViews>
  <sheetFormatPr defaultColWidth="14.42578125" defaultRowHeight="15" customHeight="1" x14ac:dyDescent="0.25"/>
  <cols>
    <col min="1" max="1" width="8.7109375" customWidth="1"/>
    <col min="2" max="2" width="14.28515625" customWidth="1"/>
    <col min="3" max="3" width="8.7109375" customWidth="1"/>
    <col min="4" max="4" width="20.28515625" customWidth="1"/>
    <col min="5" max="5" width="16.140625" customWidth="1"/>
    <col min="6" max="6" width="8.7109375" customWidth="1"/>
    <col min="7" max="7" width="24.140625" customWidth="1"/>
    <col min="8" max="8" width="9.140625" customWidth="1"/>
    <col min="9" max="9" width="8.28515625" customWidth="1"/>
    <col min="10" max="10" width="3.42578125" customWidth="1"/>
    <col min="11" max="11" width="25.140625" customWidth="1"/>
    <col min="12" max="12" width="29.5703125" customWidth="1"/>
    <col min="13" max="14" width="8.7109375" customWidth="1"/>
  </cols>
  <sheetData>
    <row r="1" spans="1:14" x14ac:dyDescent="0.25">
      <c r="A1" s="96" t="s">
        <v>551</v>
      </c>
      <c r="B1" s="97"/>
      <c r="C1" s="97"/>
      <c r="D1" s="45"/>
      <c r="E1" s="45"/>
      <c r="F1" s="99" t="s">
        <v>552</v>
      </c>
      <c r="G1" s="97"/>
      <c r="H1" s="98"/>
      <c r="K1" s="100" t="s">
        <v>553</v>
      </c>
      <c r="L1" s="101"/>
      <c r="M1" s="101"/>
    </row>
    <row r="2" spans="1:14" x14ac:dyDescent="0.25">
      <c r="L2" s="46">
        <v>0</v>
      </c>
      <c r="M2" s="47">
        <v>0</v>
      </c>
    </row>
    <row r="3" spans="1:14" x14ac:dyDescent="0.25">
      <c r="A3" s="96" t="s">
        <v>554</v>
      </c>
      <c r="B3" s="97"/>
      <c r="C3" s="48">
        <v>1.05</v>
      </c>
      <c r="F3" s="5"/>
      <c r="G3" s="49" t="s">
        <v>555</v>
      </c>
      <c r="H3" s="6">
        <v>1</v>
      </c>
      <c r="L3" s="46">
        <v>1</v>
      </c>
      <c r="M3" s="47">
        <v>0</v>
      </c>
    </row>
    <row r="4" spans="1:14" x14ac:dyDescent="0.25">
      <c r="F4" s="50"/>
      <c r="G4" s="51" t="s">
        <v>556</v>
      </c>
      <c r="H4" s="52">
        <f>H3*0.005</f>
        <v>5.0000000000000001E-3</v>
      </c>
      <c r="L4" s="46">
        <v>2</v>
      </c>
      <c r="M4" s="47">
        <v>0</v>
      </c>
    </row>
    <row r="5" spans="1:14" x14ac:dyDescent="0.25">
      <c r="F5" s="5"/>
      <c r="G5" s="49" t="s">
        <v>557</v>
      </c>
      <c r="H5" s="6">
        <v>0</v>
      </c>
      <c r="L5" s="46">
        <v>3</v>
      </c>
      <c r="M5" s="47">
        <v>-0.02</v>
      </c>
    </row>
    <row r="6" spans="1:14" x14ac:dyDescent="0.25">
      <c r="F6" s="20"/>
      <c r="G6" s="53" t="s">
        <v>556</v>
      </c>
      <c r="H6" s="54">
        <f>H5*0.01</f>
        <v>0</v>
      </c>
      <c r="L6" s="46">
        <v>4</v>
      </c>
      <c r="M6" s="47">
        <v>0</v>
      </c>
    </row>
    <row r="7" spans="1:14" x14ac:dyDescent="0.25">
      <c r="F7" s="102" t="s">
        <v>558</v>
      </c>
      <c r="G7" s="103"/>
      <c r="H7" s="6">
        <v>11</v>
      </c>
      <c r="L7" s="46">
        <v>5</v>
      </c>
      <c r="M7" s="47">
        <v>5.0000000000000001E-3</v>
      </c>
    </row>
    <row r="8" spans="1:14" x14ac:dyDescent="0.25">
      <c r="F8" s="104" t="s">
        <v>559</v>
      </c>
      <c r="G8" s="105"/>
      <c r="H8" s="52">
        <v>0.03</v>
      </c>
      <c r="L8" s="46">
        <v>6</v>
      </c>
      <c r="M8" s="47">
        <v>0.01</v>
      </c>
    </row>
    <row r="9" spans="1:14" x14ac:dyDescent="0.25">
      <c r="A9" s="96" t="s">
        <v>560</v>
      </c>
      <c r="B9" s="97"/>
      <c r="C9" s="97"/>
      <c r="D9" s="97"/>
      <c r="E9" s="55">
        <f>C3+H4+H6+H8</f>
        <v>1.085</v>
      </c>
      <c r="F9" s="106" t="s">
        <v>561</v>
      </c>
      <c r="G9" s="97"/>
      <c r="H9" s="56">
        <v>13</v>
      </c>
      <c r="L9" s="46">
        <v>7</v>
      </c>
      <c r="M9" s="47">
        <v>1.4999999999999999E-2</v>
      </c>
    </row>
    <row r="10" spans="1:14" x14ac:dyDescent="0.25">
      <c r="L10" s="46">
        <v>8</v>
      </c>
      <c r="M10" s="47">
        <v>0.02</v>
      </c>
    </row>
    <row r="11" spans="1:14" x14ac:dyDescent="0.25">
      <c r="L11" s="46">
        <v>9</v>
      </c>
      <c r="M11" s="47">
        <v>2.5000000000000001E-2</v>
      </c>
    </row>
    <row r="12" spans="1:14" x14ac:dyDescent="0.25">
      <c r="L12" s="46" t="s">
        <v>562</v>
      </c>
      <c r="M12" s="47">
        <v>0.03</v>
      </c>
    </row>
    <row r="13" spans="1:14" x14ac:dyDescent="0.25">
      <c r="A13" s="96" t="s">
        <v>563</v>
      </c>
      <c r="B13" s="97"/>
      <c r="C13" s="97"/>
      <c r="D13" s="97"/>
      <c r="E13" s="97"/>
      <c r="F13" s="97"/>
      <c r="G13" s="97"/>
      <c r="H13" s="97"/>
      <c r="I13" s="97"/>
      <c r="J13" s="98"/>
      <c r="K13" s="57" t="s">
        <v>564</v>
      </c>
      <c r="L13" s="57" t="s">
        <v>565</v>
      </c>
      <c r="M13" s="4" t="s">
        <v>566</v>
      </c>
      <c r="N13" s="4" t="s">
        <v>567</v>
      </c>
    </row>
    <row r="14" spans="1:14" ht="45" x14ac:dyDescent="0.25">
      <c r="A14" s="67">
        <v>1</v>
      </c>
      <c r="B14" s="67"/>
      <c r="C14" s="67" t="s">
        <v>593</v>
      </c>
      <c r="D14" s="73" t="s">
        <v>1638</v>
      </c>
      <c r="E14" s="67" t="s">
        <v>1639</v>
      </c>
      <c r="F14" s="67" t="s">
        <v>574</v>
      </c>
      <c r="G14" s="67">
        <v>104.3</v>
      </c>
      <c r="H14" s="71">
        <v>6334</v>
      </c>
      <c r="I14" s="71"/>
      <c r="K14" s="3">
        <f t="shared" ref="K14:K26" si="0">H14/$H$14*10000*0.7+($H$9-A14)/($H$9-1)*10000*0.3</f>
        <v>10000</v>
      </c>
      <c r="L14" s="3">
        <f t="shared" ref="L14:L26" si="1">K14*$E$9</f>
        <v>10850</v>
      </c>
      <c r="M14" s="47">
        <v>1</v>
      </c>
    </row>
    <row r="15" spans="1:14" ht="45" x14ac:dyDescent="0.25">
      <c r="A15" s="67">
        <v>2</v>
      </c>
      <c r="B15" s="68" t="s">
        <v>568</v>
      </c>
      <c r="C15" s="67" t="s">
        <v>1640</v>
      </c>
      <c r="D15" s="73" t="s">
        <v>1641</v>
      </c>
      <c r="E15" s="67" t="s">
        <v>1298</v>
      </c>
      <c r="F15" s="67" t="s">
        <v>1264</v>
      </c>
      <c r="G15" s="67">
        <v>100.7</v>
      </c>
      <c r="H15" s="71">
        <v>6078</v>
      </c>
      <c r="I15" s="71"/>
      <c r="K15" s="3">
        <f t="shared" si="0"/>
        <v>9467.0824123776438</v>
      </c>
      <c r="L15" s="3">
        <f t="shared" si="1"/>
        <v>10271.784417429742</v>
      </c>
      <c r="M15" s="47"/>
    </row>
    <row r="16" spans="1:14" ht="30" x14ac:dyDescent="0.25">
      <c r="A16" s="67">
        <v>3</v>
      </c>
      <c r="B16" s="72" t="s">
        <v>568</v>
      </c>
      <c r="C16" s="67" t="s">
        <v>1224</v>
      </c>
      <c r="D16" s="73" t="s">
        <v>1642</v>
      </c>
      <c r="E16" s="67" t="s">
        <v>1271</v>
      </c>
      <c r="F16" s="67" t="s">
        <v>1223</v>
      </c>
      <c r="G16" s="67">
        <v>104.8</v>
      </c>
      <c r="H16" s="71">
        <v>6056</v>
      </c>
      <c r="I16" s="71"/>
      <c r="K16" s="3">
        <f t="shared" si="0"/>
        <v>9192.7691821913468</v>
      </c>
      <c r="L16" s="3">
        <f t="shared" si="1"/>
        <v>9974.1545626776115</v>
      </c>
    </row>
    <row r="17" spans="1:12" ht="45" x14ac:dyDescent="0.25">
      <c r="A17" s="67">
        <v>4</v>
      </c>
      <c r="B17" s="67"/>
      <c r="C17" s="67" t="s">
        <v>1236</v>
      </c>
      <c r="D17" s="73" t="s">
        <v>1275</v>
      </c>
      <c r="E17" s="67" t="s">
        <v>1271</v>
      </c>
      <c r="F17" s="67" t="s">
        <v>592</v>
      </c>
      <c r="G17" s="67">
        <v>103.6</v>
      </c>
      <c r="H17" s="71">
        <v>5716</v>
      </c>
      <c r="I17" s="71"/>
      <c r="K17" s="3">
        <f t="shared" si="0"/>
        <v>8567.0192611304064</v>
      </c>
      <c r="L17" s="3">
        <f t="shared" si="1"/>
        <v>9295.2158983264908</v>
      </c>
    </row>
    <row r="18" spans="1:12" ht="45" x14ac:dyDescent="0.25">
      <c r="A18" s="67">
        <v>5</v>
      </c>
      <c r="B18" s="67"/>
      <c r="C18" s="67" t="s">
        <v>1106</v>
      </c>
      <c r="D18" s="73" t="s">
        <v>1643</v>
      </c>
      <c r="E18" s="67" t="s">
        <v>1644</v>
      </c>
      <c r="F18" s="67" t="s">
        <v>1645</v>
      </c>
      <c r="G18" s="67">
        <v>97.9</v>
      </c>
      <c r="H18" s="71">
        <v>5606</v>
      </c>
      <c r="I18" s="71"/>
      <c r="K18" s="3">
        <f t="shared" si="0"/>
        <v>8195.4531101989251</v>
      </c>
      <c r="L18" s="3">
        <f t="shared" si="1"/>
        <v>8892.066624565834</v>
      </c>
    </row>
    <row r="19" spans="1:12" x14ac:dyDescent="0.25">
      <c r="A19" s="67">
        <v>6</v>
      </c>
      <c r="B19" s="68" t="s">
        <v>568</v>
      </c>
      <c r="C19" s="67" t="s">
        <v>1646</v>
      </c>
      <c r="D19" s="73" t="s">
        <v>1647</v>
      </c>
      <c r="E19" s="67" t="s">
        <v>1644</v>
      </c>
      <c r="F19" s="67" t="s">
        <v>1648</v>
      </c>
      <c r="G19" s="67">
        <v>100</v>
      </c>
      <c r="H19" s="71">
        <v>5515</v>
      </c>
      <c r="I19" s="71"/>
      <c r="K19" s="3">
        <f t="shared" si="0"/>
        <v>7844.8847489737909</v>
      </c>
      <c r="L19" s="3">
        <f t="shared" si="1"/>
        <v>8511.6999526365635</v>
      </c>
    </row>
    <row r="20" spans="1:12" ht="45" x14ac:dyDescent="0.25">
      <c r="A20" s="67">
        <v>7</v>
      </c>
      <c r="B20" s="72" t="s">
        <v>568</v>
      </c>
      <c r="C20" s="67" t="s">
        <v>1261</v>
      </c>
      <c r="D20" s="73" t="s">
        <v>1649</v>
      </c>
      <c r="E20" s="67" t="s">
        <v>1639</v>
      </c>
      <c r="F20" s="67" t="s">
        <v>1349</v>
      </c>
      <c r="G20" s="67">
        <v>100.9</v>
      </c>
      <c r="H20" s="71">
        <v>5433</v>
      </c>
      <c r="I20" s="71"/>
      <c r="K20" s="3">
        <f t="shared" si="0"/>
        <v>7504.262709188507</v>
      </c>
      <c r="L20" s="3">
        <f t="shared" si="1"/>
        <v>8142.1250394695298</v>
      </c>
    </row>
    <row r="21" spans="1:12" ht="15.75" customHeight="1" x14ac:dyDescent="0.25">
      <c r="A21" s="67">
        <v>8</v>
      </c>
      <c r="B21" s="68" t="s">
        <v>568</v>
      </c>
      <c r="C21" s="67" t="s">
        <v>1247</v>
      </c>
      <c r="D21" s="73" t="s">
        <v>1650</v>
      </c>
      <c r="E21" s="67" t="s">
        <v>1274</v>
      </c>
      <c r="F21" s="67" t="s">
        <v>1223</v>
      </c>
      <c r="G21" s="67">
        <v>104.8</v>
      </c>
      <c r="H21" s="71">
        <v>4677</v>
      </c>
      <c r="I21" s="71"/>
      <c r="K21" s="3">
        <f t="shared" si="0"/>
        <v>6418.7717082412373</v>
      </c>
      <c r="L21" s="3">
        <f t="shared" si="1"/>
        <v>6964.3673034417425</v>
      </c>
    </row>
    <row r="22" spans="1:12" ht="15.75" customHeight="1" x14ac:dyDescent="0.25">
      <c r="A22" s="67">
        <v>9</v>
      </c>
      <c r="B22" s="72" t="s">
        <v>568</v>
      </c>
      <c r="C22" s="67" t="s">
        <v>1651</v>
      </c>
      <c r="D22" s="73" t="s">
        <v>1652</v>
      </c>
      <c r="E22" s="67" t="s">
        <v>1298</v>
      </c>
      <c r="F22" s="67" t="s">
        <v>1653</v>
      </c>
      <c r="G22" s="67">
        <v>99.4</v>
      </c>
      <c r="H22" s="71">
        <v>4670</v>
      </c>
      <c r="I22" s="71"/>
      <c r="K22" s="3">
        <f t="shared" si="0"/>
        <v>6161.0356804546891</v>
      </c>
      <c r="L22" s="3">
        <f t="shared" si="1"/>
        <v>6684.7237132933378</v>
      </c>
    </row>
    <row r="23" spans="1:12" ht="15.75" customHeight="1" x14ac:dyDescent="0.25">
      <c r="A23" s="67">
        <v>10</v>
      </c>
      <c r="B23" s="68" t="s">
        <v>568</v>
      </c>
      <c r="C23" s="67">
        <v>777</v>
      </c>
      <c r="D23" s="73" t="s">
        <v>1654</v>
      </c>
      <c r="E23" s="67" t="s">
        <v>1298</v>
      </c>
      <c r="F23" s="67" t="s">
        <v>1092</v>
      </c>
      <c r="G23" s="67">
        <v>99.4</v>
      </c>
      <c r="H23" s="71">
        <v>4534</v>
      </c>
      <c r="I23" s="71"/>
      <c r="K23" s="3">
        <f t="shared" si="0"/>
        <v>5760.7357120303122</v>
      </c>
      <c r="L23" s="3">
        <f t="shared" si="1"/>
        <v>6250.3982475528883</v>
      </c>
    </row>
    <row r="24" spans="1:12" ht="15.75" customHeight="1" x14ac:dyDescent="0.25">
      <c r="A24" s="67">
        <v>11</v>
      </c>
      <c r="B24" s="68" t="s">
        <v>568</v>
      </c>
      <c r="C24" s="67" t="s">
        <v>1575</v>
      </c>
      <c r="D24" s="73" t="s">
        <v>1655</v>
      </c>
      <c r="E24" s="67" t="s">
        <v>1656</v>
      </c>
      <c r="F24" s="67" t="s">
        <v>740</v>
      </c>
      <c r="G24" s="67">
        <v>100</v>
      </c>
      <c r="H24" s="71">
        <v>4175</v>
      </c>
      <c r="I24" s="71"/>
      <c r="K24" s="3">
        <f t="shared" si="0"/>
        <v>5113.9880012630247</v>
      </c>
      <c r="L24" s="3">
        <f t="shared" si="1"/>
        <v>5548.6769813703813</v>
      </c>
    </row>
    <row r="25" spans="1:12" ht="15.75" customHeight="1" x14ac:dyDescent="0.25">
      <c r="A25" s="67">
        <v>12</v>
      </c>
      <c r="B25" s="72" t="s">
        <v>629</v>
      </c>
      <c r="C25" s="67" t="s">
        <v>1249</v>
      </c>
      <c r="D25" s="73" t="s">
        <v>1303</v>
      </c>
      <c r="E25" s="67" t="s">
        <v>1657</v>
      </c>
      <c r="F25" s="67" t="s">
        <v>570</v>
      </c>
      <c r="G25" s="67">
        <v>104.8</v>
      </c>
      <c r="H25" s="71">
        <v>4049</v>
      </c>
      <c r="I25" s="71"/>
      <c r="K25" s="3">
        <f t="shared" si="0"/>
        <v>4724.7395011051467</v>
      </c>
      <c r="L25" s="3">
        <f t="shared" si="1"/>
        <v>5126.3423586990839</v>
      </c>
    </row>
    <row r="26" spans="1:12" ht="15.75" customHeight="1" x14ac:dyDescent="0.25">
      <c r="A26" s="67">
        <v>13</v>
      </c>
      <c r="B26" s="67"/>
      <c r="C26" s="67" t="s">
        <v>1304</v>
      </c>
      <c r="D26" s="73" t="s">
        <v>1658</v>
      </c>
      <c r="E26" s="67" t="s">
        <v>1298</v>
      </c>
      <c r="F26" s="67" t="s">
        <v>574</v>
      </c>
      <c r="G26" s="67">
        <v>104.3</v>
      </c>
      <c r="H26" s="71">
        <v>1530</v>
      </c>
      <c r="I26" s="71"/>
      <c r="K26" s="3">
        <f t="shared" si="0"/>
        <v>1690.8746447742342</v>
      </c>
      <c r="L26" s="3">
        <f t="shared" si="1"/>
        <v>1834.598989580044</v>
      </c>
    </row>
    <row r="27" spans="1:12" ht="15.75" customHeight="1" x14ac:dyDescent="0.25">
      <c r="A27" s="67"/>
      <c r="B27" s="67"/>
      <c r="C27" s="67"/>
      <c r="D27" s="73"/>
      <c r="E27" s="67"/>
      <c r="F27" s="67"/>
      <c r="G27" s="67"/>
      <c r="H27" s="71"/>
      <c r="I27" s="71"/>
      <c r="K27" s="3"/>
      <c r="L27" s="3"/>
    </row>
    <row r="28" spans="1:12" ht="15.75" customHeight="1" x14ac:dyDescent="0.25">
      <c r="A28" s="67"/>
      <c r="B28" s="67"/>
      <c r="C28" s="67"/>
      <c r="D28" s="73"/>
      <c r="E28" s="67"/>
      <c r="F28" s="67"/>
      <c r="G28" s="67"/>
      <c r="H28" s="71"/>
      <c r="I28" s="71"/>
      <c r="K28" s="3"/>
      <c r="L28" s="3"/>
    </row>
    <row r="29" spans="1:12" ht="15.75" customHeight="1" x14ac:dyDescent="0.25">
      <c r="A29" s="67"/>
      <c r="B29" s="67"/>
      <c r="C29" s="67"/>
      <c r="D29" s="73"/>
      <c r="E29" s="67"/>
      <c r="F29" s="67"/>
      <c r="G29" s="67"/>
      <c r="H29" s="71"/>
      <c r="I29" s="71"/>
      <c r="K29" s="3"/>
      <c r="L29" s="3"/>
    </row>
    <row r="30" spans="1:12" ht="15.75" customHeight="1" x14ac:dyDescent="0.25">
      <c r="A30" s="67"/>
      <c r="B30" s="72"/>
      <c r="C30" s="67"/>
      <c r="D30" s="73"/>
      <c r="E30" s="67"/>
      <c r="F30" s="67"/>
      <c r="G30" s="67"/>
      <c r="H30" s="67"/>
      <c r="I30" s="71"/>
      <c r="K30" s="3"/>
      <c r="L30" s="3"/>
    </row>
    <row r="31" spans="1:12" ht="15.75" customHeight="1" x14ac:dyDescent="0.25">
      <c r="A31" s="67"/>
      <c r="B31" s="67"/>
      <c r="C31" s="67"/>
      <c r="D31" s="73"/>
      <c r="E31" s="67"/>
      <c r="F31" s="67"/>
      <c r="G31" s="67"/>
      <c r="H31" s="67"/>
      <c r="I31" s="71"/>
      <c r="K31" s="3"/>
      <c r="L31" s="3"/>
    </row>
    <row r="32" spans="1:12" ht="15.75" customHeight="1" x14ac:dyDescent="0.25">
      <c r="A32" s="67"/>
      <c r="B32" s="67"/>
      <c r="C32" s="67"/>
      <c r="D32" s="73"/>
      <c r="E32" s="67"/>
      <c r="F32" s="67"/>
      <c r="G32" s="67"/>
      <c r="H32" s="67"/>
      <c r="I32" s="71"/>
      <c r="K32" s="3"/>
      <c r="L32" s="3"/>
    </row>
    <row r="33" spans="1:12" ht="15.75" customHeight="1" x14ac:dyDescent="0.25">
      <c r="A33" s="67"/>
      <c r="B33" s="68"/>
      <c r="C33" s="67"/>
      <c r="D33" s="73"/>
      <c r="E33" s="67"/>
      <c r="F33" s="67"/>
      <c r="G33" s="67"/>
      <c r="H33" s="67"/>
      <c r="I33" s="71"/>
      <c r="K33" s="3"/>
      <c r="L33" s="3"/>
    </row>
    <row r="34" spans="1:12" ht="15.75" customHeight="1" x14ac:dyDescent="0.25">
      <c r="A34" s="67"/>
      <c r="B34" s="68"/>
      <c r="C34" s="67"/>
      <c r="D34" s="73"/>
      <c r="E34" s="67"/>
      <c r="F34" s="67"/>
      <c r="G34" s="67"/>
      <c r="H34" s="67"/>
      <c r="I34" s="71"/>
      <c r="K34" s="3"/>
      <c r="L34" s="3"/>
    </row>
    <row r="35" spans="1:12" ht="15.75" customHeight="1" x14ac:dyDescent="0.25">
      <c r="A35" s="67"/>
      <c r="B35" s="72"/>
      <c r="C35" s="67"/>
      <c r="D35" s="73"/>
      <c r="E35" s="67"/>
      <c r="F35" s="67"/>
      <c r="G35" s="67"/>
      <c r="H35" s="67"/>
      <c r="I35" s="71"/>
      <c r="K35" s="3"/>
      <c r="L35" s="3"/>
    </row>
    <row r="36" spans="1:12" ht="15.75" customHeight="1" x14ac:dyDescent="0.25">
      <c r="A36" s="67"/>
      <c r="B36" s="68"/>
      <c r="C36" s="67"/>
      <c r="D36" s="73"/>
      <c r="E36" s="67"/>
      <c r="F36" s="67"/>
      <c r="G36" s="67"/>
      <c r="H36" s="67"/>
      <c r="I36" s="71"/>
      <c r="K36" s="3"/>
      <c r="L36" s="3"/>
    </row>
    <row r="37" spans="1:12" ht="15.75" customHeight="1" x14ac:dyDescent="0.25">
      <c r="A37" s="67"/>
      <c r="B37" s="72"/>
      <c r="C37" s="67"/>
      <c r="D37" s="73"/>
      <c r="E37" s="67"/>
      <c r="F37" s="67"/>
      <c r="G37" s="67"/>
      <c r="H37" s="67"/>
      <c r="I37" s="71"/>
      <c r="K37" s="3"/>
      <c r="L37" s="3"/>
    </row>
    <row r="38" spans="1:12" ht="15.75" customHeight="1" x14ac:dyDescent="0.25">
      <c r="A38" s="67"/>
      <c r="B38" s="68"/>
      <c r="C38" s="67"/>
      <c r="D38" s="73"/>
      <c r="E38" s="67"/>
      <c r="F38" s="67"/>
      <c r="G38" s="67"/>
      <c r="H38" s="67"/>
      <c r="I38" s="71"/>
      <c r="K38" s="3"/>
      <c r="L38" s="3"/>
    </row>
    <row r="39" spans="1:12" ht="15.75" customHeight="1" x14ac:dyDescent="0.25">
      <c r="A39" s="67"/>
      <c r="B39" s="72"/>
      <c r="C39" s="67"/>
      <c r="D39" s="73"/>
      <c r="E39" s="67"/>
      <c r="F39" s="67"/>
      <c r="G39" s="67"/>
      <c r="H39" s="67"/>
      <c r="I39" s="71"/>
      <c r="K39" s="3"/>
      <c r="L39" s="3"/>
    </row>
    <row r="40" spans="1:12" ht="15.75" customHeight="1" x14ac:dyDescent="0.25">
      <c r="A40" s="67"/>
      <c r="B40" s="67"/>
      <c r="C40" s="67"/>
      <c r="D40" s="73"/>
      <c r="E40" s="67"/>
      <c r="F40" s="67"/>
      <c r="G40" s="67"/>
      <c r="H40" s="67"/>
      <c r="I40" s="71"/>
      <c r="K40" s="3"/>
      <c r="L40" s="3"/>
    </row>
    <row r="41" spans="1:12" ht="15.75" customHeight="1" x14ac:dyDescent="0.25">
      <c r="A41" s="67"/>
      <c r="B41" s="67"/>
      <c r="C41" s="67"/>
      <c r="D41" s="73"/>
      <c r="E41" s="67"/>
      <c r="F41" s="67"/>
      <c r="G41" s="67"/>
      <c r="H41" s="67"/>
      <c r="I41" s="71"/>
      <c r="K41" s="3"/>
      <c r="L41" s="3"/>
    </row>
    <row r="42" spans="1:12" ht="15.75" customHeight="1" x14ac:dyDescent="0.25">
      <c r="A42" s="67"/>
      <c r="B42" s="67"/>
      <c r="C42" s="67"/>
      <c r="D42" s="73"/>
      <c r="E42" s="67"/>
      <c r="F42" s="67"/>
      <c r="G42" s="67"/>
      <c r="H42" s="67"/>
      <c r="I42" s="71"/>
      <c r="K42" s="3"/>
      <c r="L42" s="3"/>
    </row>
    <row r="43" spans="1:12" ht="15.75" customHeight="1" x14ac:dyDescent="0.25">
      <c r="A43" s="67"/>
      <c r="B43" s="67"/>
      <c r="C43" s="67"/>
      <c r="D43" s="73"/>
      <c r="E43" s="67"/>
      <c r="F43" s="67"/>
      <c r="G43" s="67"/>
      <c r="H43" s="67"/>
      <c r="I43" s="71"/>
      <c r="K43" s="3"/>
      <c r="L43" s="3"/>
    </row>
    <row r="44" spans="1:12" ht="15.75" customHeight="1" x14ac:dyDescent="0.25">
      <c r="A44" s="67"/>
      <c r="B44" s="67"/>
      <c r="C44" s="67"/>
      <c r="D44" s="73"/>
      <c r="E44" s="67"/>
      <c r="F44" s="67"/>
      <c r="G44" s="67"/>
      <c r="H44" s="67"/>
      <c r="I44" s="71"/>
      <c r="K44" s="3"/>
      <c r="L44" s="3"/>
    </row>
    <row r="45" spans="1:12" ht="15.75" customHeight="1" x14ac:dyDescent="0.25">
      <c r="A45" s="67"/>
      <c r="B45" s="67"/>
      <c r="C45" s="67"/>
      <c r="D45" s="73"/>
      <c r="E45" s="67"/>
      <c r="F45" s="67"/>
      <c r="G45" s="67"/>
      <c r="H45" s="67"/>
      <c r="I45" s="73"/>
      <c r="K45" s="3"/>
      <c r="L45" s="3"/>
    </row>
    <row r="46" spans="1:12" ht="15.75" customHeight="1" x14ac:dyDescent="0.25"/>
    <row r="47" spans="1:12" ht="15.75" customHeight="1" x14ac:dyDescent="0.25"/>
    <row r="48" spans="1:12" ht="15.75" customHeight="1" x14ac:dyDescent="0.25"/>
    <row r="49" ht="15.75" customHeight="1" x14ac:dyDescent="0.25"/>
    <row r="50" ht="15.75" customHeight="1" x14ac:dyDescent="0.25"/>
    <row r="51" ht="15.75" customHeight="1" x14ac:dyDescent="0.25"/>
    <row r="52" ht="15.75" customHeight="1" x14ac:dyDescent="0.25"/>
    <row r="53" ht="15.75" customHeight="1" x14ac:dyDescent="0.25"/>
    <row r="54" ht="15.75" customHeight="1" x14ac:dyDescent="0.25"/>
    <row r="55" ht="15.75" customHeight="1" x14ac:dyDescent="0.25"/>
    <row r="56" ht="15.75" customHeight="1" x14ac:dyDescent="0.25"/>
    <row r="57" ht="15.75" customHeight="1" x14ac:dyDescent="0.25"/>
    <row r="58" ht="15.75" customHeight="1" x14ac:dyDescent="0.25"/>
    <row r="59" ht="15.75" customHeight="1" x14ac:dyDescent="0.25"/>
    <row r="60" ht="15.75" customHeight="1" x14ac:dyDescent="0.25"/>
    <row r="61" ht="15.75" customHeight="1" x14ac:dyDescent="0.25"/>
    <row r="62" ht="15.75" customHeight="1" x14ac:dyDescent="0.25"/>
    <row r="63" ht="15.75" customHeight="1" x14ac:dyDescent="0.25"/>
    <row r="64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</sheetData>
  <autoFilter ref="A14:N35" xr:uid="{00000000-0009-0000-0000-000017000000}"/>
  <mergeCells count="9">
    <mergeCell ref="A9:D9"/>
    <mergeCell ref="A13:J13"/>
    <mergeCell ref="A1:C1"/>
    <mergeCell ref="F1:H1"/>
    <mergeCell ref="K1:M1"/>
    <mergeCell ref="A3:B3"/>
    <mergeCell ref="F7:G7"/>
    <mergeCell ref="F8:G8"/>
    <mergeCell ref="F9:G9"/>
  </mergeCells>
  <pageMargins left="0.7" right="0.7" top="0.78740157499999996" bottom="0.78740157499999996" header="0" footer="0"/>
  <pageSetup paperSize="9" orientation="portrait"/>
  <headerFooter>
    <oddHeader>&amp;L&amp;"Arial"&amp;8&amp;K000000 INTERNAL&amp;1#_x000D_</oddHeader>
  </headerFooter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dimension ref="A1:N1000"/>
  <sheetViews>
    <sheetView workbookViewId="0"/>
  </sheetViews>
  <sheetFormatPr defaultColWidth="14.42578125" defaultRowHeight="15" customHeight="1" x14ac:dyDescent="0.25"/>
  <cols>
    <col min="1" max="1" width="8.7109375" customWidth="1"/>
    <col min="2" max="2" width="14.28515625" customWidth="1"/>
    <col min="3" max="3" width="8.7109375" customWidth="1"/>
    <col min="4" max="4" width="20.28515625" customWidth="1"/>
    <col min="5" max="5" width="16.140625" customWidth="1"/>
    <col min="6" max="6" width="8.7109375" customWidth="1"/>
    <col min="7" max="7" width="24.140625" customWidth="1"/>
    <col min="8" max="8" width="9.140625" customWidth="1"/>
    <col min="9" max="9" width="8.28515625" customWidth="1"/>
    <col min="10" max="10" width="3.42578125" customWidth="1"/>
    <col min="11" max="11" width="25.140625" customWidth="1"/>
    <col min="12" max="12" width="29.5703125" customWidth="1"/>
    <col min="13" max="14" width="8.7109375" customWidth="1"/>
  </cols>
  <sheetData>
    <row r="1" spans="1:14" x14ac:dyDescent="0.25">
      <c r="A1" s="96" t="s">
        <v>551</v>
      </c>
      <c r="B1" s="97"/>
      <c r="C1" s="97"/>
      <c r="D1" s="45"/>
      <c r="E1" s="45"/>
      <c r="F1" s="99" t="s">
        <v>552</v>
      </c>
      <c r="G1" s="97"/>
      <c r="H1" s="98"/>
      <c r="K1" s="100" t="s">
        <v>553</v>
      </c>
      <c r="L1" s="101"/>
      <c r="M1" s="101"/>
    </row>
    <row r="2" spans="1:14" x14ac:dyDescent="0.25">
      <c r="L2" s="46">
        <v>0</v>
      </c>
      <c r="M2" s="47">
        <v>0</v>
      </c>
    </row>
    <row r="3" spans="1:14" x14ac:dyDescent="0.25">
      <c r="A3" s="96" t="s">
        <v>554</v>
      </c>
      <c r="B3" s="97"/>
      <c r="C3" s="48">
        <v>1.05</v>
      </c>
      <c r="F3" s="5"/>
      <c r="G3" s="49" t="s">
        <v>555</v>
      </c>
      <c r="H3" s="6">
        <v>1</v>
      </c>
      <c r="L3" s="46">
        <v>1</v>
      </c>
      <c r="M3" s="47">
        <v>0</v>
      </c>
    </row>
    <row r="4" spans="1:14" x14ac:dyDescent="0.25">
      <c r="F4" s="50"/>
      <c r="G4" s="51" t="s">
        <v>556</v>
      </c>
      <c r="H4" s="52">
        <f>H3*0.005</f>
        <v>5.0000000000000001E-3</v>
      </c>
      <c r="L4" s="46">
        <v>2</v>
      </c>
      <c r="M4" s="47">
        <v>0</v>
      </c>
    </row>
    <row r="5" spans="1:14" x14ac:dyDescent="0.25">
      <c r="F5" s="5"/>
      <c r="G5" s="49" t="s">
        <v>557</v>
      </c>
      <c r="H5" s="6">
        <v>0</v>
      </c>
      <c r="L5" s="46">
        <v>3</v>
      </c>
      <c r="M5" s="47">
        <v>-0.02</v>
      </c>
    </row>
    <row r="6" spans="1:14" x14ac:dyDescent="0.25">
      <c r="F6" s="20"/>
      <c r="G6" s="53" t="s">
        <v>556</v>
      </c>
      <c r="H6" s="54">
        <f>H5*0.01</f>
        <v>0</v>
      </c>
      <c r="L6" s="46">
        <v>4</v>
      </c>
      <c r="M6" s="47">
        <v>0</v>
      </c>
    </row>
    <row r="7" spans="1:14" x14ac:dyDescent="0.25">
      <c r="F7" s="102" t="s">
        <v>558</v>
      </c>
      <c r="G7" s="103"/>
      <c r="H7" s="6">
        <v>11</v>
      </c>
      <c r="L7" s="46">
        <v>5</v>
      </c>
      <c r="M7" s="47">
        <v>5.0000000000000001E-3</v>
      </c>
    </row>
    <row r="8" spans="1:14" x14ac:dyDescent="0.25">
      <c r="F8" s="104" t="s">
        <v>559</v>
      </c>
      <c r="G8" s="105"/>
      <c r="H8" s="52">
        <v>0.03</v>
      </c>
      <c r="L8" s="46">
        <v>6</v>
      </c>
      <c r="M8" s="47">
        <v>0.01</v>
      </c>
    </row>
    <row r="9" spans="1:14" x14ac:dyDescent="0.25">
      <c r="A9" s="96" t="s">
        <v>560</v>
      </c>
      <c r="B9" s="97"/>
      <c r="C9" s="97"/>
      <c r="D9" s="97"/>
      <c r="E9" s="55">
        <f>C3+H4+H6+H8</f>
        <v>1.085</v>
      </c>
      <c r="F9" s="106" t="s">
        <v>561</v>
      </c>
      <c r="G9" s="97"/>
      <c r="H9" s="56">
        <v>11</v>
      </c>
      <c r="L9" s="46">
        <v>7</v>
      </c>
      <c r="M9" s="47">
        <v>1.4999999999999999E-2</v>
      </c>
    </row>
    <row r="10" spans="1:14" x14ac:dyDescent="0.25">
      <c r="L10" s="46">
        <v>8</v>
      </c>
      <c r="M10" s="47">
        <v>0.02</v>
      </c>
    </row>
    <row r="11" spans="1:14" x14ac:dyDescent="0.25">
      <c r="L11" s="46">
        <v>9</v>
      </c>
      <c r="M11" s="47">
        <v>2.5000000000000001E-2</v>
      </c>
    </row>
    <row r="12" spans="1:14" x14ac:dyDescent="0.25">
      <c r="L12" s="46" t="s">
        <v>562</v>
      </c>
      <c r="M12" s="47">
        <v>0.03</v>
      </c>
    </row>
    <row r="13" spans="1:14" x14ac:dyDescent="0.25">
      <c r="A13" s="96" t="s">
        <v>563</v>
      </c>
      <c r="B13" s="97"/>
      <c r="C13" s="97"/>
      <c r="D13" s="97"/>
      <c r="E13" s="97"/>
      <c r="F13" s="97"/>
      <c r="G13" s="97"/>
      <c r="H13" s="97"/>
      <c r="I13" s="97"/>
      <c r="J13" s="98"/>
      <c r="K13" s="57" t="s">
        <v>564</v>
      </c>
      <c r="L13" s="57" t="s">
        <v>565</v>
      </c>
      <c r="M13" s="4" t="s">
        <v>566</v>
      </c>
      <c r="N13" s="4" t="s">
        <v>567</v>
      </c>
    </row>
    <row r="14" spans="1:14" x14ac:dyDescent="0.25">
      <c r="A14" s="67">
        <v>1</v>
      </c>
      <c r="B14" s="67"/>
      <c r="C14" s="67">
        <v>311</v>
      </c>
      <c r="D14" s="73" t="s">
        <v>1659</v>
      </c>
      <c r="E14" s="67" t="s">
        <v>1271</v>
      </c>
      <c r="F14" s="67" t="s">
        <v>812</v>
      </c>
      <c r="G14" s="67">
        <v>106.1</v>
      </c>
      <c r="H14" s="71">
        <v>8362</v>
      </c>
      <c r="I14" s="71"/>
      <c r="K14" s="3">
        <f t="shared" ref="K14:K24" si="0">H14/$H$14*10000*0.7+($H$9-A14)/($H$9-1)*10000*0.3</f>
        <v>10000</v>
      </c>
      <c r="L14" s="3">
        <f t="shared" ref="L14:L24" si="1">K14*$E$9</f>
        <v>10850</v>
      </c>
      <c r="M14" s="47"/>
    </row>
    <row r="15" spans="1:14" x14ac:dyDescent="0.25">
      <c r="A15" s="67">
        <v>2</v>
      </c>
      <c r="B15" s="67"/>
      <c r="C15" s="67" t="s">
        <v>1157</v>
      </c>
      <c r="D15" s="73" t="s">
        <v>1660</v>
      </c>
      <c r="E15" s="67" t="s">
        <v>1312</v>
      </c>
      <c r="F15" s="67" t="s">
        <v>1159</v>
      </c>
      <c r="G15" s="67">
        <v>99.8</v>
      </c>
      <c r="H15" s="71">
        <v>8054</v>
      </c>
      <c r="I15" s="71"/>
      <c r="K15" s="3">
        <f t="shared" si="0"/>
        <v>9442.1669457067692</v>
      </c>
      <c r="L15" s="3">
        <f t="shared" si="1"/>
        <v>10244.751136091843</v>
      </c>
      <c r="M15" s="47">
        <v>1</v>
      </c>
    </row>
    <row r="16" spans="1:14" ht="30" x14ac:dyDescent="0.25">
      <c r="A16" s="67">
        <v>3</v>
      </c>
      <c r="B16" s="67"/>
      <c r="C16" s="67" t="s">
        <v>609</v>
      </c>
      <c r="D16" s="73" t="s">
        <v>792</v>
      </c>
      <c r="E16" s="67" t="s">
        <v>1661</v>
      </c>
      <c r="F16" s="67" t="s">
        <v>1153</v>
      </c>
      <c r="G16" s="67">
        <v>103.7</v>
      </c>
      <c r="H16" s="71">
        <v>7018</v>
      </c>
      <c r="I16" s="71"/>
      <c r="K16" s="3">
        <f t="shared" si="0"/>
        <v>8274.9103085386269</v>
      </c>
      <c r="L16" s="3">
        <f t="shared" si="1"/>
        <v>8978.2776847644091</v>
      </c>
    </row>
    <row r="17" spans="1:12" x14ac:dyDescent="0.25">
      <c r="A17" s="67">
        <v>4</v>
      </c>
      <c r="B17" s="67"/>
      <c r="C17" s="67" t="s">
        <v>702</v>
      </c>
      <c r="D17" s="73" t="s">
        <v>1314</v>
      </c>
      <c r="E17" s="67" t="s">
        <v>1656</v>
      </c>
      <c r="F17" s="67" t="s">
        <v>812</v>
      </c>
      <c r="G17" s="67">
        <v>107.3</v>
      </c>
      <c r="H17" s="71">
        <v>6998</v>
      </c>
      <c r="I17" s="71"/>
      <c r="K17" s="3">
        <f t="shared" si="0"/>
        <v>7958.1679024156892</v>
      </c>
      <c r="L17" s="3">
        <f t="shared" si="1"/>
        <v>8634.6121741210227</v>
      </c>
    </row>
    <row r="18" spans="1:12" x14ac:dyDescent="0.25">
      <c r="A18" s="67">
        <v>5</v>
      </c>
      <c r="B18" s="67"/>
      <c r="C18" s="67" t="s">
        <v>1589</v>
      </c>
      <c r="D18" s="73" t="s">
        <v>1662</v>
      </c>
      <c r="E18" s="67" t="s">
        <v>1289</v>
      </c>
      <c r="F18" s="67" t="s">
        <v>1663</v>
      </c>
      <c r="G18" s="67">
        <v>101.4</v>
      </c>
      <c r="H18" s="71">
        <v>6826</v>
      </c>
      <c r="I18" s="71"/>
      <c r="K18" s="3">
        <f t="shared" si="0"/>
        <v>7514.1832097584302</v>
      </c>
      <c r="L18" s="3">
        <f t="shared" si="1"/>
        <v>8152.8887825878965</v>
      </c>
    </row>
    <row r="19" spans="1:12" ht="30" x14ac:dyDescent="0.25">
      <c r="A19" s="67">
        <v>6</v>
      </c>
      <c r="B19" s="67"/>
      <c r="C19" s="67">
        <v>70</v>
      </c>
      <c r="D19" s="73" t="s">
        <v>1664</v>
      </c>
      <c r="E19" s="67" t="s">
        <v>1639</v>
      </c>
      <c r="F19" s="67" t="s">
        <v>1515</v>
      </c>
      <c r="G19" s="67">
        <v>102.9</v>
      </c>
      <c r="H19" s="71">
        <v>5904</v>
      </c>
      <c r="I19" s="71"/>
      <c r="K19" s="3">
        <f t="shared" si="0"/>
        <v>6442.3582874910308</v>
      </c>
      <c r="L19" s="3">
        <f t="shared" si="1"/>
        <v>6989.9587419277677</v>
      </c>
    </row>
    <row r="20" spans="1:12" x14ac:dyDescent="0.25">
      <c r="A20" s="67">
        <v>7</v>
      </c>
      <c r="B20" s="67"/>
      <c r="C20" s="67" t="s">
        <v>1154</v>
      </c>
      <c r="D20" s="73" t="s">
        <v>1665</v>
      </c>
      <c r="E20" s="67" t="s">
        <v>1298</v>
      </c>
      <c r="F20" s="67" t="s">
        <v>812</v>
      </c>
      <c r="G20" s="67">
        <v>106.3</v>
      </c>
      <c r="H20" s="71">
        <v>5058</v>
      </c>
      <c r="I20" s="71"/>
      <c r="K20" s="3">
        <f t="shared" si="0"/>
        <v>5434.1545084907912</v>
      </c>
      <c r="L20" s="3">
        <f t="shared" si="1"/>
        <v>5896.0576417125085</v>
      </c>
    </row>
    <row r="21" spans="1:12" ht="15.75" customHeight="1" x14ac:dyDescent="0.25">
      <c r="A21" s="67">
        <v>8</v>
      </c>
      <c r="B21" s="67"/>
      <c r="C21" s="67" t="s">
        <v>791</v>
      </c>
      <c r="D21" s="73" t="s">
        <v>1666</v>
      </c>
      <c r="E21" s="67" t="s">
        <v>1639</v>
      </c>
      <c r="F21" s="67" t="s">
        <v>1515</v>
      </c>
      <c r="G21" s="67">
        <v>108.5</v>
      </c>
      <c r="H21" s="71">
        <v>2882</v>
      </c>
      <c r="I21" s="71"/>
      <c r="K21" s="3">
        <f t="shared" si="0"/>
        <v>3312.5807223152356</v>
      </c>
      <c r="L21" s="3">
        <f t="shared" si="1"/>
        <v>3594.1500837120307</v>
      </c>
    </row>
    <row r="22" spans="1:12" ht="15.75" customHeight="1" x14ac:dyDescent="0.25">
      <c r="A22" s="67">
        <v>9</v>
      </c>
      <c r="B22" s="68" t="s">
        <v>568</v>
      </c>
      <c r="C22" s="67" t="s">
        <v>1320</v>
      </c>
      <c r="D22" s="73" t="s">
        <v>1321</v>
      </c>
      <c r="E22" s="67" t="s">
        <v>1298</v>
      </c>
      <c r="F22" s="67" t="s">
        <v>1515</v>
      </c>
      <c r="G22" s="67">
        <v>103.5</v>
      </c>
      <c r="H22" s="71">
        <v>2572</v>
      </c>
      <c r="I22" s="71"/>
      <c r="K22" s="3">
        <f t="shared" si="0"/>
        <v>2753.0734274097108</v>
      </c>
      <c r="L22" s="3">
        <f t="shared" si="1"/>
        <v>2987.084668739536</v>
      </c>
    </row>
    <row r="23" spans="1:12" ht="15.75" customHeight="1" x14ac:dyDescent="0.25">
      <c r="A23" s="67">
        <v>10</v>
      </c>
      <c r="B23" s="72" t="s">
        <v>568</v>
      </c>
      <c r="C23" s="67" t="s">
        <v>953</v>
      </c>
      <c r="D23" s="73" t="s">
        <v>954</v>
      </c>
      <c r="E23" s="67" t="s">
        <v>1312</v>
      </c>
      <c r="F23" s="67" t="s">
        <v>1153</v>
      </c>
      <c r="G23" s="67">
        <v>103.2</v>
      </c>
      <c r="H23" s="71">
        <v>2227</v>
      </c>
      <c r="I23" s="71"/>
      <c r="K23" s="3">
        <f t="shared" si="0"/>
        <v>2164.2669217890461</v>
      </c>
      <c r="L23" s="3">
        <f t="shared" si="1"/>
        <v>2348.2296101411148</v>
      </c>
    </row>
    <row r="24" spans="1:12" ht="15.75" customHeight="1" x14ac:dyDescent="0.25">
      <c r="A24" s="67">
        <v>11</v>
      </c>
      <c r="B24" s="67"/>
      <c r="C24" s="67" t="s">
        <v>1136</v>
      </c>
      <c r="D24" s="73" t="s">
        <v>1137</v>
      </c>
      <c r="E24" s="67" t="s">
        <v>1667</v>
      </c>
      <c r="F24" s="67" t="s">
        <v>1139</v>
      </c>
      <c r="G24" s="67">
        <v>98.3</v>
      </c>
      <c r="H24" s="73">
        <v>663</v>
      </c>
      <c r="I24" s="71"/>
      <c r="K24" s="3">
        <f t="shared" si="0"/>
        <v>555.01076297536474</v>
      </c>
      <c r="L24" s="3">
        <f t="shared" si="1"/>
        <v>602.18667782827072</v>
      </c>
    </row>
    <row r="25" spans="1:12" ht="15.75" customHeight="1" x14ac:dyDescent="0.25">
      <c r="A25" s="67"/>
      <c r="B25" s="67"/>
      <c r="C25" s="67"/>
      <c r="D25" s="73"/>
      <c r="E25" s="67"/>
      <c r="F25" s="67"/>
      <c r="G25" s="67"/>
      <c r="H25" s="71"/>
      <c r="I25" s="71"/>
      <c r="K25" s="3"/>
      <c r="L25" s="3"/>
    </row>
    <row r="26" spans="1:12" ht="15.75" customHeight="1" x14ac:dyDescent="0.25">
      <c r="A26" s="67"/>
      <c r="B26" s="67"/>
      <c r="C26" s="67"/>
      <c r="D26" s="73"/>
      <c r="E26" s="67"/>
      <c r="F26" s="67"/>
      <c r="G26" s="67"/>
      <c r="H26" s="71"/>
      <c r="I26" s="71"/>
      <c r="K26" s="3"/>
      <c r="L26" s="3"/>
    </row>
    <row r="27" spans="1:12" ht="15.75" customHeight="1" x14ac:dyDescent="0.25">
      <c r="A27" s="67"/>
      <c r="B27" s="67"/>
      <c r="C27" s="67"/>
      <c r="D27" s="73"/>
      <c r="E27" s="67"/>
      <c r="F27" s="67"/>
      <c r="G27" s="67"/>
      <c r="H27" s="71"/>
      <c r="I27" s="71"/>
      <c r="K27" s="3"/>
      <c r="L27" s="3"/>
    </row>
    <row r="28" spans="1:12" ht="15.75" customHeight="1" x14ac:dyDescent="0.25">
      <c r="A28" s="67"/>
      <c r="B28" s="67"/>
      <c r="C28" s="67"/>
      <c r="D28" s="73"/>
      <c r="E28" s="67"/>
      <c r="F28" s="67"/>
      <c r="G28" s="67"/>
      <c r="H28" s="71"/>
      <c r="I28" s="71"/>
      <c r="K28" s="3"/>
      <c r="L28" s="3"/>
    </row>
    <row r="29" spans="1:12" ht="15.75" customHeight="1" x14ac:dyDescent="0.25">
      <c r="A29" s="67"/>
      <c r="B29" s="67"/>
      <c r="C29" s="67"/>
      <c r="D29" s="73"/>
      <c r="E29" s="67"/>
      <c r="F29" s="67"/>
      <c r="G29" s="67"/>
      <c r="H29" s="71"/>
      <c r="I29" s="71"/>
      <c r="K29" s="3"/>
      <c r="L29" s="3"/>
    </row>
    <row r="30" spans="1:12" ht="15.75" customHeight="1" x14ac:dyDescent="0.25">
      <c r="A30" s="67"/>
      <c r="B30" s="72"/>
      <c r="C30" s="67"/>
      <c r="D30" s="73"/>
      <c r="E30" s="67"/>
      <c r="F30" s="67"/>
      <c r="G30" s="67"/>
      <c r="H30" s="67"/>
      <c r="I30" s="71"/>
      <c r="K30" s="3"/>
      <c r="L30" s="3"/>
    </row>
    <row r="31" spans="1:12" ht="15.75" customHeight="1" x14ac:dyDescent="0.25">
      <c r="A31" s="67"/>
      <c r="B31" s="67"/>
      <c r="C31" s="67"/>
      <c r="D31" s="73"/>
      <c r="E31" s="67"/>
      <c r="F31" s="67"/>
      <c r="G31" s="67"/>
      <c r="H31" s="67"/>
      <c r="I31" s="71"/>
      <c r="K31" s="3"/>
      <c r="L31" s="3"/>
    </row>
    <row r="32" spans="1:12" ht="15.75" customHeight="1" x14ac:dyDescent="0.25">
      <c r="A32" s="67"/>
      <c r="B32" s="67"/>
      <c r="C32" s="67"/>
      <c r="D32" s="73"/>
      <c r="E32" s="67"/>
      <c r="F32" s="67"/>
      <c r="G32" s="67"/>
      <c r="H32" s="67"/>
      <c r="I32" s="71"/>
      <c r="K32" s="3"/>
      <c r="L32" s="3"/>
    </row>
    <row r="33" spans="1:12" ht="15.75" customHeight="1" x14ac:dyDescent="0.25">
      <c r="A33" s="67"/>
      <c r="B33" s="68"/>
      <c r="C33" s="67"/>
      <c r="D33" s="73"/>
      <c r="E33" s="67"/>
      <c r="F33" s="67"/>
      <c r="G33" s="67"/>
      <c r="H33" s="67"/>
      <c r="I33" s="71"/>
      <c r="K33" s="3"/>
      <c r="L33" s="3"/>
    </row>
    <row r="34" spans="1:12" ht="15.75" customHeight="1" x14ac:dyDescent="0.25">
      <c r="A34" s="67"/>
      <c r="B34" s="68"/>
      <c r="C34" s="67"/>
      <c r="D34" s="73"/>
      <c r="E34" s="67"/>
      <c r="F34" s="67"/>
      <c r="G34" s="67"/>
      <c r="H34" s="67"/>
      <c r="I34" s="71"/>
      <c r="K34" s="3"/>
      <c r="L34" s="3"/>
    </row>
    <row r="35" spans="1:12" ht="15.75" customHeight="1" x14ac:dyDescent="0.25">
      <c r="A35" s="67"/>
      <c r="B35" s="72"/>
      <c r="C35" s="67"/>
      <c r="D35" s="73"/>
      <c r="E35" s="67"/>
      <c r="F35" s="67"/>
      <c r="G35" s="67"/>
      <c r="H35" s="67"/>
      <c r="I35" s="71"/>
      <c r="K35" s="3"/>
      <c r="L35" s="3"/>
    </row>
    <row r="36" spans="1:12" ht="15.75" customHeight="1" x14ac:dyDescent="0.25">
      <c r="A36" s="67"/>
      <c r="B36" s="68"/>
      <c r="C36" s="67"/>
      <c r="D36" s="73"/>
      <c r="E36" s="67"/>
      <c r="F36" s="67"/>
      <c r="G36" s="67"/>
      <c r="H36" s="67"/>
      <c r="I36" s="71"/>
      <c r="K36" s="3"/>
      <c r="L36" s="3"/>
    </row>
    <row r="37" spans="1:12" ht="15.75" customHeight="1" x14ac:dyDescent="0.25">
      <c r="A37" s="67"/>
      <c r="B37" s="72"/>
      <c r="C37" s="67"/>
      <c r="D37" s="73"/>
      <c r="E37" s="67"/>
      <c r="F37" s="67"/>
      <c r="G37" s="67"/>
      <c r="H37" s="67"/>
      <c r="I37" s="71"/>
      <c r="K37" s="3"/>
      <c r="L37" s="3"/>
    </row>
    <row r="38" spans="1:12" ht="15.75" customHeight="1" x14ac:dyDescent="0.25">
      <c r="A38" s="67"/>
      <c r="B38" s="68"/>
      <c r="C38" s="67"/>
      <c r="D38" s="73"/>
      <c r="E38" s="67"/>
      <c r="F38" s="67"/>
      <c r="G38" s="67"/>
      <c r="H38" s="67"/>
      <c r="I38" s="71"/>
      <c r="K38" s="3"/>
      <c r="L38" s="3"/>
    </row>
    <row r="39" spans="1:12" ht="15.75" customHeight="1" x14ac:dyDescent="0.25">
      <c r="A39" s="67"/>
      <c r="B39" s="72"/>
      <c r="C39" s="67"/>
      <c r="D39" s="73"/>
      <c r="E39" s="67"/>
      <c r="F39" s="67"/>
      <c r="G39" s="67"/>
      <c r="H39" s="67"/>
      <c r="I39" s="71"/>
      <c r="K39" s="3"/>
      <c r="L39" s="3"/>
    </row>
    <row r="40" spans="1:12" ht="15.75" customHeight="1" x14ac:dyDescent="0.25">
      <c r="A40" s="67"/>
      <c r="B40" s="67"/>
      <c r="C40" s="67"/>
      <c r="D40" s="73"/>
      <c r="E40" s="67"/>
      <c r="F40" s="67"/>
      <c r="G40" s="67"/>
      <c r="H40" s="67"/>
      <c r="I40" s="71"/>
      <c r="K40" s="3"/>
      <c r="L40" s="3"/>
    </row>
    <row r="41" spans="1:12" ht="15.75" customHeight="1" x14ac:dyDescent="0.25">
      <c r="A41" s="67"/>
      <c r="B41" s="67"/>
      <c r="C41" s="67"/>
      <c r="D41" s="73"/>
      <c r="E41" s="67"/>
      <c r="F41" s="67"/>
      <c r="G41" s="67"/>
      <c r="H41" s="67"/>
      <c r="I41" s="71"/>
      <c r="K41" s="3"/>
      <c r="L41" s="3"/>
    </row>
    <row r="42" spans="1:12" ht="15.75" customHeight="1" x14ac:dyDescent="0.25">
      <c r="A42" s="67"/>
      <c r="B42" s="67"/>
      <c r="C42" s="67"/>
      <c r="D42" s="73"/>
      <c r="E42" s="67"/>
      <c r="F42" s="67"/>
      <c r="G42" s="67"/>
      <c r="H42" s="67"/>
      <c r="I42" s="71"/>
      <c r="K42" s="3"/>
      <c r="L42" s="3"/>
    </row>
    <row r="43" spans="1:12" ht="15.75" customHeight="1" x14ac:dyDescent="0.25">
      <c r="A43" s="67"/>
      <c r="B43" s="67"/>
      <c r="C43" s="67"/>
      <c r="D43" s="73"/>
      <c r="E43" s="67"/>
      <c r="F43" s="67"/>
      <c r="G43" s="67"/>
      <c r="H43" s="67"/>
      <c r="I43" s="71"/>
      <c r="K43" s="3"/>
      <c r="L43" s="3"/>
    </row>
    <row r="44" spans="1:12" ht="15.75" customHeight="1" x14ac:dyDescent="0.25">
      <c r="A44" s="67"/>
      <c r="B44" s="67"/>
      <c r="C44" s="67"/>
      <c r="D44" s="73"/>
      <c r="E44" s="67"/>
      <c r="F44" s="67"/>
      <c r="G44" s="67"/>
      <c r="H44" s="67"/>
      <c r="I44" s="71"/>
      <c r="K44" s="3"/>
      <c r="L44" s="3"/>
    </row>
    <row r="45" spans="1:12" ht="15.75" customHeight="1" x14ac:dyDescent="0.25">
      <c r="A45" s="67"/>
      <c r="B45" s="67"/>
      <c r="C45" s="67"/>
      <c r="D45" s="73"/>
      <c r="E45" s="67"/>
      <c r="F45" s="67"/>
      <c r="G45" s="67"/>
      <c r="H45" s="67"/>
      <c r="I45" s="73"/>
      <c r="K45" s="3"/>
      <c r="L45" s="3"/>
    </row>
    <row r="46" spans="1:12" ht="15.75" customHeight="1" x14ac:dyDescent="0.25"/>
    <row r="47" spans="1:12" ht="15.75" customHeight="1" x14ac:dyDescent="0.25"/>
    <row r="48" spans="1:12" ht="15.75" customHeight="1" x14ac:dyDescent="0.25"/>
    <row r="49" ht="15.75" customHeight="1" x14ac:dyDescent="0.25"/>
    <row r="50" ht="15.75" customHeight="1" x14ac:dyDescent="0.25"/>
    <row r="51" ht="15.75" customHeight="1" x14ac:dyDescent="0.25"/>
    <row r="52" ht="15.75" customHeight="1" x14ac:dyDescent="0.25"/>
    <row r="53" ht="15.75" customHeight="1" x14ac:dyDescent="0.25"/>
    <row r="54" ht="15.75" customHeight="1" x14ac:dyDescent="0.25"/>
    <row r="55" ht="15.75" customHeight="1" x14ac:dyDescent="0.25"/>
    <row r="56" ht="15.75" customHeight="1" x14ac:dyDescent="0.25"/>
    <row r="57" ht="15.75" customHeight="1" x14ac:dyDescent="0.25"/>
    <row r="58" ht="15.75" customHeight="1" x14ac:dyDescent="0.25"/>
    <row r="59" ht="15.75" customHeight="1" x14ac:dyDescent="0.25"/>
    <row r="60" ht="15.75" customHeight="1" x14ac:dyDescent="0.25"/>
    <row r="61" ht="15.75" customHeight="1" x14ac:dyDescent="0.25"/>
    <row r="62" ht="15.75" customHeight="1" x14ac:dyDescent="0.25"/>
    <row r="63" ht="15.75" customHeight="1" x14ac:dyDescent="0.25"/>
    <row r="64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</sheetData>
  <autoFilter ref="A14:N35" xr:uid="{00000000-0009-0000-0000-000018000000}"/>
  <mergeCells count="9">
    <mergeCell ref="A9:D9"/>
    <mergeCell ref="A13:J13"/>
    <mergeCell ref="A1:C1"/>
    <mergeCell ref="F1:H1"/>
    <mergeCell ref="K1:M1"/>
    <mergeCell ref="A3:B3"/>
    <mergeCell ref="F7:G7"/>
    <mergeCell ref="F8:G8"/>
    <mergeCell ref="F9:G9"/>
  </mergeCells>
  <pageMargins left="0.7" right="0.7" top="0.78740157499999996" bottom="0.78740157499999996" header="0" footer="0"/>
  <pageSetup paperSize="9" orientation="portrait"/>
  <headerFooter>
    <oddHeader>&amp;L&amp;"Arial"&amp;8&amp;K000000 INTERNAL&amp;1#_x000D_</oddHeader>
  </headerFooter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dimension ref="A1:N1000"/>
  <sheetViews>
    <sheetView workbookViewId="0"/>
  </sheetViews>
  <sheetFormatPr defaultColWidth="14.42578125" defaultRowHeight="15" customHeight="1" x14ac:dyDescent="0.25"/>
  <cols>
    <col min="1" max="1" width="8.7109375" customWidth="1"/>
    <col min="2" max="2" width="14.28515625" customWidth="1"/>
    <col min="3" max="3" width="8.7109375" customWidth="1"/>
    <col min="4" max="4" width="20.28515625" customWidth="1"/>
    <col min="5" max="5" width="16.140625" customWidth="1"/>
    <col min="6" max="6" width="8.7109375" customWidth="1"/>
    <col min="7" max="7" width="24.140625" customWidth="1"/>
    <col min="8" max="8" width="9.140625" customWidth="1"/>
    <col min="9" max="9" width="8.28515625" customWidth="1"/>
    <col min="10" max="10" width="3.42578125" customWidth="1"/>
    <col min="11" max="11" width="25.140625" customWidth="1"/>
    <col min="12" max="12" width="29.5703125" customWidth="1"/>
    <col min="13" max="14" width="8.7109375" customWidth="1"/>
  </cols>
  <sheetData>
    <row r="1" spans="1:14" x14ac:dyDescent="0.25">
      <c r="A1" s="96" t="s">
        <v>551</v>
      </c>
      <c r="B1" s="97"/>
      <c r="C1" s="97"/>
      <c r="D1" s="45"/>
      <c r="E1" s="45"/>
      <c r="F1" s="99" t="s">
        <v>552</v>
      </c>
      <c r="G1" s="97"/>
      <c r="H1" s="98"/>
      <c r="K1" s="100" t="s">
        <v>553</v>
      </c>
      <c r="L1" s="101"/>
      <c r="M1" s="101"/>
    </row>
    <row r="2" spans="1:14" x14ac:dyDescent="0.25">
      <c r="L2" s="46">
        <v>0</v>
      </c>
      <c r="M2" s="47">
        <v>0</v>
      </c>
    </row>
    <row r="3" spans="1:14" x14ac:dyDescent="0.25">
      <c r="A3" s="96" t="s">
        <v>554</v>
      </c>
      <c r="B3" s="97"/>
      <c r="C3" s="48">
        <v>1</v>
      </c>
      <c r="F3" s="5"/>
      <c r="G3" s="49" t="s">
        <v>555</v>
      </c>
      <c r="H3" s="6">
        <v>3</v>
      </c>
      <c r="L3" s="46">
        <v>1</v>
      </c>
      <c r="M3" s="47">
        <v>0</v>
      </c>
    </row>
    <row r="4" spans="1:14" x14ac:dyDescent="0.25">
      <c r="F4" s="50"/>
      <c r="G4" s="51" t="s">
        <v>556</v>
      </c>
      <c r="H4" s="52">
        <f>H3*0.005</f>
        <v>1.4999999999999999E-2</v>
      </c>
      <c r="L4" s="46">
        <v>2</v>
      </c>
      <c r="M4" s="47">
        <v>0</v>
      </c>
    </row>
    <row r="5" spans="1:14" x14ac:dyDescent="0.25">
      <c r="F5" s="5"/>
      <c r="G5" s="49" t="s">
        <v>557</v>
      </c>
      <c r="H5" s="6">
        <v>1</v>
      </c>
      <c r="L5" s="46">
        <v>3</v>
      </c>
      <c r="M5" s="47">
        <v>-0.02</v>
      </c>
    </row>
    <row r="6" spans="1:14" x14ac:dyDescent="0.25">
      <c r="F6" s="20"/>
      <c r="G6" s="53" t="s">
        <v>556</v>
      </c>
      <c r="H6" s="54">
        <f>H5*0.01</f>
        <v>0.01</v>
      </c>
      <c r="L6" s="46">
        <v>4</v>
      </c>
      <c r="M6" s="47">
        <v>0</v>
      </c>
    </row>
    <row r="7" spans="1:14" x14ac:dyDescent="0.25">
      <c r="F7" s="102" t="s">
        <v>558</v>
      </c>
      <c r="G7" s="103"/>
      <c r="H7" s="6">
        <v>11</v>
      </c>
      <c r="L7" s="46">
        <v>5</v>
      </c>
      <c r="M7" s="47">
        <v>5.0000000000000001E-3</v>
      </c>
    </row>
    <row r="8" spans="1:14" x14ac:dyDescent="0.25">
      <c r="F8" s="104" t="s">
        <v>559</v>
      </c>
      <c r="G8" s="105"/>
      <c r="H8" s="52">
        <v>0.03</v>
      </c>
      <c r="L8" s="46">
        <v>6</v>
      </c>
      <c r="M8" s="47">
        <v>0.01</v>
      </c>
    </row>
    <row r="9" spans="1:14" x14ac:dyDescent="0.25">
      <c r="A9" s="96" t="s">
        <v>560</v>
      </c>
      <c r="B9" s="97"/>
      <c r="C9" s="97"/>
      <c r="D9" s="97"/>
      <c r="E9" s="55">
        <f>C3+H4+H6+H8</f>
        <v>1.0549999999999999</v>
      </c>
      <c r="F9" s="106" t="s">
        <v>561</v>
      </c>
      <c r="G9" s="97"/>
      <c r="H9" s="56">
        <v>16</v>
      </c>
      <c r="L9" s="46">
        <v>7</v>
      </c>
      <c r="M9" s="47">
        <v>1.4999999999999999E-2</v>
      </c>
    </row>
    <row r="10" spans="1:14" x14ac:dyDescent="0.25">
      <c r="L10" s="46">
        <v>8</v>
      </c>
      <c r="M10" s="47">
        <v>0.02</v>
      </c>
    </row>
    <row r="11" spans="1:14" x14ac:dyDescent="0.25">
      <c r="L11" s="46">
        <v>9</v>
      </c>
      <c r="M11" s="47">
        <v>2.5000000000000001E-2</v>
      </c>
    </row>
    <row r="12" spans="1:14" x14ac:dyDescent="0.25">
      <c r="L12" s="46" t="s">
        <v>562</v>
      </c>
      <c r="M12" s="47">
        <v>0.03</v>
      </c>
    </row>
    <row r="13" spans="1:14" x14ac:dyDescent="0.25">
      <c r="A13" s="96" t="s">
        <v>563</v>
      </c>
      <c r="B13" s="97"/>
      <c r="C13" s="97"/>
      <c r="D13" s="97"/>
      <c r="E13" s="97"/>
      <c r="F13" s="97"/>
      <c r="G13" s="97"/>
      <c r="H13" s="97"/>
      <c r="I13" s="97"/>
      <c r="J13" s="98"/>
      <c r="K13" s="57" t="s">
        <v>564</v>
      </c>
      <c r="L13" s="57" t="s">
        <v>565</v>
      </c>
      <c r="M13" s="4" t="s">
        <v>566</v>
      </c>
      <c r="N13" s="4" t="s">
        <v>567</v>
      </c>
    </row>
    <row r="14" spans="1:14" ht="30" x14ac:dyDescent="0.25">
      <c r="A14" s="67">
        <v>1</v>
      </c>
      <c r="B14" s="67"/>
      <c r="C14" s="67" t="s">
        <v>810</v>
      </c>
      <c r="D14" s="73" t="s">
        <v>811</v>
      </c>
      <c r="E14" s="67" t="s">
        <v>1668</v>
      </c>
      <c r="F14" s="67" t="s">
        <v>831</v>
      </c>
      <c r="G14" s="67">
        <v>1.0549999999999999</v>
      </c>
      <c r="H14" s="71">
        <v>6319</v>
      </c>
      <c r="I14" s="71"/>
      <c r="K14" s="3">
        <f t="shared" ref="K14:K29" si="0">H14/$H$14*10000*0.7+($H$9-A14)/($H$9-1)*10000*0.3</f>
        <v>10000</v>
      </c>
      <c r="L14" s="3">
        <f t="shared" ref="L14:L29" si="1">K14*$E$9</f>
        <v>10550</v>
      </c>
      <c r="M14" s="47"/>
      <c r="N14" s="4">
        <v>1</v>
      </c>
    </row>
    <row r="15" spans="1:14" ht="60" x14ac:dyDescent="0.25">
      <c r="A15" s="67">
        <v>2</v>
      </c>
      <c r="B15" s="67"/>
      <c r="C15" s="67" t="s">
        <v>1669</v>
      </c>
      <c r="D15" s="73" t="s">
        <v>827</v>
      </c>
      <c r="E15" s="67" t="s">
        <v>1670</v>
      </c>
      <c r="F15" s="67" t="s">
        <v>1671</v>
      </c>
      <c r="G15" s="67">
        <v>1.014</v>
      </c>
      <c r="H15" s="71">
        <v>6057</v>
      </c>
      <c r="I15" s="71"/>
      <c r="K15" s="3">
        <f t="shared" si="0"/>
        <v>9509.764203196708</v>
      </c>
      <c r="L15" s="3">
        <f t="shared" si="1"/>
        <v>10032.801234372526</v>
      </c>
      <c r="M15" s="47">
        <v>1</v>
      </c>
    </row>
    <row r="16" spans="1:14" ht="30" x14ac:dyDescent="0.25">
      <c r="A16" s="67">
        <v>3</v>
      </c>
      <c r="B16" s="67"/>
      <c r="C16" s="67" t="s">
        <v>829</v>
      </c>
      <c r="D16" s="73" t="s">
        <v>830</v>
      </c>
      <c r="E16" s="67" t="s">
        <v>1672</v>
      </c>
      <c r="F16" s="67" t="s">
        <v>1673</v>
      </c>
      <c r="G16" s="67">
        <v>1.06</v>
      </c>
      <c r="H16" s="71">
        <v>6028</v>
      </c>
      <c r="I16" s="71"/>
      <c r="K16" s="3">
        <f t="shared" si="0"/>
        <v>9277.6388669093212</v>
      </c>
      <c r="L16" s="3">
        <f t="shared" si="1"/>
        <v>9787.9090045893336</v>
      </c>
      <c r="M16" s="4">
        <v>1</v>
      </c>
    </row>
    <row r="17" spans="1:13" x14ac:dyDescent="0.25">
      <c r="A17" s="67">
        <v>4</v>
      </c>
      <c r="B17" s="67"/>
      <c r="C17" s="67" t="s">
        <v>820</v>
      </c>
      <c r="D17" s="73" t="s">
        <v>1674</v>
      </c>
      <c r="E17" s="67" t="s">
        <v>1675</v>
      </c>
      <c r="F17" s="67" t="s">
        <v>1119</v>
      </c>
      <c r="G17" s="67">
        <v>1.0169999999999999</v>
      </c>
      <c r="H17" s="71">
        <v>5785</v>
      </c>
      <c r="I17" s="71"/>
      <c r="K17" s="3">
        <f t="shared" si="0"/>
        <v>8808.4507042253517</v>
      </c>
      <c r="L17" s="3">
        <f t="shared" si="1"/>
        <v>9292.9154929577453</v>
      </c>
      <c r="M17" s="4">
        <v>1</v>
      </c>
    </row>
    <row r="18" spans="1:13" x14ac:dyDescent="0.25">
      <c r="A18" s="67">
        <v>5</v>
      </c>
      <c r="B18" s="67"/>
      <c r="C18" s="67" t="s">
        <v>609</v>
      </c>
      <c r="D18" s="82" t="s">
        <v>792</v>
      </c>
      <c r="E18" s="67" t="s">
        <v>1676</v>
      </c>
      <c r="F18" s="67" t="s">
        <v>921</v>
      </c>
      <c r="G18" s="67">
        <v>1.03</v>
      </c>
      <c r="H18" s="71">
        <v>5608</v>
      </c>
      <c r="I18" s="71"/>
      <c r="K18" s="3">
        <f t="shared" si="0"/>
        <v>8412.37537585061</v>
      </c>
      <c r="L18" s="3">
        <f t="shared" si="1"/>
        <v>8875.0560215223923</v>
      </c>
    </row>
    <row r="19" spans="1:13" ht="30" x14ac:dyDescent="0.25">
      <c r="A19" s="67">
        <v>6</v>
      </c>
      <c r="B19" s="67"/>
      <c r="C19" s="67" t="s">
        <v>579</v>
      </c>
      <c r="D19" s="73" t="s">
        <v>1677</v>
      </c>
      <c r="E19" s="67" t="s">
        <v>1672</v>
      </c>
      <c r="F19" s="67" t="s">
        <v>1678</v>
      </c>
      <c r="G19" s="67">
        <v>1.0009999999999999</v>
      </c>
      <c r="H19" s="71">
        <v>5405</v>
      </c>
      <c r="I19" s="71"/>
      <c r="K19" s="3">
        <f t="shared" si="0"/>
        <v>7987.4980218388982</v>
      </c>
      <c r="L19" s="3">
        <f t="shared" si="1"/>
        <v>8426.810413040037</v>
      </c>
    </row>
    <row r="20" spans="1:13" ht="30" x14ac:dyDescent="0.25">
      <c r="A20" s="67">
        <v>7</v>
      </c>
      <c r="B20" s="67"/>
      <c r="C20" s="67" t="s">
        <v>1679</v>
      </c>
      <c r="D20" s="73" t="s">
        <v>1680</v>
      </c>
      <c r="E20" s="67" t="s">
        <v>1681</v>
      </c>
      <c r="F20" s="67" t="s">
        <v>929</v>
      </c>
      <c r="G20" s="67">
        <v>1.0369999999999999</v>
      </c>
      <c r="H20" s="71">
        <v>5185</v>
      </c>
      <c r="I20" s="71"/>
      <c r="K20" s="3">
        <f t="shared" si="0"/>
        <v>7543.7885741414775</v>
      </c>
      <c r="L20" s="3">
        <f t="shared" si="1"/>
        <v>7958.6969457192581</v>
      </c>
    </row>
    <row r="21" spans="1:13" ht="15.75" customHeight="1" x14ac:dyDescent="0.25">
      <c r="A21" s="67">
        <v>8</v>
      </c>
      <c r="B21" s="67"/>
      <c r="C21" s="67" t="s">
        <v>1682</v>
      </c>
      <c r="D21" s="82" t="s">
        <v>1683</v>
      </c>
      <c r="E21" s="67" t="s">
        <v>1684</v>
      </c>
      <c r="F21" s="67" t="s">
        <v>812</v>
      </c>
      <c r="G21" s="67">
        <v>1.0649999999999999</v>
      </c>
      <c r="H21" s="71">
        <v>4975</v>
      </c>
      <c r="I21" s="71"/>
      <c r="K21" s="3">
        <f t="shared" si="0"/>
        <v>7111.1568286121219</v>
      </c>
      <c r="L21" s="3">
        <f t="shared" si="1"/>
        <v>7502.2704541857884</v>
      </c>
    </row>
    <row r="22" spans="1:13" ht="15.75" customHeight="1" x14ac:dyDescent="0.25">
      <c r="A22" s="67">
        <v>9</v>
      </c>
      <c r="B22" s="67"/>
      <c r="C22" s="67" t="s">
        <v>1685</v>
      </c>
      <c r="D22" s="73" t="s">
        <v>1686</v>
      </c>
      <c r="E22" s="67" t="s">
        <v>1687</v>
      </c>
      <c r="F22" s="67" t="s">
        <v>925</v>
      </c>
      <c r="G22" s="67">
        <v>1.0029999999999999</v>
      </c>
      <c r="H22" s="71">
        <v>4947</v>
      </c>
      <c r="I22" s="71"/>
      <c r="K22" s="3">
        <f t="shared" si="0"/>
        <v>6880.1392625415419</v>
      </c>
      <c r="L22" s="3">
        <f t="shared" si="1"/>
        <v>7258.5469219813267</v>
      </c>
    </row>
    <row r="23" spans="1:13" ht="15.75" customHeight="1" x14ac:dyDescent="0.25">
      <c r="A23" s="67">
        <v>10</v>
      </c>
      <c r="B23" s="67"/>
      <c r="C23" s="67" t="s">
        <v>1688</v>
      </c>
      <c r="D23" s="73" t="s">
        <v>1689</v>
      </c>
      <c r="E23" s="67" t="s">
        <v>1690</v>
      </c>
      <c r="F23" s="67" t="s">
        <v>1388</v>
      </c>
      <c r="G23" s="67">
        <v>0.97799999999999998</v>
      </c>
      <c r="H23" s="71">
        <v>4766</v>
      </c>
      <c r="I23" s="71"/>
      <c r="K23" s="3">
        <f t="shared" si="0"/>
        <v>6479.6328532995722</v>
      </c>
      <c r="L23" s="3">
        <f t="shared" si="1"/>
        <v>6836.0126602310484</v>
      </c>
    </row>
    <row r="24" spans="1:13" ht="15.75" customHeight="1" x14ac:dyDescent="0.25">
      <c r="A24" s="67">
        <v>11</v>
      </c>
      <c r="B24" s="67"/>
      <c r="C24" s="67" t="s">
        <v>754</v>
      </c>
      <c r="D24" s="73" t="s">
        <v>1691</v>
      </c>
      <c r="E24" s="67" t="s">
        <v>1692</v>
      </c>
      <c r="F24" s="67" t="s">
        <v>1139</v>
      </c>
      <c r="G24" s="67">
        <v>0.98399999999999999</v>
      </c>
      <c r="H24" s="71">
        <v>4592</v>
      </c>
      <c r="I24" s="71"/>
      <c r="K24" s="3">
        <f t="shared" si="0"/>
        <v>6086.880835575249</v>
      </c>
      <c r="L24" s="3">
        <f t="shared" si="1"/>
        <v>6421.6592815318872</v>
      </c>
    </row>
    <row r="25" spans="1:13" ht="15.75" customHeight="1" x14ac:dyDescent="0.25">
      <c r="A25" s="67">
        <v>12</v>
      </c>
      <c r="B25" s="67"/>
      <c r="C25" s="67" t="s">
        <v>1207</v>
      </c>
      <c r="D25" s="73" t="s">
        <v>1693</v>
      </c>
      <c r="E25" s="67" t="s">
        <v>1694</v>
      </c>
      <c r="F25" s="67" t="s">
        <v>1139</v>
      </c>
      <c r="G25" s="67">
        <v>0.97899999999999998</v>
      </c>
      <c r="H25" s="71">
        <v>4033</v>
      </c>
      <c r="I25" s="71"/>
      <c r="K25" s="3">
        <f t="shared" si="0"/>
        <v>5267.6372843804393</v>
      </c>
      <c r="L25" s="3">
        <f t="shared" si="1"/>
        <v>5557.3573350213628</v>
      </c>
    </row>
    <row r="26" spans="1:13" ht="15.75" customHeight="1" x14ac:dyDescent="0.25">
      <c r="A26" s="67">
        <v>13</v>
      </c>
      <c r="B26" s="67"/>
      <c r="C26" s="67" t="s">
        <v>870</v>
      </c>
      <c r="D26" s="73" t="s">
        <v>1695</v>
      </c>
      <c r="E26" s="67" t="s">
        <v>1672</v>
      </c>
      <c r="F26" s="67" t="s">
        <v>1388</v>
      </c>
      <c r="G26" s="67">
        <v>0.98099999999999998</v>
      </c>
      <c r="H26" s="71">
        <v>3768</v>
      </c>
      <c r="I26" s="71"/>
      <c r="K26" s="3">
        <f t="shared" si="0"/>
        <v>4774.0781769267287</v>
      </c>
      <c r="L26" s="3">
        <f t="shared" si="1"/>
        <v>5036.6524766576986</v>
      </c>
    </row>
    <row r="27" spans="1:13" ht="15.75" customHeight="1" x14ac:dyDescent="0.25">
      <c r="A27" s="67">
        <v>14</v>
      </c>
      <c r="B27" s="67"/>
      <c r="C27" s="67" t="s">
        <v>1194</v>
      </c>
      <c r="D27" s="73" t="s">
        <v>1696</v>
      </c>
      <c r="E27" s="67" t="s">
        <v>1697</v>
      </c>
      <c r="F27" s="67" t="s">
        <v>1698</v>
      </c>
      <c r="G27" s="67">
        <v>0.98699999999999999</v>
      </c>
      <c r="H27" s="71">
        <v>3450</v>
      </c>
      <c r="I27" s="71"/>
      <c r="K27" s="3">
        <f t="shared" si="0"/>
        <v>4221.8072479822749</v>
      </c>
      <c r="L27" s="3">
        <f t="shared" si="1"/>
        <v>4454.0066466213002</v>
      </c>
    </row>
    <row r="28" spans="1:13" ht="15.75" customHeight="1" x14ac:dyDescent="0.25">
      <c r="A28" s="67">
        <v>15</v>
      </c>
      <c r="B28" s="67"/>
      <c r="C28" s="67" t="s">
        <v>1699</v>
      </c>
      <c r="D28" s="73" t="s">
        <v>1700</v>
      </c>
      <c r="E28" s="67" t="s">
        <v>1694</v>
      </c>
      <c r="F28" s="67" t="s">
        <v>802</v>
      </c>
      <c r="G28" s="67">
        <v>1.008</v>
      </c>
      <c r="H28" s="71">
        <v>3150</v>
      </c>
      <c r="I28" s="71"/>
      <c r="K28" s="3">
        <f t="shared" si="0"/>
        <v>3689.4761829403387</v>
      </c>
      <c r="L28" s="3">
        <f t="shared" si="1"/>
        <v>3892.3973730020571</v>
      </c>
    </row>
    <row r="29" spans="1:13" ht="15.75" customHeight="1" x14ac:dyDescent="0.25">
      <c r="A29" s="67">
        <v>16</v>
      </c>
      <c r="B29" s="67"/>
      <c r="C29" s="67" t="s">
        <v>1701</v>
      </c>
      <c r="D29" s="73" t="s">
        <v>1702</v>
      </c>
      <c r="E29" s="67" t="s">
        <v>1672</v>
      </c>
      <c r="F29" s="67" t="s">
        <v>1392</v>
      </c>
      <c r="G29" s="67">
        <v>0.998</v>
      </c>
      <c r="H29" s="71">
        <v>2991</v>
      </c>
      <c r="I29" s="71"/>
      <c r="K29" s="3">
        <f t="shared" si="0"/>
        <v>3313.3407184681123</v>
      </c>
      <c r="L29" s="3">
        <f t="shared" si="1"/>
        <v>3495.5744579838583</v>
      </c>
    </row>
    <row r="30" spans="1:13" ht="15.75" customHeight="1" x14ac:dyDescent="0.25">
      <c r="A30" s="67"/>
      <c r="B30" s="72"/>
      <c r="C30" s="67"/>
      <c r="D30" s="73"/>
      <c r="E30" s="67"/>
      <c r="F30" s="67"/>
      <c r="G30" s="67"/>
      <c r="H30" s="67"/>
      <c r="I30" s="71"/>
      <c r="K30" s="3"/>
      <c r="L30" s="3"/>
    </row>
    <row r="31" spans="1:13" ht="15.75" customHeight="1" x14ac:dyDescent="0.25">
      <c r="A31" s="67"/>
      <c r="B31" s="67"/>
      <c r="C31" s="67"/>
      <c r="D31" s="73"/>
      <c r="E31" s="67"/>
      <c r="F31" s="67"/>
      <c r="G31" s="67"/>
      <c r="H31" s="67"/>
      <c r="I31" s="71"/>
      <c r="K31" s="3"/>
      <c r="L31" s="3"/>
    </row>
    <row r="32" spans="1:13" ht="15.75" customHeight="1" x14ac:dyDescent="0.25">
      <c r="A32" s="67"/>
      <c r="B32" s="67"/>
      <c r="C32" s="67"/>
      <c r="D32" s="73"/>
      <c r="E32" s="67"/>
      <c r="F32" s="67"/>
      <c r="G32" s="67"/>
      <c r="H32" s="67"/>
      <c r="I32" s="71"/>
      <c r="K32" s="3"/>
      <c r="L32" s="3"/>
    </row>
    <row r="33" spans="1:12" ht="15.75" customHeight="1" x14ac:dyDescent="0.25">
      <c r="A33" s="67"/>
      <c r="B33" s="68"/>
      <c r="C33" s="67"/>
      <c r="D33" s="73"/>
      <c r="E33" s="67"/>
      <c r="F33" s="67"/>
      <c r="G33" s="67"/>
      <c r="H33" s="67"/>
      <c r="I33" s="71"/>
      <c r="K33" s="3"/>
      <c r="L33" s="3"/>
    </row>
    <row r="34" spans="1:12" ht="15.75" customHeight="1" x14ac:dyDescent="0.25">
      <c r="A34" s="67"/>
      <c r="B34" s="68"/>
      <c r="C34" s="67"/>
      <c r="D34" s="73"/>
      <c r="E34" s="67"/>
      <c r="F34" s="67"/>
      <c r="G34" s="67"/>
      <c r="H34" s="67"/>
      <c r="I34" s="71"/>
      <c r="K34" s="3"/>
      <c r="L34" s="3"/>
    </row>
    <row r="35" spans="1:12" ht="15.75" customHeight="1" x14ac:dyDescent="0.25">
      <c r="A35" s="67"/>
      <c r="B35" s="72"/>
      <c r="C35" s="67"/>
      <c r="D35" s="73"/>
      <c r="E35" s="67"/>
      <c r="F35" s="67"/>
      <c r="G35" s="67"/>
      <c r="H35" s="67"/>
      <c r="I35" s="71"/>
      <c r="K35" s="3"/>
      <c r="L35" s="3"/>
    </row>
    <row r="36" spans="1:12" ht="15.75" customHeight="1" x14ac:dyDescent="0.25">
      <c r="A36" s="67"/>
      <c r="B36" s="68"/>
      <c r="C36" s="67"/>
      <c r="D36" s="73"/>
      <c r="E36" s="67"/>
      <c r="F36" s="67"/>
      <c r="G36" s="67"/>
      <c r="H36" s="67"/>
      <c r="I36" s="71"/>
      <c r="K36" s="3"/>
      <c r="L36" s="3"/>
    </row>
    <row r="37" spans="1:12" ht="15.75" customHeight="1" x14ac:dyDescent="0.25">
      <c r="A37" s="67"/>
      <c r="B37" s="72"/>
      <c r="C37" s="67"/>
      <c r="D37" s="73"/>
      <c r="E37" s="67"/>
      <c r="F37" s="67"/>
      <c r="G37" s="67"/>
      <c r="H37" s="67"/>
      <c r="I37" s="71"/>
      <c r="K37" s="3"/>
      <c r="L37" s="3"/>
    </row>
    <row r="38" spans="1:12" ht="15.75" customHeight="1" x14ac:dyDescent="0.25">
      <c r="A38" s="67"/>
      <c r="B38" s="68"/>
      <c r="C38" s="67"/>
      <c r="D38" s="73"/>
      <c r="E38" s="67"/>
      <c r="F38" s="67"/>
      <c r="G38" s="67"/>
      <c r="H38" s="67"/>
      <c r="I38" s="71"/>
      <c r="K38" s="3"/>
      <c r="L38" s="3"/>
    </row>
    <row r="39" spans="1:12" ht="15.75" customHeight="1" x14ac:dyDescent="0.25">
      <c r="A39" s="67"/>
      <c r="B39" s="72"/>
      <c r="C39" s="67"/>
      <c r="D39" s="73"/>
      <c r="E39" s="67"/>
      <c r="F39" s="67"/>
      <c r="G39" s="67"/>
      <c r="H39" s="67"/>
      <c r="I39" s="71"/>
      <c r="K39" s="3"/>
      <c r="L39" s="3"/>
    </row>
    <row r="40" spans="1:12" ht="15.75" customHeight="1" x14ac:dyDescent="0.25">
      <c r="A40" s="67"/>
      <c r="B40" s="67"/>
      <c r="C40" s="67"/>
      <c r="D40" s="73"/>
      <c r="E40" s="67"/>
      <c r="F40" s="67"/>
      <c r="G40" s="67"/>
      <c r="H40" s="67"/>
      <c r="I40" s="71"/>
      <c r="K40" s="3"/>
      <c r="L40" s="3"/>
    </row>
    <row r="41" spans="1:12" ht="15.75" customHeight="1" x14ac:dyDescent="0.25">
      <c r="A41" s="67"/>
      <c r="B41" s="67"/>
      <c r="C41" s="67"/>
      <c r="D41" s="73"/>
      <c r="E41" s="67"/>
      <c r="F41" s="67"/>
      <c r="G41" s="67"/>
      <c r="H41" s="67"/>
      <c r="I41" s="71"/>
      <c r="K41" s="3"/>
      <c r="L41" s="3"/>
    </row>
    <row r="42" spans="1:12" ht="15.75" customHeight="1" x14ac:dyDescent="0.25">
      <c r="A42" s="67"/>
      <c r="B42" s="67"/>
      <c r="C42" s="67"/>
      <c r="D42" s="73"/>
      <c r="E42" s="67"/>
      <c r="F42" s="67"/>
      <c r="G42" s="67"/>
      <c r="H42" s="67"/>
      <c r="I42" s="71"/>
      <c r="K42" s="3"/>
      <c r="L42" s="3"/>
    </row>
    <row r="43" spans="1:12" ht="15.75" customHeight="1" x14ac:dyDescent="0.25">
      <c r="A43" s="67"/>
      <c r="B43" s="67"/>
      <c r="C43" s="67"/>
      <c r="D43" s="73"/>
      <c r="E43" s="67"/>
      <c r="F43" s="67"/>
      <c r="G43" s="67"/>
      <c r="H43" s="67"/>
      <c r="I43" s="71"/>
      <c r="K43" s="3"/>
      <c r="L43" s="3"/>
    </row>
    <row r="44" spans="1:12" ht="15.75" customHeight="1" x14ac:dyDescent="0.25">
      <c r="A44" s="67"/>
      <c r="B44" s="67"/>
      <c r="C44" s="67"/>
      <c r="D44" s="73"/>
      <c r="E44" s="67"/>
      <c r="F44" s="67"/>
      <c r="G44" s="67"/>
      <c r="H44" s="67"/>
      <c r="I44" s="71"/>
      <c r="K44" s="3"/>
      <c r="L44" s="3"/>
    </row>
    <row r="45" spans="1:12" ht="15.75" customHeight="1" x14ac:dyDescent="0.25">
      <c r="A45" s="67"/>
      <c r="B45" s="67"/>
      <c r="C45" s="67"/>
      <c r="D45" s="73"/>
      <c r="E45" s="67"/>
      <c r="F45" s="67"/>
      <c r="G45" s="67"/>
      <c r="H45" s="67"/>
      <c r="I45" s="73"/>
      <c r="K45" s="3"/>
      <c r="L45" s="3"/>
    </row>
    <row r="46" spans="1:12" ht="15.75" customHeight="1" x14ac:dyDescent="0.25"/>
    <row r="47" spans="1:12" ht="15.75" customHeight="1" x14ac:dyDescent="0.25"/>
    <row r="48" spans="1:12" ht="15.75" customHeight="1" x14ac:dyDescent="0.25"/>
    <row r="49" ht="15.75" customHeight="1" x14ac:dyDescent="0.25"/>
    <row r="50" ht="15.75" customHeight="1" x14ac:dyDescent="0.25"/>
    <row r="51" ht="15.75" customHeight="1" x14ac:dyDescent="0.25"/>
    <row r="52" ht="15.75" customHeight="1" x14ac:dyDescent="0.25"/>
    <row r="53" ht="15.75" customHeight="1" x14ac:dyDescent="0.25"/>
    <row r="54" ht="15.75" customHeight="1" x14ac:dyDescent="0.25"/>
    <row r="55" ht="15.75" customHeight="1" x14ac:dyDescent="0.25"/>
    <row r="56" ht="15.75" customHeight="1" x14ac:dyDescent="0.25"/>
    <row r="57" ht="15.75" customHeight="1" x14ac:dyDescent="0.25"/>
    <row r="58" ht="15.75" customHeight="1" x14ac:dyDescent="0.25"/>
    <row r="59" ht="15.75" customHeight="1" x14ac:dyDescent="0.25"/>
    <row r="60" ht="15.75" customHeight="1" x14ac:dyDescent="0.25"/>
    <row r="61" ht="15.75" customHeight="1" x14ac:dyDescent="0.25"/>
    <row r="62" ht="15.75" customHeight="1" x14ac:dyDescent="0.25"/>
    <row r="63" ht="15.75" customHeight="1" x14ac:dyDescent="0.25"/>
    <row r="64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</sheetData>
  <autoFilter ref="A14:N35" xr:uid="{00000000-0009-0000-0000-000019000000}"/>
  <mergeCells count="9">
    <mergeCell ref="A9:D9"/>
    <mergeCell ref="A13:J13"/>
    <mergeCell ref="A1:C1"/>
    <mergeCell ref="F1:H1"/>
    <mergeCell ref="K1:M1"/>
    <mergeCell ref="A3:B3"/>
    <mergeCell ref="F7:G7"/>
    <mergeCell ref="F8:G8"/>
    <mergeCell ref="F9:G9"/>
  </mergeCells>
  <pageMargins left="0.7" right="0.7" top="0.78740157499999996" bottom="0.78740157499999996" header="0" footer="0"/>
  <pageSetup paperSize="9" orientation="portrait"/>
  <headerFooter>
    <oddHeader>&amp;L&amp;"Arial"&amp;8&amp;K000000 INTERNAL&amp;1#_x000D_</oddHeader>
  </headerFooter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dimension ref="A1:N1000"/>
  <sheetViews>
    <sheetView workbookViewId="0"/>
  </sheetViews>
  <sheetFormatPr defaultColWidth="14.42578125" defaultRowHeight="15" customHeight="1" x14ac:dyDescent="0.25"/>
  <cols>
    <col min="1" max="1" width="8.7109375" customWidth="1"/>
    <col min="2" max="2" width="14.28515625" customWidth="1"/>
    <col min="3" max="3" width="8.7109375" customWidth="1"/>
    <col min="4" max="4" width="20.28515625" customWidth="1"/>
    <col min="5" max="5" width="16.140625" customWidth="1"/>
    <col min="6" max="6" width="8.7109375" customWidth="1"/>
    <col min="7" max="7" width="24.140625" customWidth="1"/>
    <col min="8" max="8" width="9.140625" customWidth="1"/>
    <col min="9" max="9" width="8.28515625" customWidth="1"/>
    <col min="10" max="10" width="3.42578125" customWidth="1"/>
    <col min="11" max="11" width="25.140625" customWidth="1"/>
    <col min="12" max="12" width="29.5703125" customWidth="1"/>
    <col min="13" max="14" width="8.7109375" customWidth="1"/>
  </cols>
  <sheetData>
    <row r="1" spans="1:14" x14ac:dyDescent="0.25">
      <c r="A1" s="96" t="s">
        <v>551</v>
      </c>
      <c r="B1" s="97"/>
      <c r="C1" s="97"/>
      <c r="D1" s="45"/>
      <c r="E1" s="45"/>
      <c r="F1" s="99" t="s">
        <v>552</v>
      </c>
      <c r="G1" s="97"/>
      <c r="H1" s="98"/>
      <c r="K1" s="100" t="s">
        <v>553</v>
      </c>
      <c r="L1" s="101"/>
      <c r="M1" s="101"/>
    </row>
    <row r="2" spans="1:14" x14ac:dyDescent="0.25">
      <c r="L2" s="46">
        <v>0</v>
      </c>
      <c r="M2" s="47">
        <v>0</v>
      </c>
    </row>
    <row r="3" spans="1:14" x14ac:dyDescent="0.25">
      <c r="A3" s="96" t="s">
        <v>554</v>
      </c>
      <c r="B3" s="97"/>
      <c r="C3" s="48">
        <v>0.9</v>
      </c>
      <c r="F3" s="5"/>
      <c r="G3" s="49" t="s">
        <v>555</v>
      </c>
      <c r="H3" s="6">
        <v>6</v>
      </c>
      <c r="L3" s="46">
        <v>1</v>
      </c>
      <c r="M3" s="47">
        <v>0</v>
      </c>
    </row>
    <row r="4" spans="1:14" x14ac:dyDescent="0.25">
      <c r="F4" s="50"/>
      <c r="G4" s="51" t="s">
        <v>556</v>
      </c>
      <c r="H4" s="52">
        <f>H3*0.005</f>
        <v>0.03</v>
      </c>
      <c r="L4" s="46">
        <v>2</v>
      </c>
      <c r="M4" s="47">
        <v>0</v>
      </c>
    </row>
    <row r="5" spans="1:14" x14ac:dyDescent="0.25">
      <c r="F5" s="5"/>
      <c r="G5" s="49" t="s">
        <v>557</v>
      </c>
      <c r="H5" s="6">
        <v>3</v>
      </c>
      <c r="L5" s="46">
        <v>3</v>
      </c>
      <c r="M5" s="47">
        <v>-0.02</v>
      </c>
    </row>
    <row r="6" spans="1:14" x14ac:dyDescent="0.25">
      <c r="F6" s="20"/>
      <c r="G6" s="53" t="s">
        <v>556</v>
      </c>
      <c r="H6" s="54">
        <f>H5*0.01</f>
        <v>0.03</v>
      </c>
      <c r="L6" s="46">
        <v>4</v>
      </c>
      <c r="M6" s="47">
        <v>0</v>
      </c>
    </row>
    <row r="7" spans="1:14" x14ac:dyDescent="0.25">
      <c r="F7" s="102" t="s">
        <v>558</v>
      </c>
      <c r="G7" s="103"/>
      <c r="H7" s="6">
        <v>9</v>
      </c>
      <c r="L7" s="46">
        <v>5</v>
      </c>
      <c r="M7" s="47">
        <v>5.0000000000000001E-3</v>
      </c>
    </row>
    <row r="8" spans="1:14" x14ac:dyDescent="0.25">
      <c r="F8" s="104" t="s">
        <v>559</v>
      </c>
      <c r="G8" s="105"/>
      <c r="H8" s="52">
        <v>2.5000000000000001E-2</v>
      </c>
      <c r="L8" s="46">
        <v>6</v>
      </c>
      <c r="M8" s="47">
        <v>0.01</v>
      </c>
    </row>
    <row r="9" spans="1:14" x14ac:dyDescent="0.25">
      <c r="A9" s="96" t="s">
        <v>560</v>
      </c>
      <c r="B9" s="97"/>
      <c r="C9" s="97"/>
      <c r="D9" s="97"/>
      <c r="E9" s="55">
        <f>C3+H4+H6+H8</f>
        <v>0.9850000000000001</v>
      </c>
      <c r="F9" s="106" t="s">
        <v>561</v>
      </c>
      <c r="G9" s="97"/>
      <c r="H9" s="56">
        <v>32</v>
      </c>
      <c r="L9" s="46">
        <v>7</v>
      </c>
      <c r="M9" s="47">
        <v>1.4999999999999999E-2</v>
      </c>
    </row>
    <row r="10" spans="1:14" x14ac:dyDescent="0.25">
      <c r="L10" s="46">
        <v>8</v>
      </c>
      <c r="M10" s="47">
        <v>0.02</v>
      </c>
    </row>
    <row r="11" spans="1:14" x14ac:dyDescent="0.25">
      <c r="L11" s="46">
        <v>9</v>
      </c>
      <c r="M11" s="47">
        <v>2.5000000000000001E-2</v>
      </c>
    </row>
    <row r="12" spans="1:14" x14ac:dyDescent="0.25">
      <c r="L12" s="46" t="s">
        <v>562</v>
      </c>
      <c r="M12" s="47">
        <v>0.03</v>
      </c>
    </row>
    <row r="13" spans="1:14" x14ac:dyDescent="0.25">
      <c r="A13" s="96" t="s">
        <v>563</v>
      </c>
      <c r="B13" s="97"/>
      <c r="C13" s="97"/>
      <c r="D13" s="97"/>
      <c r="E13" s="97"/>
      <c r="F13" s="97"/>
      <c r="G13" s="97"/>
      <c r="H13" s="97"/>
      <c r="I13" s="97"/>
      <c r="J13" s="98"/>
      <c r="K13" s="57" t="s">
        <v>564</v>
      </c>
      <c r="L13" s="57" t="s">
        <v>565</v>
      </c>
      <c r="M13" s="4" t="s">
        <v>566</v>
      </c>
      <c r="N13" s="4" t="s">
        <v>567</v>
      </c>
    </row>
    <row r="14" spans="1:14" x14ac:dyDescent="0.25">
      <c r="A14" s="67">
        <v>1</v>
      </c>
      <c r="B14" s="67"/>
      <c r="C14" s="67">
        <v>12</v>
      </c>
      <c r="D14" s="73" t="s">
        <v>1485</v>
      </c>
      <c r="E14" s="67"/>
      <c r="F14" s="67" t="s">
        <v>1061</v>
      </c>
      <c r="G14" s="67" t="s">
        <v>1703</v>
      </c>
      <c r="H14" s="67">
        <v>1.0960000000000001</v>
      </c>
      <c r="I14" s="71">
        <v>8289</v>
      </c>
      <c r="K14" s="3">
        <f t="shared" ref="K14:K45" si="0">I14/$I$14*10000*0.7+($H$9-A14)/($H$9-1)*10000*0.3</f>
        <v>10000</v>
      </c>
      <c r="L14" s="3">
        <f t="shared" ref="L14:L45" si="1">K14*$E$9</f>
        <v>9850.0000000000018</v>
      </c>
      <c r="M14" s="47"/>
      <c r="N14" s="4">
        <v>1</v>
      </c>
    </row>
    <row r="15" spans="1:14" x14ac:dyDescent="0.25">
      <c r="A15" s="67">
        <v>2</v>
      </c>
      <c r="B15" s="68" t="s">
        <v>568</v>
      </c>
      <c r="C15" s="67" t="s">
        <v>1704</v>
      </c>
      <c r="D15" s="73" t="s">
        <v>1060</v>
      </c>
      <c r="E15" s="67"/>
      <c r="F15" s="67" t="s">
        <v>1061</v>
      </c>
      <c r="G15" s="67" t="s">
        <v>1071</v>
      </c>
      <c r="H15" s="67">
        <v>1.0980000000000001</v>
      </c>
      <c r="I15" s="71">
        <v>7812</v>
      </c>
      <c r="K15" s="3">
        <f t="shared" si="0"/>
        <v>9500.4027879934147</v>
      </c>
      <c r="L15" s="3">
        <f t="shared" si="1"/>
        <v>9357.8967461735137</v>
      </c>
      <c r="M15" s="47"/>
      <c r="N15" s="4">
        <v>1</v>
      </c>
    </row>
    <row r="16" spans="1:14" ht="30" x14ac:dyDescent="0.25">
      <c r="A16" s="67">
        <v>3</v>
      </c>
      <c r="B16" s="72" t="s">
        <v>568</v>
      </c>
      <c r="C16" s="67" t="s">
        <v>1705</v>
      </c>
      <c r="D16" s="73" t="s">
        <v>1706</v>
      </c>
      <c r="E16" s="67"/>
      <c r="F16" s="67" t="s">
        <v>1707</v>
      </c>
      <c r="G16" s="67" t="s">
        <v>1708</v>
      </c>
      <c r="H16" s="67">
        <v>1.1220000000000001</v>
      </c>
      <c r="I16" s="71">
        <v>7722</v>
      </c>
      <c r="K16" s="3">
        <f t="shared" si="0"/>
        <v>9327.6242513397065</v>
      </c>
      <c r="L16" s="3">
        <f t="shared" si="1"/>
        <v>9187.709887569612</v>
      </c>
    </row>
    <row r="17" spans="1:14" ht="30" x14ac:dyDescent="0.25">
      <c r="A17" s="67">
        <v>4</v>
      </c>
      <c r="B17" s="67"/>
      <c r="C17" s="67" t="s">
        <v>1709</v>
      </c>
      <c r="D17" s="73" t="s">
        <v>1710</v>
      </c>
      <c r="E17" s="67"/>
      <c r="F17" s="67" t="s">
        <v>1670</v>
      </c>
      <c r="G17" s="67" t="s">
        <v>1711</v>
      </c>
      <c r="H17" s="67">
        <v>1.143</v>
      </c>
      <c r="I17" s="71">
        <v>7613</v>
      </c>
      <c r="K17" s="3">
        <f t="shared" si="0"/>
        <v>9138.8003533637657</v>
      </c>
      <c r="L17" s="3">
        <f t="shared" si="1"/>
        <v>9001.7183480633103</v>
      </c>
      <c r="M17" s="4">
        <v>1</v>
      </c>
    </row>
    <row r="18" spans="1:14" ht="30" x14ac:dyDescent="0.25">
      <c r="A18" s="67">
        <v>5</v>
      </c>
      <c r="B18" s="67"/>
      <c r="C18" s="67">
        <v>3</v>
      </c>
      <c r="D18" s="82" t="s">
        <v>691</v>
      </c>
      <c r="E18" s="67"/>
      <c r="F18" s="67" t="s">
        <v>1712</v>
      </c>
      <c r="G18" s="67" t="s">
        <v>1071</v>
      </c>
      <c r="H18" s="67">
        <v>1.0980000000000001</v>
      </c>
      <c r="I18" s="71">
        <v>7551</v>
      </c>
      <c r="K18" s="3">
        <f t="shared" si="0"/>
        <v>8989.6676123428242</v>
      </c>
      <c r="L18" s="3">
        <f t="shared" si="1"/>
        <v>8854.8225981576834</v>
      </c>
    </row>
    <row r="19" spans="1:14" ht="45" x14ac:dyDescent="0.25">
      <c r="A19" s="67">
        <v>6</v>
      </c>
      <c r="B19" s="67"/>
      <c r="C19" s="67" t="s">
        <v>1103</v>
      </c>
      <c r="D19" s="73" t="s">
        <v>1104</v>
      </c>
      <c r="E19" s="67"/>
      <c r="F19" s="67" t="s">
        <v>1713</v>
      </c>
      <c r="G19" s="67" t="s">
        <v>1714</v>
      </c>
      <c r="H19" s="67">
        <v>1.0860000000000001</v>
      </c>
      <c r="I19" s="71">
        <v>7383</v>
      </c>
      <c r="K19" s="3">
        <f t="shared" si="0"/>
        <v>8751.0186449978391</v>
      </c>
      <c r="L19" s="3">
        <f t="shared" si="1"/>
        <v>8619.7533653228729</v>
      </c>
      <c r="N19" s="4">
        <v>1</v>
      </c>
    </row>
    <row r="20" spans="1:14" ht="45" x14ac:dyDescent="0.25">
      <c r="A20" s="67">
        <v>7</v>
      </c>
      <c r="B20" s="68" t="s">
        <v>568</v>
      </c>
      <c r="C20" s="67" t="s">
        <v>1615</v>
      </c>
      <c r="D20" s="73" t="s">
        <v>1616</v>
      </c>
      <c r="E20" s="67"/>
      <c r="F20" s="67" t="s">
        <v>1617</v>
      </c>
      <c r="G20" s="67" t="s">
        <v>1714</v>
      </c>
      <c r="H20" s="67">
        <v>1.0860000000000001</v>
      </c>
      <c r="I20" s="71">
        <v>7369</v>
      </c>
      <c r="K20" s="3">
        <f t="shared" si="0"/>
        <v>8642.4215536330703</v>
      </c>
      <c r="L20" s="3">
        <f t="shared" si="1"/>
        <v>8512.7852303285745</v>
      </c>
      <c r="M20" s="4">
        <v>1</v>
      </c>
    </row>
    <row r="21" spans="1:14" ht="15.75" customHeight="1" x14ac:dyDescent="0.25">
      <c r="A21" s="67">
        <v>8</v>
      </c>
      <c r="B21" s="68" t="s">
        <v>568</v>
      </c>
      <c r="C21" s="67" t="s">
        <v>1397</v>
      </c>
      <c r="D21" s="73" t="s">
        <v>1715</v>
      </c>
      <c r="E21" s="67"/>
      <c r="F21" s="67" t="s">
        <v>1716</v>
      </c>
      <c r="G21" s="67" t="s">
        <v>1717</v>
      </c>
      <c r="H21" s="67">
        <v>1.056</v>
      </c>
      <c r="I21" s="71">
        <v>7240</v>
      </c>
      <c r="K21" s="3">
        <f t="shared" si="0"/>
        <v>8436.7078016337236</v>
      </c>
      <c r="L21" s="3">
        <f t="shared" si="1"/>
        <v>8310.1571846092193</v>
      </c>
    </row>
    <row r="22" spans="1:14" ht="15.75" customHeight="1" x14ac:dyDescent="0.25">
      <c r="A22" s="67">
        <v>9</v>
      </c>
      <c r="B22" s="72" t="s">
        <v>629</v>
      </c>
      <c r="C22" s="67" t="s">
        <v>569</v>
      </c>
      <c r="D22" s="73" t="s">
        <v>1718</v>
      </c>
      <c r="E22" s="67"/>
      <c r="F22" s="67" t="s">
        <v>1719</v>
      </c>
      <c r="G22" s="67" t="s">
        <v>1720</v>
      </c>
      <c r="H22" s="67">
        <v>1.048</v>
      </c>
      <c r="I22" s="71">
        <v>7221</v>
      </c>
      <c r="K22" s="3">
        <f t="shared" si="0"/>
        <v>8323.8882467631029</v>
      </c>
      <c r="L22" s="3">
        <f t="shared" si="1"/>
        <v>8199.0299230616565</v>
      </c>
    </row>
    <row r="23" spans="1:14" ht="15.75" customHeight="1" x14ac:dyDescent="0.25">
      <c r="A23" s="67">
        <v>10</v>
      </c>
      <c r="B23" s="67"/>
      <c r="C23" s="67" t="s">
        <v>575</v>
      </c>
      <c r="D23" s="73" t="s">
        <v>1721</v>
      </c>
      <c r="E23" s="67"/>
      <c r="F23" s="67" t="s">
        <v>1681</v>
      </c>
      <c r="G23" s="67" t="s">
        <v>1714</v>
      </c>
      <c r="H23" s="67">
        <v>1.0860000000000001</v>
      </c>
      <c r="I23" s="71">
        <v>7032</v>
      </c>
      <c r="K23" s="3">
        <f t="shared" si="0"/>
        <v>8067.5049326935423</v>
      </c>
      <c r="L23" s="3">
        <f t="shared" si="1"/>
        <v>7946.4923587031399</v>
      </c>
    </row>
    <row r="24" spans="1:14" ht="15.75" customHeight="1" x14ac:dyDescent="0.25">
      <c r="A24" s="67">
        <v>11</v>
      </c>
      <c r="B24" s="68" t="s">
        <v>568</v>
      </c>
      <c r="C24" s="67" t="s">
        <v>1456</v>
      </c>
      <c r="D24" s="73" t="s">
        <v>1722</v>
      </c>
      <c r="E24" s="67"/>
      <c r="F24" s="67" t="s">
        <v>1670</v>
      </c>
      <c r="G24" s="67" t="s">
        <v>1071</v>
      </c>
      <c r="H24" s="67">
        <v>1.0980000000000001</v>
      </c>
      <c r="I24" s="71">
        <v>6631</v>
      </c>
      <c r="K24" s="3">
        <f t="shared" si="0"/>
        <v>7632.0891659758945</v>
      </c>
      <c r="L24" s="3">
        <f t="shared" si="1"/>
        <v>7517.6078284862569</v>
      </c>
      <c r="M24" s="4">
        <v>1</v>
      </c>
    </row>
    <row r="25" spans="1:14" ht="15.75" customHeight="1" x14ac:dyDescent="0.25">
      <c r="A25" s="67">
        <v>12</v>
      </c>
      <c r="B25" s="72" t="s">
        <v>568</v>
      </c>
      <c r="C25" s="67" t="s">
        <v>650</v>
      </c>
      <c r="D25" s="73" t="s">
        <v>651</v>
      </c>
      <c r="E25" s="67"/>
      <c r="F25" s="67" t="s">
        <v>1713</v>
      </c>
      <c r="G25" s="67" t="s">
        <v>1723</v>
      </c>
      <c r="H25" s="67">
        <v>1.048</v>
      </c>
      <c r="I25" s="71">
        <v>6481</v>
      </c>
      <c r="K25" s="3">
        <f t="shared" si="0"/>
        <v>7408.6410672519742</v>
      </c>
      <c r="L25" s="3">
        <f t="shared" si="1"/>
        <v>7297.5114512431956</v>
      </c>
      <c r="M25" s="4">
        <v>1</v>
      </c>
    </row>
    <row r="26" spans="1:14" ht="15.75" customHeight="1" x14ac:dyDescent="0.25">
      <c r="A26" s="67">
        <v>13</v>
      </c>
      <c r="B26" s="68" t="s">
        <v>706</v>
      </c>
      <c r="C26" s="67">
        <v>66</v>
      </c>
      <c r="D26" s="73" t="s">
        <v>1724</v>
      </c>
      <c r="E26" s="67"/>
      <c r="F26" s="67" t="s">
        <v>1670</v>
      </c>
      <c r="G26" s="67" t="s">
        <v>1725</v>
      </c>
      <c r="H26" s="67">
        <v>1.0389999999999999</v>
      </c>
      <c r="I26" s="71">
        <v>6292</v>
      </c>
      <c r="K26" s="3">
        <f t="shared" si="0"/>
        <v>7152.2577531824145</v>
      </c>
      <c r="L26" s="3">
        <f t="shared" si="1"/>
        <v>7044.9738868846789</v>
      </c>
    </row>
    <row r="27" spans="1:14" ht="15.75" customHeight="1" x14ac:dyDescent="0.25">
      <c r="A27" s="67">
        <v>14</v>
      </c>
      <c r="B27" s="68" t="s">
        <v>568</v>
      </c>
      <c r="C27" s="67" t="s">
        <v>1726</v>
      </c>
      <c r="D27" s="73" t="s">
        <v>1727</v>
      </c>
      <c r="E27" s="67"/>
      <c r="F27" s="67" t="s">
        <v>1687</v>
      </c>
      <c r="G27" s="67" t="s">
        <v>1071</v>
      </c>
      <c r="H27" s="67">
        <v>1.0980000000000001</v>
      </c>
      <c r="I27" s="71">
        <v>6275</v>
      </c>
      <c r="K27" s="3">
        <f t="shared" si="0"/>
        <v>7041.127183714133</v>
      </c>
      <c r="L27" s="3">
        <f t="shared" si="1"/>
        <v>6935.5102759584215</v>
      </c>
    </row>
    <row r="28" spans="1:14" ht="15.75" customHeight="1" x14ac:dyDescent="0.25">
      <c r="A28" s="67">
        <v>15</v>
      </c>
      <c r="B28" s="72" t="s">
        <v>568</v>
      </c>
      <c r="C28" s="67" t="s">
        <v>773</v>
      </c>
      <c r="D28" s="73" t="s">
        <v>1728</v>
      </c>
      <c r="E28" s="67"/>
      <c r="F28" s="67" t="s">
        <v>1681</v>
      </c>
      <c r="G28" s="67" t="s">
        <v>1729</v>
      </c>
      <c r="H28" s="67">
        <v>1.0409999999999999</v>
      </c>
      <c r="I28" s="71">
        <v>6231</v>
      </c>
      <c r="K28" s="3">
        <f t="shared" si="0"/>
        <v>6907.1953113142563</v>
      </c>
      <c r="L28" s="3">
        <f t="shared" si="1"/>
        <v>6803.5873816445428</v>
      </c>
    </row>
    <row r="29" spans="1:14" ht="15.75" customHeight="1" x14ac:dyDescent="0.25">
      <c r="A29" s="67">
        <v>16</v>
      </c>
      <c r="B29" s="72" t="s">
        <v>637</v>
      </c>
      <c r="C29" s="67" t="s">
        <v>716</v>
      </c>
      <c r="D29" s="73" t="s">
        <v>1083</v>
      </c>
      <c r="E29" s="67"/>
      <c r="F29" s="67" t="s">
        <v>1084</v>
      </c>
      <c r="G29" s="67" t="s">
        <v>1071</v>
      </c>
      <c r="H29" s="67">
        <v>1.0980000000000001</v>
      </c>
      <c r="I29" s="71">
        <v>6193</v>
      </c>
      <c r="K29" s="3">
        <f t="shared" si="0"/>
        <v>6778.3303951214002</v>
      </c>
      <c r="L29" s="3">
        <f t="shared" si="1"/>
        <v>6676.6554391945801</v>
      </c>
      <c r="M29" s="4">
        <v>1</v>
      </c>
    </row>
    <row r="30" spans="1:14" ht="15.75" customHeight="1" x14ac:dyDescent="0.25">
      <c r="A30" s="67">
        <v>17</v>
      </c>
      <c r="B30" s="72" t="s">
        <v>568</v>
      </c>
      <c r="C30" s="67" t="s">
        <v>1730</v>
      </c>
      <c r="D30" s="73" t="s">
        <v>1731</v>
      </c>
      <c r="E30" s="67"/>
      <c r="F30" s="67" t="s">
        <v>1732</v>
      </c>
      <c r="G30" s="67" t="s">
        <v>1714</v>
      </c>
      <c r="H30" s="67">
        <v>1.0860000000000001</v>
      </c>
      <c r="I30" s="71">
        <v>6150</v>
      </c>
      <c r="K30" s="3">
        <f t="shared" si="0"/>
        <v>6645.243015422694</v>
      </c>
      <c r="L30" s="3">
        <f t="shared" si="1"/>
        <v>6545.5643701913541</v>
      </c>
    </row>
    <row r="31" spans="1:14" ht="15.75" customHeight="1" x14ac:dyDescent="0.25">
      <c r="A31" s="67">
        <v>18</v>
      </c>
      <c r="B31" s="67"/>
      <c r="C31" s="67" t="s">
        <v>593</v>
      </c>
      <c r="D31" s="73" t="s">
        <v>1733</v>
      </c>
      <c r="E31" s="67"/>
      <c r="F31" s="67" t="s">
        <v>1734</v>
      </c>
      <c r="G31" s="67" t="s">
        <v>1735</v>
      </c>
      <c r="H31" s="67">
        <v>1.0449999999999999</v>
      </c>
      <c r="I31" s="71">
        <v>6043</v>
      </c>
      <c r="K31" s="3">
        <f t="shared" si="0"/>
        <v>6458.1081028490926</v>
      </c>
      <c r="L31" s="3">
        <f t="shared" si="1"/>
        <v>6361.2364813063568</v>
      </c>
    </row>
    <row r="32" spans="1:14" ht="15.75" customHeight="1" x14ac:dyDescent="0.25">
      <c r="A32" s="67">
        <v>19</v>
      </c>
      <c r="B32" s="67"/>
      <c r="C32" s="67" t="s">
        <v>583</v>
      </c>
      <c r="D32" s="73" t="s">
        <v>1736</v>
      </c>
      <c r="E32" s="67"/>
      <c r="F32" s="67" t="s">
        <v>1737</v>
      </c>
      <c r="G32" s="67" t="s">
        <v>1720</v>
      </c>
      <c r="H32" s="67">
        <v>1.048</v>
      </c>
      <c r="I32" s="71">
        <v>5812</v>
      </c>
      <c r="K32" s="3">
        <f t="shared" si="0"/>
        <v>6166.2560953303828</v>
      </c>
      <c r="L32" s="3">
        <f t="shared" si="1"/>
        <v>6073.7622539004278</v>
      </c>
    </row>
    <row r="33" spans="1:13" ht="15.75" customHeight="1" x14ac:dyDescent="0.25">
      <c r="A33" s="67">
        <v>20</v>
      </c>
      <c r="B33" s="68" t="s">
        <v>568</v>
      </c>
      <c r="C33" s="67" t="s">
        <v>731</v>
      </c>
      <c r="D33" s="73" t="s">
        <v>1738</v>
      </c>
      <c r="E33" s="67"/>
      <c r="F33" s="67" t="s">
        <v>1670</v>
      </c>
      <c r="G33" s="67" t="s">
        <v>1739</v>
      </c>
      <c r="H33" s="67">
        <v>1.0389999999999999</v>
      </c>
      <c r="I33" s="71">
        <v>5793</v>
      </c>
      <c r="K33" s="3">
        <f t="shared" si="0"/>
        <v>6053.4365404597611</v>
      </c>
      <c r="L33" s="3">
        <f t="shared" si="1"/>
        <v>5962.6349923528651</v>
      </c>
    </row>
    <row r="34" spans="1:13" ht="15.75" customHeight="1" x14ac:dyDescent="0.25">
      <c r="A34" s="67">
        <v>21</v>
      </c>
      <c r="B34" s="68" t="s">
        <v>568</v>
      </c>
      <c r="C34" s="67" t="s">
        <v>1418</v>
      </c>
      <c r="D34" s="73" t="s">
        <v>1740</v>
      </c>
      <c r="E34" s="67"/>
      <c r="F34" s="67" t="s">
        <v>1670</v>
      </c>
      <c r="G34" s="67" t="s">
        <v>1741</v>
      </c>
      <c r="H34" s="67">
        <v>1.0389999999999999</v>
      </c>
      <c r="I34" s="71">
        <v>5522</v>
      </c>
      <c r="K34" s="3">
        <f t="shared" si="0"/>
        <v>5727.8048248942432</v>
      </c>
      <c r="L34" s="3">
        <f t="shared" si="1"/>
        <v>5641.88775252083</v>
      </c>
    </row>
    <row r="35" spans="1:13" ht="15.75" customHeight="1" x14ac:dyDescent="0.25">
      <c r="A35" s="67">
        <v>22</v>
      </c>
      <c r="B35" s="72" t="s">
        <v>629</v>
      </c>
      <c r="C35" s="67" t="s">
        <v>1742</v>
      </c>
      <c r="D35" s="73" t="s">
        <v>1743</v>
      </c>
      <c r="E35" s="67"/>
      <c r="F35" s="67" t="s">
        <v>1670</v>
      </c>
      <c r="G35" s="67" t="s">
        <v>1714</v>
      </c>
      <c r="H35" s="67">
        <v>1.0860000000000001</v>
      </c>
      <c r="I35" s="71">
        <v>5494</v>
      </c>
      <c r="K35" s="3">
        <f t="shared" si="0"/>
        <v>5607.3848357130901</v>
      </c>
      <c r="L35" s="3">
        <f t="shared" si="1"/>
        <v>5523.2740631773941</v>
      </c>
    </row>
    <row r="36" spans="1:13" ht="15.75" customHeight="1" x14ac:dyDescent="0.25">
      <c r="A36" s="67">
        <v>23</v>
      </c>
      <c r="B36" s="68" t="s">
        <v>568</v>
      </c>
      <c r="C36" s="67" t="s">
        <v>626</v>
      </c>
      <c r="D36" s="73" t="s">
        <v>1744</v>
      </c>
      <c r="E36" s="67"/>
      <c r="F36" s="67" t="s">
        <v>1670</v>
      </c>
      <c r="G36" s="67" t="s">
        <v>1745</v>
      </c>
      <c r="H36" s="67">
        <v>1.071</v>
      </c>
      <c r="I36" s="71">
        <v>5179</v>
      </c>
      <c r="K36" s="3">
        <f t="shared" si="0"/>
        <v>5244.5954412960818</v>
      </c>
      <c r="L36" s="3">
        <f t="shared" si="1"/>
        <v>5165.9265096766412</v>
      </c>
    </row>
    <row r="37" spans="1:13" ht="15.75" customHeight="1" x14ac:dyDescent="0.25">
      <c r="A37" s="67">
        <v>24</v>
      </c>
      <c r="B37" s="72" t="s">
        <v>568</v>
      </c>
      <c r="C37" s="67" t="s">
        <v>1746</v>
      </c>
      <c r="D37" s="73" t="s">
        <v>1747</v>
      </c>
      <c r="E37" s="67"/>
      <c r="F37" s="67" t="s">
        <v>104</v>
      </c>
      <c r="G37" s="67" t="s">
        <v>1748</v>
      </c>
      <c r="H37" s="67">
        <v>1.0469999999999999</v>
      </c>
      <c r="I37" s="71">
        <v>5077</v>
      </c>
      <c r="K37" s="3">
        <f t="shared" si="0"/>
        <v>5061.6829922283314</v>
      </c>
      <c r="L37" s="3">
        <f t="shared" si="1"/>
        <v>4985.7577473449073</v>
      </c>
    </row>
    <row r="38" spans="1:13" ht="15.75" customHeight="1" x14ac:dyDescent="0.25">
      <c r="A38" s="67">
        <v>25</v>
      </c>
      <c r="B38" s="68" t="s">
        <v>568</v>
      </c>
      <c r="C38" s="67" t="s">
        <v>1085</v>
      </c>
      <c r="D38" s="73" t="s">
        <v>1086</v>
      </c>
      <c r="E38" s="67"/>
      <c r="F38" s="67" t="s">
        <v>1084</v>
      </c>
      <c r="G38" s="67" t="s">
        <v>1749</v>
      </c>
      <c r="H38" s="67">
        <v>1</v>
      </c>
      <c r="I38" s="71">
        <v>4996</v>
      </c>
      <c r="K38" s="3">
        <f t="shared" si="0"/>
        <v>4896.5048898851564</v>
      </c>
      <c r="L38" s="3">
        <f t="shared" si="1"/>
        <v>4823.0573165368796</v>
      </c>
    </row>
    <row r="39" spans="1:13" ht="15.75" customHeight="1" x14ac:dyDescent="0.25">
      <c r="A39" s="67">
        <v>26</v>
      </c>
      <c r="B39" s="72" t="s">
        <v>568</v>
      </c>
      <c r="C39" s="67" t="s">
        <v>607</v>
      </c>
      <c r="D39" s="73" t="s">
        <v>1750</v>
      </c>
      <c r="E39" s="67"/>
      <c r="F39" s="67" t="s">
        <v>1737</v>
      </c>
      <c r="G39" s="67" t="s">
        <v>1749</v>
      </c>
      <c r="H39" s="67">
        <v>1</v>
      </c>
      <c r="I39" s="71">
        <v>4591</v>
      </c>
      <c r="K39" s="3">
        <f t="shared" si="0"/>
        <v>4457.7111523628282</v>
      </c>
      <c r="L39" s="3">
        <f t="shared" si="1"/>
        <v>4390.845485077386</v>
      </c>
    </row>
    <row r="40" spans="1:13" ht="15.75" customHeight="1" x14ac:dyDescent="0.25">
      <c r="A40" s="67">
        <v>27</v>
      </c>
      <c r="B40" s="67"/>
      <c r="C40" s="67" t="s">
        <v>1751</v>
      </c>
      <c r="D40" s="73" t="s">
        <v>1752</v>
      </c>
      <c r="E40" s="67"/>
      <c r="F40" s="67" t="s">
        <v>1753</v>
      </c>
      <c r="G40" s="67" t="s">
        <v>1703</v>
      </c>
      <c r="H40" s="67">
        <v>1.0960000000000001</v>
      </c>
      <c r="I40" s="71">
        <v>4175</v>
      </c>
      <c r="K40" s="3">
        <f t="shared" si="0"/>
        <v>4009.6279951276269</v>
      </c>
      <c r="L40" s="3">
        <f t="shared" si="1"/>
        <v>3949.4835752007129</v>
      </c>
    </row>
    <row r="41" spans="1:13" ht="15.75" customHeight="1" x14ac:dyDescent="0.25">
      <c r="A41" s="67">
        <v>28</v>
      </c>
      <c r="B41" s="67"/>
      <c r="C41" s="67" t="s">
        <v>587</v>
      </c>
      <c r="D41" s="73" t="s">
        <v>1277</v>
      </c>
      <c r="E41" s="67"/>
      <c r="F41" s="67" t="s">
        <v>1713</v>
      </c>
      <c r="G41" s="67" t="s">
        <v>1749</v>
      </c>
      <c r="H41" s="67">
        <v>1</v>
      </c>
      <c r="I41" s="71">
        <v>3989</v>
      </c>
      <c r="K41" s="3">
        <f t="shared" si="0"/>
        <v>3755.7781591615781</v>
      </c>
      <c r="L41" s="3">
        <f t="shared" si="1"/>
        <v>3699.4414867741548</v>
      </c>
    </row>
    <row r="42" spans="1:13" ht="15.75" customHeight="1" x14ac:dyDescent="0.25">
      <c r="A42" s="67">
        <v>29</v>
      </c>
      <c r="B42" s="67"/>
      <c r="C42" s="67" t="s">
        <v>734</v>
      </c>
      <c r="D42" s="73" t="s">
        <v>811</v>
      </c>
      <c r="E42" s="67"/>
      <c r="F42" s="67" t="s">
        <v>1754</v>
      </c>
      <c r="G42" s="67" t="s">
        <v>1739</v>
      </c>
      <c r="H42" s="67">
        <v>1.0389999999999999</v>
      </c>
      <c r="I42" s="71">
        <v>3678</v>
      </c>
      <c r="K42" s="3">
        <f t="shared" si="0"/>
        <v>3396.3667355492507</v>
      </c>
      <c r="L42" s="3">
        <f t="shared" si="1"/>
        <v>3345.4212345160122</v>
      </c>
      <c r="M42" s="4">
        <v>1</v>
      </c>
    </row>
    <row r="43" spans="1:13" ht="15.75" customHeight="1" x14ac:dyDescent="0.25">
      <c r="A43" s="67">
        <v>30</v>
      </c>
      <c r="B43" s="67"/>
      <c r="C43" s="67" t="s">
        <v>618</v>
      </c>
      <c r="D43" s="73" t="s">
        <v>1755</v>
      </c>
      <c r="E43" s="67"/>
      <c r="F43" s="67" t="s">
        <v>1681</v>
      </c>
      <c r="G43" s="67" t="s">
        <v>1720</v>
      </c>
      <c r="H43" s="67">
        <v>1.048</v>
      </c>
      <c r="I43" s="71">
        <v>2152</v>
      </c>
      <c r="K43" s="3">
        <f t="shared" si="0"/>
        <v>2010.8966800150993</v>
      </c>
      <c r="L43" s="3">
        <f t="shared" si="1"/>
        <v>1980.7332298148731</v>
      </c>
    </row>
    <row r="44" spans="1:13" ht="15.75" customHeight="1" x14ac:dyDescent="0.25">
      <c r="A44" s="67">
        <v>31</v>
      </c>
      <c r="B44" s="67"/>
      <c r="C44" s="67" t="s">
        <v>1756</v>
      </c>
      <c r="D44" s="73" t="s">
        <v>1757</v>
      </c>
      <c r="E44" s="67"/>
      <c r="F44" s="67" t="s">
        <v>1758</v>
      </c>
      <c r="G44" s="67" t="s">
        <v>1759</v>
      </c>
      <c r="H44" s="67">
        <v>0.97099999999999997</v>
      </c>
      <c r="I44" s="71">
        <v>1862</v>
      </c>
      <c r="K44" s="3">
        <f t="shared" si="0"/>
        <v>1669.2196031273472</v>
      </c>
      <c r="L44" s="3">
        <f t="shared" si="1"/>
        <v>1644.1813090804371</v>
      </c>
    </row>
    <row r="45" spans="1:13" ht="15.75" customHeight="1" x14ac:dyDescent="0.25">
      <c r="A45" s="67">
        <v>32</v>
      </c>
      <c r="B45" s="67"/>
      <c r="C45" s="67" t="s">
        <v>604</v>
      </c>
      <c r="D45" s="73" t="s">
        <v>1760</v>
      </c>
      <c r="E45" s="67"/>
      <c r="F45" s="67" t="s">
        <v>1670</v>
      </c>
      <c r="G45" s="67" t="s">
        <v>1748</v>
      </c>
      <c r="H45" s="67">
        <v>1.0469999999999999</v>
      </c>
      <c r="I45" s="73">
        <v>498</v>
      </c>
      <c r="K45" s="3">
        <f t="shared" si="0"/>
        <v>420.55736518277234</v>
      </c>
      <c r="L45" s="3">
        <f t="shared" si="1"/>
        <v>414.24900470503081</v>
      </c>
    </row>
    <row r="46" spans="1:13" ht="15.75" customHeight="1" x14ac:dyDescent="0.25"/>
    <row r="47" spans="1:13" ht="15.75" customHeight="1" x14ac:dyDescent="0.25"/>
    <row r="48" spans="1:13" ht="15.75" customHeight="1" x14ac:dyDescent="0.25"/>
    <row r="49" ht="15.75" customHeight="1" x14ac:dyDescent="0.25"/>
    <row r="50" ht="15.75" customHeight="1" x14ac:dyDescent="0.25"/>
    <row r="51" ht="15.75" customHeight="1" x14ac:dyDescent="0.25"/>
    <row r="52" ht="15.75" customHeight="1" x14ac:dyDescent="0.25"/>
    <row r="53" ht="15.75" customHeight="1" x14ac:dyDescent="0.25"/>
    <row r="54" ht="15.75" customHeight="1" x14ac:dyDescent="0.25"/>
    <row r="55" ht="15.75" customHeight="1" x14ac:dyDescent="0.25"/>
    <row r="56" ht="15.75" customHeight="1" x14ac:dyDescent="0.25"/>
    <row r="57" ht="15.75" customHeight="1" x14ac:dyDescent="0.25"/>
    <row r="58" ht="15.75" customHeight="1" x14ac:dyDescent="0.25"/>
    <row r="59" ht="15.75" customHeight="1" x14ac:dyDescent="0.25"/>
    <row r="60" ht="15.75" customHeight="1" x14ac:dyDescent="0.25"/>
    <row r="61" ht="15.75" customHeight="1" x14ac:dyDescent="0.25"/>
    <row r="62" ht="15.75" customHeight="1" x14ac:dyDescent="0.25"/>
    <row r="63" ht="15.75" customHeight="1" x14ac:dyDescent="0.25"/>
    <row r="64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</sheetData>
  <autoFilter ref="A14:N35" xr:uid="{00000000-0009-0000-0000-00001A000000}"/>
  <mergeCells count="9">
    <mergeCell ref="A9:D9"/>
    <mergeCell ref="A13:J13"/>
    <mergeCell ref="A1:C1"/>
    <mergeCell ref="F1:H1"/>
    <mergeCell ref="K1:M1"/>
    <mergeCell ref="A3:B3"/>
    <mergeCell ref="F7:G7"/>
    <mergeCell ref="F8:G8"/>
    <mergeCell ref="F9:G9"/>
  </mergeCells>
  <pageMargins left="0.7" right="0.7" top="0.78740157499999996" bottom="0.78740157499999996" header="0" footer="0"/>
  <pageSetup paperSize="9" orientation="portrait"/>
  <headerFooter>
    <oddHeader>&amp;L&amp;"Arial"&amp;8&amp;K000000 INTERNAL&amp;1#_x000D_</oddHeader>
  </headerFooter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dimension ref="A1:N1000"/>
  <sheetViews>
    <sheetView workbookViewId="0"/>
  </sheetViews>
  <sheetFormatPr defaultColWidth="14.42578125" defaultRowHeight="15" customHeight="1" x14ac:dyDescent="0.25"/>
  <cols>
    <col min="1" max="1" width="8.7109375" customWidth="1"/>
    <col min="2" max="2" width="14.28515625" customWidth="1"/>
    <col min="3" max="3" width="8.7109375" customWidth="1"/>
    <col min="4" max="5" width="16.140625" customWidth="1"/>
    <col min="6" max="6" width="8.7109375" customWidth="1"/>
    <col min="7" max="7" width="24.140625" customWidth="1"/>
    <col min="8" max="8" width="9.140625" customWidth="1"/>
    <col min="9" max="9" width="9.42578125" customWidth="1"/>
    <col min="10" max="10" width="3.42578125" customWidth="1"/>
    <col min="11" max="11" width="25.140625" customWidth="1"/>
    <col min="12" max="12" width="29.5703125" customWidth="1"/>
    <col min="13" max="14" width="8.7109375" customWidth="1"/>
  </cols>
  <sheetData>
    <row r="1" spans="1:14" x14ac:dyDescent="0.25">
      <c r="A1" s="96" t="s">
        <v>551</v>
      </c>
      <c r="B1" s="97"/>
      <c r="C1" s="97"/>
      <c r="D1" s="45"/>
      <c r="E1" s="45"/>
      <c r="F1" s="99" t="s">
        <v>552</v>
      </c>
      <c r="G1" s="97"/>
      <c r="H1" s="98"/>
      <c r="K1" s="100" t="s">
        <v>553</v>
      </c>
      <c r="L1" s="101"/>
      <c r="M1" s="101"/>
    </row>
    <row r="2" spans="1:14" x14ac:dyDescent="0.25">
      <c r="L2" s="46">
        <v>0</v>
      </c>
      <c r="M2" s="47">
        <v>0</v>
      </c>
    </row>
    <row r="3" spans="1:14" x14ac:dyDescent="0.25">
      <c r="A3" s="96" t="s">
        <v>554</v>
      </c>
      <c r="B3" s="97"/>
      <c r="C3" s="48">
        <v>0.9</v>
      </c>
      <c r="F3" s="5"/>
      <c r="G3" s="49" t="s">
        <v>555</v>
      </c>
      <c r="H3" s="6">
        <v>5</v>
      </c>
      <c r="L3" s="46">
        <v>1</v>
      </c>
      <c r="M3" s="47">
        <v>0</v>
      </c>
    </row>
    <row r="4" spans="1:14" x14ac:dyDescent="0.25">
      <c r="F4" s="50"/>
      <c r="G4" s="51" t="s">
        <v>556</v>
      </c>
      <c r="H4" s="52">
        <f>H3*0.005</f>
        <v>2.5000000000000001E-2</v>
      </c>
      <c r="L4" s="46">
        <v>2</v>
      </c>
      <c r="M4" s="47">
        <v>0</v>
      </c>
    </row>
    <row r="5" spans="1:14" x14ac:dyDescent="0.25">
      <c r="F5" s="5"/>
      <c r="G5" s="49" t="s">
        <v>557</v>
      </c>
      <c r="H5" s="6">
        <v>1</v>
      </c>
      <c r="L5" s="46">
        <v>3</v>
      </c>
      <c r="M5" s="47">
        <v>-0.02</v>
      </c>
    </row>
    <row r="6" spans="1:14" x14ac:dyDescent="0.25">
      <c r="F6" s="20"/>
      <c r="G6" s="53" t="s">
        <v>556</v>
      </c>
      <c r="H6" s="54">
        <f>H5*0.01</f>
        <v>0.01</v>
      </c>
      <c r="L6" s="46">
        <v>4</v>
      </c>
      <c r="M6" s="47">
        <v>0</v>
      </c>
    </row>
    <row r="7" spans="1:14" x14ac:dyDescent="0.25">
      <c r="F7" s="102" t="s">
        <v>558</v>
      </c>
      <c r="G7" s="103"/>
      <c r="H7" s="6">
        <v>9</v>
      </c>
      <c r="L7" s="46">
        <v>5</v>
      </c>
      <c r="M7" s="47">
        <v>5.0000000000000001E-3</v>
      </c>
    </row>
    <row r="8" spans="1:14" x14ac:dyDescent="0.25">
      <c r="F8" s="104" t="s">
        <v>559</v>
      </c>
      <c r="G8" s="105"/>
      <c r="H8" s="52">
        <v>2.5000000000000001E-2</v>
      </c>
      <c r="L8" s="46">
        <v>6</v>
      </c>
      <c r="M8" s="47">
        <v>0.01</v>
      </c>
    </row>
    <row r="9" spans="1:14" x14ac:dyDescent="0.25">
      <c r="A9" s="96" t="s">
        <v>560</v>
      </c>
      <c r="B9" s="97"/>
      <c r="C9" s="97"/>
      <c r="D9" s="97"/>
      <c r="E9" s="85">
        <f>C3+H4+H6+H8</f>
        <v>0.96000000000000008</v>
      </c>
      <c r="F9" s="106" t="s">
        <v>561</v>
      </c>
      <c r="G9" s="97"/>
      <c r="H9" s="56">
        <v>27</v>
      </c>
      <c r="L9" s="46">
        <v>7</v>
      </c>
      <c r="M9" s="47">
        <v>1.4999999999999999E-2</v>
      </c>
    </row>
    <row r="10" spans="1:14" x14ac:dyDescent="0.25">
      <c r="L10" s="46">
        <v>8</v>
      </c>
      <c r="M10" s="47">
        <v>0.02</v>
      </c>
    </row>
    <row r="11" spans="1:14" x14ac:dyDescent="0.25">
      <c r="L11" s="46">
        <v>9</v>
      </c>
      <c r="M11" s="47">
        <v>2.5000000000000001E-2</v>
      </c>
    </row>
    <row r="12" spans="1:14" x14ac:dyDescent="0.25">
      <c r="L12" s="46" t="s">
        <v>562</v>
      </c>
      <c r="M12" s="47">
        <v>0.03</v>
      </c>
    </row>
    <row r="13" spans="1:14" x14ac:dyDescent="0.25">
      <c r="A13" s="96" t="s">
        <v>563</v>
      </c>
      <c r="B13" s="97"/>
      <c r="C13" s="97"/>
      <c r="D13" s="97"/>
      <c r="E13" s="97"/>
      <c r="F13" s="97"/>
      <c r="G13" s="97"/>
      <c r="H13" s="97"/>
      <c r="I13" s="97"/>
      <c r="J13" s="98"/>
      <c r="K13" s="57" t="s">
        <v>564</v>
      </c>
      <c r="L13" s="57" t="s">
        <v>565</v>
      </c>
      <c r="M13" s="4" t="s">
        <v>566</v>
      </c>
      <c r="N13" s="4" t="s">
        <v>567</v>
      </c>
    </row>
    <row r="14" spans="1:14" ht="30" x14ac:dyDescent="0.25">
      <c r="A14" s="67">
        <v>1</v>
      </c>
      <c r="B14" s="67"/>
      <c r="C14" s="67" t="s">
        <v>1669</v>
      </c>
      <c r="D14" s="73" t="s">
        <v>827</v>
      </c>
      <c r="E14" s="67"/>
      <c r="F14" s="67" t="s">
        <v>1670</v>
      </c>
      <c r="G14" s="67" t="s">
        <v>1761</v>
      </c>
      <c r="H14" s="67">
        <v>1.0089999999999999</v>
      </c>
      <c r="I14" s="71">
        <v>8564</v>
      </c>
      <c r="K14" s="3">
        <f t="shared" ref="K14:K40" si="0">I14/$I$14*10000*0.7+($H$9-A14)/($H$9-1)*10000*0.3</f>
        <v>10000</v>
      </c>
      <c r="L14" s="3">
        <f t="shared" ref="L14:L40" si="1">K14*$E$9</f>
        <v>9600</v>
      </c>
      <c r="M14" s="47">
        <v>1</v>
      </c>
    </row>
    <row r="15" spans="1:14" ht="30" x14ac:dyDescent="0.25">
      <c r="A15" s="67">
        <v>2</v>
      </c>
      <c r="B15" s="67"/>
      <c r="C15" s="67" t="s">
        <v>820</v>
      </c>
      <c r="D15" s="73" t="s">
        <v>1674</v>
      </c>
      <c r="E15" s="67"/>
      <c r="F15" s="67" t="s">
        <v>1675</v>
      </c>
      <c r="G15" s="67" t="s">
        <v>1762</v>
      </c>
      <c r="H15" s="67">
        <v>1.02</v>
      </c>
      <c r="I15" s="71">
        <v>8430</v>
      </c>
      <c r="K15" s="3">
        <f t="shared" si="0"/>
        <v>9775.0871267919374</v>
      </c>
      <c r="L15" s="3">
        <f t="shared" si="1"/>
        <v>9384.0836417202609</v>
      </c>
      <c r="M15" s="47">
        <v>1</v>
      </c>
    </row>
    <row r="16" spans="1:14" x14ac:dyDescent="0.25">
      <c r="A16" s="67">
        <v>3</v>
      </c>
      <c r="B16" s="67"/>
      <c r="C16" s="67" t="s">
        <v>886</v>
      </c>
      <c r="D16" s="73" t="s">
        <v>1763</v>
      </c>
      <c r="E16" s="67"/>
      <c r="F16" s="67" t="s">
        <v>1764</v>
      </c>
      <c r="G16" s="67" t="s">
        <v>1765</v>
      </c>
      <c r="H16" s="67">
        <v>1.02</v>
      </c>
      <c r="I16" s="71">
        <v>8364</v>
      </c>
      <c r="K16" s="3">
        <f t="shared" si="0"/>
        <v>9605.7557575539813</v>
      </c>
      <c r="L16" s="3">
        <f t="shared" si="1"/>
        <v>9221.5255272518225</v>
      </c>
      <c r="M16" s="4">
        <v>1</v>
      </c>
    </row>
    <row r="17" spans="1:14" ht="30" x14ac:dyDescent="0.25">
      <c r="A17" s="67">
        <v>4</v>
      </c>
      <c r="B17" s="68" t="s">
        <v>568</v>
      </c>
      <c r="C17" s="67" t="s">
        <v>1012</v>
      </c>
      <c r="D17" s="73" t="s">
        <v>737</v>
      </c>
      <c r="E17" s="67"/>
      <c r="F17" s="67" t="s">
        <v>1766</v>
      </c>
      <c r="G17" s="67" t="s">
        <v>1765</v>
      </c>
      <c r="H17" s="67">
        <v>1.02</v>
      </c>
      <c r="I17" s="71">
        <v>8061</v>
      </c>
      <c r="K17" s="3">
        <f t="shared" si="0"/>
        <v>9242.7064994790344</v>
      </c>
      <c r="L17" s="3">
        <f t="shared" si="1"/>
        <v>8872.9982394998733</v>
      </c>
      <c r="N17" s="4">
        <v>1</v>
      </c>
    </row>
    <row r="18" spans="1:14" ht="30" x14ac:dyDescent="0.25">
      <c r="A18" s="67">
        <v>5</v>
      </c>
      <c r="B18" s="72" t="s">
        <v>568</v>
      </c>
      <c r="C18" s="67" t="s">
        <v>1767</v>
      </c>
      <c r="D18" s="73" t="s">
        <v>1768</v>
      </c>
      <c r="E18" s="67"/>
      <c r="F18" s="67" t="s">
        <v>1769</v>
      </c>
      <c r="G18" s="67" t="s">
        <v>1150</v>
      </c>
      <c r="H18" s="67">
        <v>1.0289999999999999</v>
      </c>
      <c r="I18" s="71">
        <v>7999</v>
      </c>
      <c r="K18" s="3">
        <f t="shared" si="0"/>
        <v>9076.6446304746169</v>
      </c>
      <c r="L18" s="3">
        <f t="shared" si="1"/>
        <v>8713.5788452556335</v>
      </c>
      <c r="M18" s="4">
        <v>1</v>
      </c>
    </row>
    <row r="19" spans="1:14" ht="30" x14ac:dyDescent="0.25">
      <c r="A19" s="67">
        <v>6</v>
      </c>
      <c r="B19" s="67"/>
      <c r="C19" s="67">
        <v>311</v>
      </c>
      <c r="D19" s="82" t="s">
        <v>848</v>
      </c>
      <c r="E19" s="67"/>
      <c r="F19" s="67" t="s">
        <v>1670</v>
      </c>
      <c r="G19" s="67" t="s">
        <v>1155</v>
      </c>
      <c r="H19" s="67">
        <v>1.0609999999999999</v>
      </c>
      <c r="I19" s="71">
        <v>7968</v>
      </c>
      <c r="K19" s="3">
        <f t="shared" si="0"/>
        <v>8935.9213882800977</v>
      </c>
      <c r="L19" s="3">
        <f t="shared" si="1"/>
        <v>8578.4845327488947</v>
      </c>
    </row>
    <row r="20" spans="1:14" ht="60" x14ac:dyDescent="0.25">
      <c r="A20" s="67">
        <v>7</v>
      </c>
      <c r="B20" s="67"/>
      <c r="C20" s="67" t="s">
        <v>1770</v>
      </c>
      <c r="D20" s="73" t="s">
        <v>1771</v>
      </c>
      <c r="E20" s="67"/>
      <c r="F20" s="67" t="s">
        <v>1758</v>
      </c>
      <c r="G20" s="67" t="s">
        <v>1772</v>
      </c>
      <c r="H20" s="67">
        <v>1.026</v>
      </c>
      <c r="I20" s="71">
        <v>7764</v>
      </c>
      <c r="K20" s="3">
        <f t="shared" si="0"/>
        <v>8653.7922609851612</v>
      </c>
      <c r="L20" s="3">
        <f t="shared" si="1"/>
        <v>8307.6405705457546</v>
      </c>
    </row>
    <row r="21" spans="1:14" ht="15.75" customHeight="1" x14ac:dyDescent="0.25">
      <c r="A21" s="67">
        <v>8</v>
      </c>
      <c r="B21" s="68" t="s">
        <v>568</v>
      </c>
      <c r="C21" s="67" t="s">
        <v>829</v>
      </c>
      <c r="D21" s="73" t="s">
        <v>830</v>
      </c>
      <c r="E21" s="67"/>
      <c r="F21" s="67" t="s">
        <v>1672</v>
      </c>
      <c r="G21" s="67" t="s">
        <v>1773</v>
      </c>
      <c r="H21" s="67">
        <v>1.0609999999999999</v>
      </c>
      <c r="I21" s="71">
        <v>7615</v>
      </c>
      <c r="K21" s="3">
        <f t="shared" si="0"/>
        <v>8416.6187619013399</v>
      </c>
      <c r="L21" s="3">
        <f t="shared" si="1"/>
        <v>8079.9540114252868</v>
      </c>
      <c r="M21" s="4">
        <v>1</v>
      </c>
    </row>
    <row r="22" spans="1:14" ht="15.75" customHeight="1" x14ac:dyDescent="0.25">
      <c r="A22" s="67">
        <v>9</v>
      </c>
      <c r="B22" s="72" t="s">
        <v>568</v>
      </c>
      <c r="C22" s="67" t="s">
        <v>810</v>
      </c>
      <c r="D22" s="73" t="s">
        <v>1501</v>
      </c>
      <c r="E22" s="67"/>
      <c r="F22" s="67" t="s">
        <v>1687</v>
      </c>
      <c r="G22" s="67" t="s">
        <v>1773</v>
      </c>
      <c r="H22" s="67">
        <v>1.0609999999999999</v>
      </c>
      <c r="I22" s="71">
        <v>7586</v>
      </c>
      <c r="K22" s="3">
        <f t="shared" si="0"/>
        <v>8277.5302698235901</v>
      </c>
      <c r="L22" s="3">
        <f t="shared" si="1"/>
        <v>7946.4290590306473</v>
      </c>
    </row>
    <row r="23" spans="1:14" ht="15.75" customHeight="1" x14ac:dyDescent="0.25">
      <c r="A23" s="67">
        <v>10</v>
      </c>
      <c r="B23" s="67"/>
      <c r="C23" s="67" t="s">
        <v>947</v>
      </c>
      <c r="D23" s="73" t="s">
        <v>1774</v>
      </c>
      <c r="E23" s="67"/>
      <c r="F23" s="67" t="s">
        <v>1775</v>
      </c>
      <c r="G23" s="67" t="s">
        <v>1776</v>
      </c>
      <c r="H23" s="67">
        <v>1.0640000000000001</v>
      </c>
      <c r="I23" s="71">
        <v>7489</v>
      </c>
      <c r="K23" s="3">
        <f t="shared" si="0"/>
        <v>8082.8602737757337</v>
      </c>
      <c r="L23" s="3">
        <f t="shared" si="1"/>
        <v>7759.5458628247052</v>
      </c>
    </row>
    <row r="24" spans="1:14" ht="15.75" customHeight="1" x14ac:dyDescent="0.25">
      <c r="A24" s="67">
        <v>11</v>
      </c>
      <c r="B24" s="67"/>
      <c r="C24" s="67" t="s">
        <v>1777</v>
      </c>
      <c r="D24" s="73" t="s">
        <v>1778</v>
      </c>
      <c r="E24" s="67"/>
      <c r="F24" s="67" t="s">
        <v>1779</v>
      </c>
      <c r="G24" s="67" t="s">
        <v>1780</v>
      </c>
      <c r="H24" s="67">
        <v>1.0209999999999999</v>
      </c>
      <c r="I24" s="71">
        <v>6944</v>
      </c>
      <c r="K24" s="3">
        <f t="shared" si="0"/>
        <v>7522.0062515718746</v>
      </c>
      <c r="L24" s="3">
        <f t="shared" si="1"/>
        <v>7221.1260015090002</v>
      </c>
    </row>
    <row r="25" spans="1:14" ht="15.75" customHeight="1" x14ac:dyDescent="0.25">
      <c r="A25" s="67">
        <v>12</v>
      </c>
      <c r="B25" s="67"/>
      <c r="C25" s="67" t="s">
        <v>1781</v>
      </c>
      <c r="D25" s="73" t="s">
        <v>1782</v>
      </c>
      <c r="E25" s="67"/>
      <c r="F25" s="67" t="s">
        <v>1670</v>
      </c>
      <c r="G25" s="67" t="s">
        <v>1783</v>
      </c>
      <c r="H25" s="67">
        <v>1.0609999999999999</v>
      </c>
      <c r="I25" s="71">
        <v>6703</v>
      </c>
      <c r="K25" s="3">
        <f t="shared" si="0"/>
        <v>7209.6342471167309</v>
      </c>
      <c r="L25" s="3">
        <f t="shared" si="1"/>
        <v>6921.2488772320621</v>
      </c>
    </row>
    <row r="26" spans="1:14" ht="15.75" customHeight="1" x14ac:dyDescent="0.25">
      <c r="A26" s="67">
        <v>13</v>
      </c>
      <c r="B26" s="67"/>
      <c r="C26" s="67" t="s">
        <v>615</v>
      </c>
      <c r="D26" s="73" t="s">
        <v>1784</v>
      </c>
      <c r="E26" s="67"/>
      <c r="F26" s="67" t="s">
        <v>1670</v>
      </c>
      <c r="G26" s="67" t="s">
        <v>1392</v>
      </c>
      <c r="H26" s="67">
        <v>1</v>
      </c>
      <c r="I26" s="71">
        <v>6583</v>
      </c>
      <c r="K26" s="3">
        <f t="shared" si="0"/>
        <v>6996.1646247260442</v>
      </c>
      <c r="L26" s="3">
        <f t="shared" si="1"/>
        <v>6716.3180397370033</v>
      </c>
    </row>
    <row r="27" spans="1:14" ht="15.75" customHeight="1" x14ac:dyDescent="0.25">
      <c r="A27" s="67">
        <v>14</v>
      </c>
      <c r="B27" s="67"/>
      <c r="C27" s="67" t="s">
        <v>896</v>
      </c>
      <c r="D27" s="73" t="s">
        <v>875</v>
      </c>
      <c r="E27" s="67"/>
      <c r="F27" s="67" t="s">
        <v>1785</v>
      </c>
      <c r="G27" s="67" t="s">
        <v>1786</v>
      </c>
      <c r="H27" s="67">
        <v>1.0660000000000001</v>
      </c>
      <c r="I27" s="71">
        <v>6233</v>
      </c>
      <c r="K27" s="3">
        <f t="shared" si="0"/>
        <v>6594.6987389070518</v>
      </c>
      <c r="L27" s="3">
        <f t="shared" si="1"/>
        <v>6330.9107893507698</v>
      </c>
    </row>
    <row r="28" spans="1:14" ht="15.75" customHeight="1" x14ac:dyDescent="0.25">
      <c r="A28" s="67">
        <v>15</v>
      </c>
      <c r="B28" s="67"/>
      <c r="C28" s="67" t="s">
        <v>1181</v>
      </c>
      <c r="D28" s="73" t="s">
        <v>1787</v>
      </c>
      <c r="E28" s="67"/>
      <c r="F28" s="67" t="s">
        <v>1775</v>
      </c>
      <c r="G28" s="67" t="s">
        <v>1788</v>
      </c>
      <c r="H28" s="67">
        <v>1.036</v>
      </c>
      <c r="I28" s="71">
        <v>6125</v>
      </c>
      <c r="K28" s="3">
        <f t="shared" si="0"/>
        <v>6391.0376172169726</v>
      </c>
      <c r="L28" s="3">
        <f t="shared" si="1"/>
        <v>6135.396112528294</v>
      </c>
    </row>
    <row r="29" spans="1:14" ht="15.75" customHeight="1" x14ac:dyDescent="0.25">
      <c r="A29" s="67">
        <v>16</v>
      </c>
      <c r="B29" s="68" t="s">
        <v>629</v>
      </c>
      <c r="C29" s="67" t="s">
        <v>931</v>
      </c>
      <c r="D29" s="73" t="s">
        <v>1789</v>
      </c>
      <c r="E29" s="67"/>
      <c r="F29" s="67" t="s">
        <v>1670</v>
      </c>
      <c r="G29" s="67" t="s">
        <v>1392</v>
      </c>
      <c r="H29" s="67">
        <v>1</v>
      </c>
      <c r="I29" s="71">
        <v>5966</v>
      </c>
      <c r="K29" s="3">
        <f t="shared" si="0"/>
        <v>6145.6903675493104</v>
      </c>
      <c r="L29" s="3">
        <f t="shared" si="1"/>
        <v>5899.862752847338</v>
      </c>
    </row>
    <row r="30" spans="1:14" ht="15.75" customHeight="1" x14ac:dyDescent="0.25">
      <c r="A30" s="67">
        <v>17</v>
      </c>
      <c r="B30" s="72" t="s">
        <v>568</v>
      </c>
      <c r="C30" s="67">
        <v>67</v>
      </c>
      <c r="D30" s="73" t="s">
        <v>1790</v>
      </c>
      <c r="E30" s="67"/>
      <c r="F30" s="67" t="s">
        <v>1791</v>
      </c>
      <c r="G30" s="67" t="s">
        <v>1155</v>
      </c>
      <c r="H30" s="67">
        <v>1.0609999999999999</v>
      </c>
      <c r="I30" s="71">
        <v>5839</v>
      </c>
      <c r="K30" s="3">
        <f t="shared" si="0"/>
        <v>5926.4991197499367</v>
      </c>
      <c r="L30" s="3">
        <f t="shared" si="1"/>
        <v>5689.4391549599395</v>
      </c>
    </row>
    <row r="31" spans="1:14" ht="15.75" customHeight="1" x14ac:dyDescent="0.25">
      <c r="A31" s="67">
        <v>18</v>
      </c>
      <c r="B31" s="72" t="s">
        <v>568</v>
      </c>
      <c r="C31" s="67" t="s">
        <v>1792</v>
      </c>
      <c r="D31" s="73" t="s">
        <v>1793</v>
      </c>
      <c r="E31" s="67"/>
      <c r="F31" s="67" t="s">
        <v>1794</v>
      </c>
      <c r="G31" s="67" t="s">
        <v>1795</v>
      </c>
      <c r="H31" s="67">
        <v>0.996</v>
      </c>
      <c r="I31" s="71">
        <v>5791</v>
      </c>
      <c r="K31" s="3">
        <f t="shared" si="0"/>
        <v>5771.8805015628923</v>
      </c>
      <c r="L31" s="3">
        <f t="shared" si="1"/>
        <v>5541.0052815003774</v>
      </c>
    </row>
    <row r="32" spans="1:14" ht="15.75" customHeight="1" x14ac:dyDescent="0.25">
      <c r="A32" s="67">
        <v>19</v>
      </c>
      <c r="B32" s="68" t="s">
        <v>629</v>
      </c>
      <c r="C32" s="67" t="s">
        <v>1796</v>
      </c>
      <c r="D32" s="73" t="s">
        <v>1797</v>
      </c>
      <c r="E32" s="67"/>
      <c r="F32" s="67" t="s">
        <v>1798</v>
      </c>
      <c r="G32" s="67" t="s">
        <v>1799</v>
      </c>
      <c r="H32" s="67">
        <v>1.0009999999999999</v>
      </c>
      <c r="I32" s="71">
        <v>5493</v>
      </c>
      <c r="K32" s="3">
        <f t="shared" si="0"/>
        <v>5412.9181187798658</v>
      </c>
      <c r="L32" s="3">
        <f t="shared" si="1"/>
        <v>5196.4013940286713</v>
      </c>
    </row>
    <row r="33" spans="1:12" ht="15.75" customHeight="1" x14ac:dyDescent="0.25">
      <c r="A33" s="67">
        <v>20</v>
      </c>
      <c r="B33" s="72" t="s">
        <v>568</v>
      </c>
      <c r="C33" s="67" t="s">
        <v>1800</v>
      </c>
      <c r="D33" s="73" t="s">
        <v>1801</v>
      </c>
      <c r="E33" s="67"/>
      <c r="F33" s="67" t="s">
        <v>1794</v>
      </c>
      <c r="G33" s="67" t="s">
        <v>1802</v>
      </c>
      <c r="H33" s="67">
        <v>0.995</v>
      </c>
      <c r="I33" s="71">
        <v>5043</v>
      </c>
      <c r="K33" s="3">
        <f t="shared" si="0"/>
        <v>4929.7147271224803</v>
      </c>
      <c r="L33" s="3">
        <f t="shared" si="1"/>
        <v>4732.5261380375814</v>
      </c>
    </row>
    <row r="34" spans="1:12" ht="15.75" customHeight="1" x14ac:dyDescent="0.25">
      <c r="A34" s="67">
        <v>21</v>
      </c>
      <c r="B34" s="72" t="s">
        <v>568</v>
      </c>
      <c r="C34" s="67" t="s">
        <v>1803</v>
      </c>
      <c r="D34" s="73" t="s">
        <v>1804</v>
      </c>
      <c r="E34" s="67"/>
      <c r="F34" s="67" t="s">
        <v>1670</v>
      </c>
      <c r="G34" s="67" t="s">
        <v>1392</v>
      </c>
      <c r="H34" s="67">
        <v>1</v>
      </c>
      <c r="I34" s="71">
        <v>4797</v>
      </c>
      <c r="K34" s="3">
        <f t="shared" si="0"/>
        <v>4613.255847375417</v>
      </c>
      <c r="L34" s="3">
        <f t="shared" si="1"/>
        <v>4428.7256134804011</v>
      </c>
    </row>
    <row r="35" spans="1:12" ht="15.75" customHeight="1" x14ac:dyDescent="0.25">
      <c r="A35" s="67">
        <v>22</v>
      </c>
      <c r="B35" s="67"/>
      <c r="C35" s="67" t="s">
        <v>1355</v>
      </c>
      <c r="D35" s="73" t="s">
        <v>1805</v>
      </c>
      <c r="E35" s="67"/>
      <c r="F35" s="67" t="s">
        <v>1737</v>
      </c>
      <c r="G35" s="67" t="s">
        <v>1388</v>
      </c>
      <c r="H35" s="67">
        <v>0.97699999999999998</v>
      </c>
      <c r="I35" s="71">
        <v>4506</v>
      </c>
      <c r="K35" s="3">
        <f t="shared" si="0"/>
        <v>4260.0150900010767</v>
      </c>
      <c r="L35" s="3">
        <f t="shared" si="1"/>
        <v>4089.6144864010339</v>
      </c>
    </row>
    <row r="36" spans="1:12" ht="15.75" customHeight="1" x14ac:dyDescent="0.25">
      <c r="A36" s="67">
        <v>23</v>
      </c>
      <c r="B36" s="67"/>
      <c r="C36" s="67" t="s">
        <v>1806</v>
      </c>
      <c r="D36" s="73" t="s">
        <v>1807</v>
      </c>
      <c r="E36" s="67"/>
      <c r="F36" s="67" t="s">
        <v>1758</v>
      </c>
      <c r="G36" s="67" t="s">
        <v>1808</v>
      </c>
      <c r="H36" s="67">
        <v>1.0349999999999999</v>
      </c>
      <c r="I36" s="71">
        <v>3381</v>
      </c>
      <c r="K36" s="3">
        <f t="shared" si="0"/>
        <v>3225.0835339345376</v>
      </c>
      <c r="L36" s="3">
        <f t="shared" si="1"/>
        <v>3096.0801925771561</v>
      </c>
    </row>
    <row r="37" spans="1:12" ht="15.75" customHeight="1" x14ac:dyDescent="0.25">
      <c r="A37" s="67">
        <v>24</v>
      </c>
      <c r="B37" s="67"/>
      <c r="C37" s="67" t="s">
        <v>1186</v>
      </c>
      <c r="D37" s="73" t="s">
        <v>1809</v>
      </c>
      <c r="E37" s="67"/>
      <c r="F37" s="67" t="s">
        <v>1758</v>
      </c>
      <c r="G37" s="67" t="s">
        <v>1788</v>
      </c>
      <c r="H37" s="67">
        <v>1.036</v>
      </c>
      <c r="I37" s="71">
        <v>3327</v>
      </c>
      <c r="K37" s="3">
        <f t="shared" si="0"/>
        <v>3065.5606653971904</v>
      </c>
      <c r="L37" s="3">
        <f t="shared" si="1"/>
        <v>2942.938238781303</v>
      </c>
    </row>
    <row r="38" spans="1:12" ht="15.75" customHeight="1" x14ac:dyDescent="0.25">
      <c r="A38" s="67">
        <v>25</v>
      </c>
      <c r="B38" s="67"/>
      <c r="C38" s="67">
        <v>76</v>
      </c>
      <c r="D38" s="73" t="s">
        <v>1810</v>
      </c>
      <c r="E38" s="67"/>
      <c r="F38" s="67" t="s">
        <v>1811</v>
      </c>
      <c r="G38" s="67" t="s">
        <v>1812</v>
      </c>
      <c r="H38" s="67">
        <v>1.0289999999999999</v>
      </c>
      <c r="I38" s="71">
        <v>2248</v>
      </c>
      <c r="K38" s="3">
        <f t="shared" si="0"/>
        <v>2068.2283620163116</v>
      </c>
      <c r="L38" s="3">
        <f t="shared" si="1"/>
        <v>1985.4992275356592</v>
      </c>
    </row>
    <row r="39" spans="1:12" ht="15.75" customHeight="1" x14ac:dyDescent="0.25">
      <c r="A39" s="67">
        <v>26</v>
      </c>
      <c r="B39" s="67"/>
      <c r="C39" s="67" t="s">
        <v>1813</v>
      </c>
      <c r="D39" s="73" t="s">
        <v>1523</v>
      </c>
      <c r="E39" s="67"/>
      <c r="F39" s="67" t="s">
        <v>1814</v>
      </c>
      <c r="G39" s="67" t="s">
        <v>1815</v>
      </c>
      <c r="H39" s="67">
        <v>1.0329999999999999</v>
      </c>
      <c r="I39" s="71">
        <v>1910</v>
      </c>
      <c r="K39" s="3">
        <f t="shared" si="0"/>
        <v>1676.5709768979268</v>
      </c>
      <c r="L39" s="3">
        <f t="shared" si="1"/>
        <v>1609.5081378220098</v>
      </c>
    </row>
    <row r="40" spans="1:12" ht="15.75" customHeight="1" x14ac:dyDescent="0.25">
      <c r="A40" s="67">
        <v>27</v>
      </c>
      <c r="B40" s="67"/>
      <c r="C40" s="67" t="s">
        <v>978</v>
      </c>
      <c r="D40" s="73" t="s">
        <v>1816</v>
      </c>
      <c r="E40" s="67"/>
      <c r="F40" s="67" t="s">
        <v>1670</v>
      </c>
      <c r="G40" s="67" t="s">
        <v>1817</v>
      </c>
      <c r="H40" s="67">
        <v>0.95099999999999996</v>
      </c>
      <c r="I40" s="71">
        <v>1627</v>
      </c>
      <c r="K40" s="3">
        <f t="shared" si="0"/>
        <v>1329.8692199906586</v>
      </c>
      <c r="L40" s="3">
        <f t="shared" si="1"/>
        <v>1276.6744511910324</v>
      </c>
    </row>
    <row r="41" spans="1:12" ht="15.75" customHeight="1" x14ac:dyDescent="0.25"/>
    <row r="42" spans="1:12" ht="15.75" customHeight="1" x14ac:dyDescent="0.25"/>
    <row r="43" spans="1:12" ht="15.75" customHeight="1" x14ac:dyDescent="0.25"/>
    <row r="44" spans="1:12" ht="15.75" customHeight="1" x14ac:dyDescent="0.25"/>
    <row r="45" spans="1:12" ht="15.75" customHeight="1" x14ac:dyDescent="0.25"/>
    <row r="46" spans="1:12" ht="15.75" customHeight="1" x14ac:dyDescent="0.25"/>
    <row r="47" spans="1:12" ht="15.75" customHeight="1" x14ac:dyDescent="0.25"/>
    <row r="48" spans="1:12" ht="15.75" customHeight="1" x14ac:dyDescent="0.25"/>
    <row r="49" ht="15.75" customHeight="1" x14ac:dyDescent="0.25"/>
    <row r="50" ht="15.75" customHeight="1" x14ac:dyDescent="0.25"/>
    <row r="51" ht="15.75" customHeight="1" x14ac:dyDescent="0.25"/>
    <row r="52" ht="15.75" customHeight="1" x14ac:dyDescent="0.25"/>
    <row r="53" ht="15.75" customHeight="1" x14ac:dyDescent="0.25"/>
    <row r="54" ht="15.75" customHeight="1" x14ac:dyDescent="0.25"/>
    <row r="55" ht="15.75" customHeight="1" x14ac:dyDescent="0.25"/>
    <row r="56" ht="15.75" customHeight="1" x14ac:dyDescent="0.25"/>
    <row r="57" ht="15.75" customHeight="1" x14ac:dyDescent="0.25"/>
    <row r="58" ht="15.75" customHeight="1" x14ac:dyDescent="0.25"/>
    <row r="59" ht="15.75" customHeight="1" x14ac:dyDescent="0.25"/>
    <row r="60" ht="15.75" customHeight="1" x14ac:dyDescent="0.25"/>
    <row r="61" ht="15.75" customHeight="1" x14ac:dyDescent="0.25"/>
    <row r="62" ht="15.75" customHeight="1" x14ac:dyDescent="0.25"/>
    <row r="63" ht="15.75" customHeight="1" x14ac:dyDescent="0.25"/>
    <row r="64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</sheetData>
  <autoFilter ref="A14:N35" xr:uid="{00000000-0009-0000-0000-00001B000000}"/>
  <mergeCells count="9">
    <mergeCell ref="A9:D9"/>
    <mergeCell ref="A13:J13"/>
    <mergeCell ref="A1:C1"/>
    <mergeCell ref="F1:H1"/>
    <mergeCell ref="K1:M1"/>
    <mergeCell ref="A3:B3"/>
    <mergeCell ref="F7:G7"/>
    <mergeCell ref="F8:G8"/>
    <mergeCell ref="F9:G9"/>
  </mergeCells>
  <pageMargins left="0.7" right="0.7" top="0.78740157499999996" bottom="0.78740157499999996" header="0" footer="0"/>
  <pageSetup paperSize="9" orientation="portrait"/>
  <headerFooter>
    <oddHeader>&amp;L&amp;"Arial"&amp;8&amp;K000000 INTERNAL&amp;1#_x000D_</oddHeader>
  </headerFooter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dimension ref="A1:N1000"/>
  <sheetViews>
    <sheetView workbookViewId="0"/>
  </sheetViews>
  <sheetFormatPr defaultColWidth="14.42578125" defaultRowHeight="15" customHeight="1" x14ac:dyDescent="0.25"/>
  <cols>
    <col min="1" max="1" width="8.7109375" customWidth="1"/>
    <col min="2" max="2" width="14.28515625" customWidth="1"/>
    <col min="3" max="3" width="8.7109375" customWidth="1"/>
    <col min="4" max="4" width="26.140625" customWidth="1"/>
    <col min="5" max="5" width="9.140625" customWidth="1"/>
    <col min="6" max="6" width="8.7109375" customWidth="1"/>
    <col min="7" max="7" width="24.140625" customWidth="1"/>
    <col min="8" max="8" width="9.140625" customWidth="1"/>
    <col min="9" max="9" width="3" customWidth="1"/>
    <col min="10" max="10" width="3.42578125" customWidth="1"/>
    <col min="11" max="11" width="25.140625" customWidth="1"/>
    <col min="12" max="12" width="29.5703125" customWidth="1"/>
    <col min="13" max="14" width="8.7109375" customWidth="1"/>
  </cols>
  <sheetData>
    <row r="1" spans="1:14" x14ac:dyDescent="0.25">
      <c r="A1" s="96" t="s">
        <v>551</v>
      </c>
      <c r="B1" s="97"/>
      <c r="C1" s="97"/>
      <c r="D1" s="45"/>
      <c r="E1" s="45"/>
      <c r="F1" s="99" t="s">
        <v>552</v>
      </c>
      <c r="G1" s="97"/>
      <c r="H1" s="98"/>
      <c r="K1" s="100" t="s">
        <v>553</v>
      </c>
      <c r="L1" s="101"/>
      <c r="M1" s="101"/>
    </row>
    <row r="2" spans="1:14" x14ac:dyDescent="0.25">
      <c r="L2" s="46">
        <v>0</v>
      </c>
      <c r="M2" s="47">
        <v>0</v>
      </c>
    </row>
    <row r="3" spans="1:14" x14ac:dyDescent="0.25">
      <c r="A3" s="96" t="s">
        <v>554</v>
      </c>
      <c r="B3" s="97"/>
      <c r="C3" s="48">
        <v>0.9</v>
      </c>
      <c r="F3" s="5"/>
      <c r="G3" s="49" t="s">
        <v>555</v>
      </c>
      <c r="H3" s="6">
        <v>4</v>
      </c>
      <c r="L3" s="46">
        <v>1</v>
      </c>
      <c r="M3" s="47">
        <v>0</v>
      </c>
    </row>
    <row r="4" spans="1:14" x14ac:dyDescent="0.25">
      <c r="F4" s="50"/>
      <c r="G4" s="51" t="s">
        <v>556</v>
      </c>
      <c r="H4" s="52">
        <f>H3*0.005</f>
        <v>0.02</v>
      </c>
      <c r="L4" s="46">
        <v>2</v>
      </c>
      <c r="M4" s="47">
        <v>0</v>
      </c>
    </row>
    <row r="5" spans="1:14" x14ac:dyDescent="0.25">
      <c r="F5" s="5"/>
      <c r="G5" s="49" t="s">
        <v>557</v>
      </c>
      <c r="H5" s="6">
        <v>3</v>
      </c>
      <c r="L5" s="46">
        <v>3</v>
      </c>
      <c r="M5" s="47">
        <v>-0.02</v>
      </c>
    </row>
    <row r="6" spans="1:14" x14ac:dyDescent="0.25">
      <c r="F6" s="20"/>
      <c r="G6" s="53" t="s">
        <v>556</v>
      </c>
      <c r="H6" s="54">
        <f>H5*0.01</f>
        <v>0.03</v>
      </c>
      <c r="L6" s="46">
        <v>4</v>
      </c>
      <c r="M6" s="47">
        <v>0</v>
      </c>
    </row>
    <row r="7" spans="1:14" x14ac:dyDescent="0.25">
      <c r="F7" s="102" t="s">
        <v>558</v>
      </c>
      <c r="G7" s="103"/>
      <c r="H7" s="6">
        <v>9</v>
      </c>
      <c r="L7" s="46">
        <v>5</v>
      </c>
      <c r="M7" s="47">
        <v>5.0000000000000001E-3</v>
      </c>
    </row>
    <row r="8" spans="1:14" x14ac:dyDescent="0.25">
      <c r="F8" s="104" t="s">
        <v>559</v>
      </c>
      <c r="G8" s="105"/>
      <c r="H8" s="52">
        <v>1.4999999999999999E-2</v>
      </c>
      <c r="L8" s="46">
        <v>6</v>
      </c>
      <c r="M8" s="47">
        <v>0.01</v>
      </c>
    </row>
    <row r="9" spans="1:14" x14ac:dyDescent="0.25">
      <c r="A9" s="96" t="s">
        <v>560</v>
      </c>
      <c r="B9" s="97"/>
      <c r="C9" s="97"/>
      <c r="D9" s="97"/>
      <c r="E9" s="55">
        <f>C3+H4+H6+H8</f>
        <v>0.96500000000000008</v>
      </c>
      <c r="F9" s="106" t="s">
        <v>561</v>
      </c>
      <c r="G9" s="97"/>
      <c r="H9" s="56">
        <v>39</v>
      </c>
      <c r="L9" s="46">
        <v>7</v>
      </c>
      <c r="M9" s="47">
        <v>1.4999999999999999E-2</v>
      </c>
    </row>
    <row r="10" spans="1:14" x14ac:dyDescent="0.25">
      <c r="L10" s="46">
        <v>8</v>
      </c>
      <c r="M10" s="47">
        <v>0.02</v>
      </c>
    </row>
    <row r="11" spans="1:14" x14ac:dyDescent="0.25">
      <c r="L11" s="46">
        <v>9</v>
      </c>
      <c r="M11" s="47">
        <v>2.5000000000000001E-2</v>
      </c>
    </row>
    <row r="12" spans="1:14" x14ac:dyDescent="0.25">
      <c r="L12" s="46" t="s">
        <v>562</v>
      </c>
      <c r="M12" s="47">
        <v>0.03</v>
      </c>
    </row>
    <row r="13" spans="1:14" x14ac:dyDescent="0.25">
      <c r="A13" s="96" t="s">
        <v>563</v>
      </c>
      <c r="B13" s="97"/>
      <c r="C13" s="97"/>
      <c r="D13" s="97"/>
      <c r="E13" s="97"/>
      <c r="F13" s="97"/>
      <c r="G13" s="97"/>
      <c r="H13" s="97"/>
      <c r="I13" s="97"/>
      <c r="J13" s="98"/>
      <c r="K13" s="57" t="s">
        <v>564</v>
      </c>
      <c r="L13" s="57" t="s">
        <v>565</v>
      </c>
      <c r="M13" s="4" t="s">
        <v>566</v>
      </c>
      <c r="N13" s="4" t="s">
        <v>567</v>
      </c>
    </row>
    <row r="14" spans="1:14" ht="30" x14ac:dyDescent="0.25">
      <c r="A14" s="67">
        <v>1</v>
      </c>
      <c r="B14" s="67"/>
      <c r="C14" s="67" t="s">
        <v>1818</v>
      </c>
      <c r="D14" s="73" t="s">
        <v>1819</v>
      </c>
      <c r="E14" s="67" t="s">
        <v>1820</v>
      </c>
      <c r="F14" s="67" t="s">
        <v>1821</v>
      </c>
      <c r="G14" s="67">
        <v>121.6</v>
      </c>
      <c r="H14" s="71">
        <v>5781</v>
      </c>
      <c r="I14" s="71"/>
      <c r="K14" s="3">
        <f t="shared" ref="K14:K52" si="0">H14/$H$14*10000*0.7+($H$9-A14)/($H$9-1)*10000*0.3</f>
        <v>10000</v>
      </c>
      <c r="L14" s="3">
        <f t="shared" ref="L14:L52" si="1">K14*$E$9</f>
        <v>9650</v>
      </c>
      <c r="M14" s="47">
        <v>1</v>
      </c>
    </row>
    <row r="15" spans="1:14" ht="45" x14ac:dyDescent="0.25">
      <c r="A15" s="67">
        <v>2</v>
      </c>
      <c r="B15" s="68" t="s">
        <v>568</v>
      </c>
      <c r="C15" s="67" t="s">
        <v>1822</v>
      </c>
      <c r="D15" s="73" t="s">
        <v>1823</v>
      </c>
      <c r="E15" s="67" t="s">
        <v>1824</v>
      </c>
      <c r="F15" s="67" t="s">
        <v>1825</v>
      </c>
      <c r="G15" s="67">
        <v>121.3</v>
      </c>
      <c r="H15" s="71">
        <v>5736</v>
      </c>
      <c r="I15" s="71"/>
      <c r="K15" s="3">
        <f t="shared" si="0"/>
        <v>9866.5637888181773</v>
      </c>
      <c r="L15" s="3">
        <f t="shared" si="1"/>
        <v>9521.2340562095414</v>
      </c>
      <c r="M15" s="47">
        <v>1</v>
      </c>
    </row>
    <row r="16" spans="1:14" ht="60" x14ac:dyDescent="0.25">
      <c r="A16" s="67">
        <v>3</v>
      </c>
      <c r="B16" s="72" t="s">
        <v>568</v>
      </c>
      <c r="C16" s="67" t="s">
        <v>909</v>
      </c>
      <c r="D16" s="73" t="s">
        <v>1826</v>
      </c>
      <c r="E16" s="67" t="s">
        <v>1827</v>
      </c>
      <c r="F16" s="67" t="s">
        <v>1299</v>
      </c>
      <c r="G16" s="67">
        <v>121.4</v>
      </c>
      <c r="H16" s="71">
        <v>5708</v>
      </c>
      <c r="I16" s="71"/>
      <c r="K16" s="3">
        <f t="shared" si="0"/>
        <v>9753.712251568204</v>
      </c>
      <c r="L16" s="3">
        <f t="shared" si="1"/>
        <v>9412.3323227633173</v>
      </c>
      <c r="M16" s="4"/>
    </row>
    <row r="17" spans="1:14" ht="45" x14ac:dyDescent="0.25">
      <c r="A17" s="67">
        <v>4</v>
      </c>
      <c r="B17" s="67"/>
      <c r="C17" s="67" t="s">
        <v>1186</v>
      </c>
      <c r="D17" s="73" t="s">
        <v>1828</v>
      </c>
      <c r="E17" s="67" t="s">
        <v>1829</v>
      </c>
      <c r="F17" s="67" t="s">
        <v>1830</v>
      </c>
      <c r="G17" s="67">
        <v>117.8</v>
      </c>
      <c r="H17" s="71">
        <v>5690</v>
      </c>
      <c r="I17" s="71"/>
      <c r="K17" s="3">
        <f t="shared" si="0"/>
        <v>9652.9693460428443</v>
      </c>
      <c r="L17" s="3">
        <f t="shared" si="1"/>
        <v>9315.1154189313456</v>
      </c>
      <c r="M17" s="4"/>
    </row>
    <row r="18" spans="1:14" ht="30" x14ac:dyDescent="0.25">
      <c r="A18" s="67">
        <v>5</v>
      </c>
      <c r="B18" s="68" t="s">
        <v>637</v>
      </c>
      <c r="C18" s="67" t="s">
        <v>1704</v>
      </c>
      <c r="D18" s="73" t="s">
        <v>1060</v>
      </c>
      <c r="E18" s="67" t="s">
        <v>1061</v>
      </c>
      <c r="F18" s="67" t="s">
        <v>1831</v>
      </c>
      <c r="G18" s="67">
        <v>122.7</v>
      </c>
      <c r="H18" s="71">
        <v>5646</v>
      </c>
      <c r="I18" s="71"/>
      <c r="K18" s="3">
        <f t="shared" si="0"/>
        <v>9520.7439980334857</v>
      </c>
      <c r="L18" s="3">
        <f t="shared" si="1"/>
        <v>9187.5179581023149</v>
      </c>
      <c r="M18" s="4"/>
      <c r="N18" s="4">
        <v>1</v>
      </c>
    </row>
    <row r="19" spans="1:14" ht="30" x14ac:dyDescent="0.25">
      <c r="A19" s="67">
        <v>6</v>
      </c>
      <c r="B19" s="68" t="s">
        <v>568</v>
      </c>
      <c r="C19" s="67" t="s">
        <v>1832</v>
      </c>
      <c r="D19" s="73" t="s">
        <v>1833</v>
      </c>
      <c r="E19" s="67" t="s">
        <v>1834</v>
      </c>
      <c r="F19" s="67" t="s">
        <v>1299</v>
      </c>
      <c r="G19" s="67">
        <v>121.4</v>
      </c>
      <c r="H19" s="71">
        <v>5605</v>
      </c>
      <c r="I19" s="71"/>
      <c r="K19" s="3">
        <f t="shared" si="0"/>
        <v>9392.1512395415102</v>
      </c>
      <c r="L19" s="3">
        <f t="shared" si="1"/>
        <v>9063.4259461575584</v>
      </c>
      <c r="M19" s="4"/>
    </row>
    <row r="20" spans="1:14" ht="30" x14ac:dyDescent="0.25">
      <c r="A20" s="67">
        <v>7</v>
      </c>
      <c r="B20" s="72" t="s">
        <v>568</v>
      </c>
      <c r="C20" s="67" t="s">
        <v>607</v>
      </c>
      <c r="D20" s="73" t="s">
        <v>1063</v>
      </c>
      <c r="E20" s="67" t="s">
        <v>1835</v>
      </c>
      <c r="F20" s="67" t="s">
        <v>1836</v>
      </c>
      <c r="G20" s="67">
        <v>122.7</v>
      </c>
      <c r="H20" s="71">
        <v>5604</v>
      </c>
      <c r="I20" s="71"/>
      <c r="K20" s="3">
        <f t="shared" si="0"/>
        <v>9311.9930079479964</v>
      </c>
      <c r="L20" s="3">
        <f t="shared" si="1"/>
        <v>8986.0732526698175</v>
      </c>
    </row>
    <row r="21" spans="1:14" ht="15.75" customHeight="1" x14ac:dyDescent="0.25">
      <c r="A21" s="67">
        <v>8</v>
      </c>
      <c r="B21" s="68" t="s">
        <v>568</v>
      </c>
      <c r="C21" s="67">
        <v>12</v>
      </c>
      <c r="D21" s="73" t="s">
        <v>1485</v>
      </c>
      <c r="E21" s="67" t="s">
        <v>1061</v>
      </c>
      <c r="F21" s="67" t="s">
        <v>1452</v>
      </c>
      <c r="G21" s="67">
        <v>122.4</v>
      </c>
      <c r="H21" s="71">
        <v>5586</v>
      </c>
      <c r="I21" s="71"/>
      <c r="K21" s="3">
        <f t="shared" si="0"/>
        <v>9211.2501024226367</v>
      </c>
      <c r="L21" s="3">
        <f t="shared" si="1"/>
        <v>8888.8563488378459</v>
      </c>
      <c r="M21" s="4">
        <v>1</v>
      </c>
    </row>
    <row r="22" spans="1:14" ht="15.75" customHeight="1" x14ac:dyDescent="0.25">
      <c r="A22" s="67">
        <v>9</v>
      </c>
      <c r="B22" s="68" t="s">
        <v>568</v>
      </c>
      <c r="C22" s="67" t="s">
        <v>1837</v>
      </c>
      <c r="D22" s="73" t="s">
        <v>1838</v>
      </c>
      <c r="E22" s="67" t="s">
        <v>1839</v>
      </c>
      <c r="F22" s="67" t="s">
        <v>1825</v>
      </c>
      <c r="G22" s="67">
        <v>121.3</v>
      </c>
      <c r="H22" s="71">
        <v>5566</v>
      </c>
      <c r="I22" s="71"/>
      <c r="K22" s="3">
        <f t="shared" si="0"/>
        <v>9108.0854705523525</v>
      </c>
      <c r="L22" s="3">
        <f t="shared" si="1"/>
        <v>8789.3024790830204</v>
      </c>
    </row>
    <row r="23" spans="1:14" ht="15.75" customHeight="1" x14ac:dyDescent="0.25">
      <c r="A23" s="67">
        <v>9</v>
      </c>
      <c r="B23" s="72" t="s">
        <v>706</v>
      </c>
      <c r="C23" s="67" t="s">
        <v>942</v>
      </c>
      <c r="D23" s="73" t="s">
        <v>1840</v>
      </c>
      <c r="E23" s="67" t="s">
        <v>1841</v>
      </c>
      <c r="F23" s="67" t="s">
        <v>1842</v>
      </c>
      <c r="G23" s="67">
        <v>122.7</v>
      </c>
      <c r="H23" s="71">
        <v>5566</v>
      </c>
      <c r="I23" s="71"/>
      <c r="K23" s="3">
        <f t="shared" si="0"/>
        <v>9108.0854705523525</v>
      </c>
      <c r="L23" s="3">
        <f t="shared" si="1"/>
        <v>8789.3024790830204</v>
      </c>
    </row>
    <row r="24" spans="1:14" ht="15.75" customHeight="1" x14ac:dyDescent="0.25">
      <c r="A24" s="67">
        <v>11</v>
      </c>
      <c r="B24" s="67"/>
      <c r="C24" s="67" t="s">
        <v>1843</v>
      </c>
      <c r="D24" s="73" t="s">
        <v>1844</v>
      </c>
      <c r="E24" s="67" t="s">
        <v>1845</v>
      </c>
      <c r="F24" s="67" t="s">
        <v>1825</v>
      </c>
      <c r="G24" s="67">
        <v>121.3</v>
      </c>
      <c r="H24" s="71">
        <v>5487</v>
      </c>
      <c r="I24" s="71"/>
      <c r="K24" s="3">
        <f t="shared" si="0"/>
        <v>8854.5325430857883</v>
      </c>
      <c r="L24" s="3">
        <f t="shared" si="1"/>
        <v>8544.6239040777873</v>
      </c>
    </row>
    <row r="25" spans="1:14" ht="15.75" customHeight="1" x14ac:dyDescent="0.25">
      <c r="A25" s="67">
        <v>12</v>
      </c>
      <c r="B25" s="67"/>
      <c r="C25" s="67" t="s">
        <v>1179</v>
      </c>
      <c r="D25" s="73" t="s">
        <v>1266</v>
      </c>
      <c r="E25" s="67" t="s">
        <v>1622</v>
      </c>
      <c r="F25" s="67" t="s">
        <v>1268</v>
      </c>
      <c r="G25" s="67">
        <v>120.8</v>
      </c>
      <c r="H25" s="71">
        <v>5480</v>
      </c>
      <c r="I25" s="71"/>
      <c r="K25" s="3">
        <f t="shared" si="0"/>
        <v>8767.1091324575063</v>
      </c>
      <c r="L25" s="3">
        <f t="shared" si="1"/>
        <v>8460.2603128214942</v>
      </c>
      <c r="M25" s="4">
        <v>1</v>
      </c>
    </row>
    <row r="26" spans="1:14" ht="15.75" customHeight="1" x14ac:dyDescent="0.25">
      <c r="A26" s="67">
        <v>13</v>
      </c>
      <c r="B26" s="67"/>
      <c r="C26" s="67" t="s">
        <v>1846</v>
      </c>
      <c r="D26" s="73" t="s">
        <v>1847</v>
      </c>
      <c r="E26" s="67" t="s">
        <v>1848</v>
      </c>
      <c r="F26" s="67" t="s">
        <v>1825</v>
      </c>
      <c r="G26" s="67">
        <v>121.3</v>
      </c>
      <c r="H26" s="71">
        <v>5380</v>
      </c>
      <c r="I26" s="71"/>
      <c r="K26" s="3">
        <f t="shared" si="0"/>
        <v>8567.0754467903025</v>
      </c>
      <c r="L26" s="3">
        <f t="shared" si="1"/>
        <v>8267.2278061526431</v>
      </c>
    </row>
    <row r="27" spans="1:14" ht="15.75" customHeight="1" x14ac:dyDescent="0.25">
      <c r="A27" s="67">
        <v>14</v>
      </c>
      <c r="B27" s="68" t="s">
        <v>568</v>
      </c>
      <c r="C27" s="67" t="s">
        <v>1849</v>
      </c>
      <c r="D27" s="73" t="s">
        <v>1850</v>
      </c>
      <c r="E27" s="67" t="s">
        <v>1851</v>
      </c>
      <c r="F27" s="67" t="s">
        <v>1825</v>
      </c>
      <c r="G27" s="67">
        <v>121.3</v>
      </c>
      <c r="H27" s="71">
        <v>5305</v>
      </c>
      <c r="I27" s="71"/>
      <c r="K27" s="3">
        <f t="shared" si="0"/>
        <v>8397.3133404346372</v>
      </c>
      <c r="L27" s="3">
        <f t="shared" si="1"/>
        <v>8103.4073735194252</v>
      </c>
    </row>
    <row r="28" spans="1:14" ht="15.75" customHeight="1" x14ac:dyDescent="0.25">
      <c r="A28" s="67">
        <v>15</v>
      </c>
      <c r="B28" s="72" t="s">
        <v>568</v>
      </c>
      <c r="C28" s="67" t="s">
        <v>596</v>
      </c>
      <c r="D28" s="73" t="s">
        <v>1852</v>
      </c>
      <c r="E28" s="67" t="s">
        <v>1853</v>
      </c>
      <c r="F28" s="67" t="s">
        <v>1854</v>
      </c>
      <c r="G28" s="67">
        <v>121.1</v>
      </c>
      <c r="H28" s="71">
        <v>5290</v>
      </c>
      <c r="I28" s="71"/>
      <c r="K28" s="3">
        <f t="shared" si="0"/>
        <v>8300.2030244266607</v>
      </c>
      <c r="L28" s="3">
        <f t="shared" si="1"/>
        <v>8009.6959185717278</v>
      </c>
    </row>
    <row r="29" spans="1:14" ht="15.75" customHeight="1" x14ac:dyDescent="0.25">
      <c r="A29" s="67">
        <v>16</v>
      </c>
      <c r="B29" s="68" t="s">
        <v>629</v>
      </c>
      <c r="C29" s="67" t="s">
        <v>1601</v>
      </c>
      <c r="D29" s="73" t="s">
        <v>1855</v>
      </c>
      <c r="E29" s="67" t="s">
        <v>1851</v>
      </c>
      <c r="F29" s="67" t="s">
        <v>1825</v>
      </c>
      <c r="G29" s="67">
        <v>121.3</v>
      </c>
      <c r="H29" s="71">
        <v>5218</v>
      </c>
      <c r="I29" s="71"/>
      <c r="K29" s="3">
        <f t="shared" si="0"/>
        <v>8134.0735075883786</v>
      </c>
      <c r="L29" s="3">
        <f t="shared" si="1"/>
        <v>7849.380934822786</v>
      </c>
    </row>
    <row r="30" spans="1:14" ht="15.75" customHeight="1" x14ac:dyDescent="0.25">
      <c r="A30" s="67">
        <v>17</v>
      </c>
      <c r="B30" s="68" t="s">
        <v>706</v>
      </c>
      <c r="C30" s="67" t="s">
        <v>858</v>
      </c>
      <c r="D30" s="73" t="s">
        <v>1856</v>
      </c>
      <c r="E30" s="67" t="s">
        <v>1857</v>
      </c>
      <c r="F30" s="67" t="s">
        <v>1858</v>
      </c>
      <c r="G30" s="67">
        <v>120.3</v>
      </c>
      <c r="H30" s="71">
        <v>5172</v>
      </c>
      <c r="K30" s="3">
        <f t="shared" si="0"/>
        <v>7999.4264332340972</v>
      </c>
      <c r="L30" s="3">
        <f t="shared" si="1"/>
        <v>7719.4465080709042</v>
      </c>
      <c r="M30" s="4"/>
    </row>
    <row r="31" spans="1:14" ht="15.75" customHeight="1" x14ac:dyDescent="0.25">
      <c r="A31" s="67">
        <v>18</v>
      </c>
      <c r="B31" s="72" t="s">
        <v>568</v>
      </c>
      <c r="C31" s="67" t="s">
        <v>1859</v>
      </c>
      <c r="D31" s="73" t="s">
        <v>1860</v>
      </c>
      <c r="E31" s="67" t="s">
        <v>1861</v>
      </c>
      <c r="F31" s="67" t="s">
        <v>1825</v>
      </c>
      <c r="G31" s="67">
        <v>121.3</v>
      </c>
      <c r="H31" s="71">
        <v>5170</v>
      </c>
      <c r="K31" s="3">
        <f t="shared" si="0"/>
        <v>7918.0573384681211</v>
      </c>
      <c r="L31" s="3">
        <f t="shared" si="1"/>
        <v>7640.9253316217373</v>
      </c>
      <c r="M31" s="4"/>
    </row>
    <row r="32" spans="1:14" ht="15.75" customHeight="1" x14ac:dyDescent="0.25">
      <c r="A32" s="67">
        <v>19</v>
      </c>
      <c r="B32" s="67"/>
      <c r="C32" s="67" t="s">
        <v>593</v>
      </c>
      <c r="D32" s="82" t="s">
        <v>1638</v>
      </c>
      <c r="E32" s="67" t="s">
        <v>1614</v>
      </c>
      <c r="F32" s="67" t="s">
        <v>574</v>
      </c>
      <c r="G32" s="67">
        <v>116.3</v>
      </c>
      <c r="H32" s="71">
        <v>5129</v>
      </c>
      <c r="K32" s="3">
        <f t="shared" si="0"/>
        <v>7789.4645799761456</v>
      </c>
      <c r="L32" s="3">
        <f t="shared" si="1"/>
        <v>7516.8333196769809</v>
      </c>
    </row>
    <row r="33" spans="1:14" ht="15.75" customHeight="1" x14ac:dyDescent="0.25">
      <c r="A33" s="67">
        <v>20</v>
      </c>
      <c r="B33" s="68" t="s">
        <v>629</v>
      </c>
      <c r="C33" s="67" t="s">
        <v>1103</v>
      </c>
      <c r="D33" s="73" t="s">
        <v>1104</v>
      </c>
      <c r="E33" s="67" t="s">
        <v>1862</v>
      </c>
      <c r="F33" s="67" t="s">
        <v>1081</v>
      </c>
      <c r="G33" s="67">
        <v>121.3</v>
      </c>
      <c r="H33" s="71">
        <v>5122</v>
      </c>
      <c r="K33" s="3">
        <f t="shared" si="0"/>
        <v>7702.0411693478636</v>
      </c>
      <c r="L33" s="3">
        <f t="shared" si="1"/>
        <v>7432.4697284206886</v>
      </c>
      <c r="N33" s="4">
        <v>1</v>
      </c>
    </row>
    <row r="34" spans="1:14" ht="15.75" customHeight="1" x14ac:dyDescent="0.25">
      <c r="A34" s="67">
        <v>21</v>
      </c>
      <c r="B34" s="68" t="s">
        <v>629</v>
      </c>
      <c r="C34" s="67" t="s">
        <v>1404</v>
      </c>
      <c r="D34" s="73" t="s">
        <v>1019</v>
      </c>
      <c r="E34" s="67" t="s">
        <v>1863</v>
      </c>
      <c r="F34" s="67" t="s">
        <v>1402</v>
      </c>
      <c r="G34" s="67">
        <v>117.1</v>
      </c>
      <c r="H34" s="71">
        <v>4989</v>
      </c>
      <c r="K34" s="3">
        <f t="shared" si="0"/>
        <v>7462.0489989894304</v>
      </c>
      <c r="L34" s="3">
        <f t="shared" si="1"/>
        <v>7200.8772840248012</v>
      </c>
    </row>
    <row r="35" spans="1:14" ht="15.75" customHeight="1" x14ac:dyDescent="0.25">
      <c r="A35" s="67">
        <v>22</v>
      </c>
      <c r="B35" s="68" t="s">
        <v>637</v>
      </c>
      <c r="C35" s="67" t="s">
        <v>1456</v>
      </c>
      <c r="D35" s="73" t="s">
        <v>1864</v>
      </c>
      <c r="E35" s="67" t="s">
        <v>1670</v>
      </c>
      <c r="F35" s="67" t="s">
        <v>1071</v>
      </c>
      <c r="G35" s="67">
        <v>122.7</v>
      </c>
      <c r="H35" s="71">
        <v>4952</v>
      </c>
      <c r="K35" s="3">
        <f t="shared" si="0"/>
        <v>7338.2996931873013</v>
      </c>
      <c r="L35" s="3">
        <f t="shared" si="1"/>
        <v>7081.4592039257459</v>
      </c>
      <c r="N35" s="4">
        <v>1</v>
      </c>
    </row>
    <row r="36" spans="1:14" ht="15.75" customHeight="1" x14ac:dyDescent="0.25">
      <c r="A36" s="67">
        <v>23</v>
      </c>
      <c r="B36" s="68" t="s">
        <v>568</v>
      </c>
      <c r="C36" s="67" t="s">
        <v>1224</v>
      </c>
      <c r="D36" s="82" t="s">
        <v>1865</v>
      </c>
      <c r="E36" s="67" t="s">
        <v>1271</v>
      </c>
      <c r="F36" s="67" t="s">
        <v>1223</v>
      </c>
      <c r="G36" s="67">
        <v>117.1</v>
      </c>
      <c r="H36" s="71">
        <v>4951</v>
      </c>
      <c r="K36" s="3">
        <f t="shared" si="0"/>
        <v>7258.1414615937865</v>
      </c>
      <c r="L36" s="3">
        <f t="shared" si="1"/>
        <v>7004.106510438005</v>
      </c>
    </row>
    <row r="37" spans="1:14" ht="15.75" customHeight="1" x14ac:dyDescent="0.25">
      <c r="A37" s="67">
        <v>24</v>
      </c>
      <c r="B37" s="68" t="s">
        <v>629</v>
      </c>
      <c r="C37" s="67" t="s">
        <v>1099</v>
      </c>
      <c r="D37" s="73" t="s">
        <v>1100</v>
      </c>
      <c r="E37" s="67" t="s">
        <v>1866</v>
      </c>
      <c r="F37" s="67" t="s">
        <v>1867</v>
      </c>
      <c r="G37" s="67">
        <v>124</v>
      </c>
      <c r="H37" s="71">
        <v>4922</v>
      </c>
      <c r="K37" s="3">
        <f t="shared" si="0"/>
        <v>7144.0790611713501</v>
      </c>
      <c r="L37" s="3">
        <f t="shared" si="1"/>
        <v>6894.036294030353</v>
      </c>
    </row>
    <row r="38" spans="1:14" ht="15.75" customHeight="1" x14ac:dyDescent="0.25">
      <c r="A38" s="67">
        <v>25</v>
      </c>
      <c r="B38" s="68" t="s">
        <v>629</v>
      </c>
      <c r="C38" s="67" t="s">
        <v>1217</v>
      </c>
      <c r="D38" s="73" t="s">
        <v>1283</v>
      </c>
      <c r="E38" s="67" t="s">
        <v>1868</v>
      </c>
      <c r="F38" s="67" t="s">
        <v>1821</v>
      </c>
      <c r="G38" s="67">
        <v>121.6</v>
      </c>
      <c r="H38" s="71">
        <v>4650</v>
      </c>
      <c r="K38" s="3">
        <f t="shared" si="0"/>
        <v>6735.7769098407662</v>
      </c>
      <c r="L38" s="3">
        <f t="shared" si="1"/>
        <v>6500.0247179963399</v>
      </c>
    </row>
    <row r="39" spans="1:14" ht="15.75" customHeight="1" x14ac:dyDescent="0.25">
      <c r="A39" s="67">
        <v>26</v>
      </c>
      <c r="B39" s="72" t="s">
        <v>1869</v>
      </c>
      <c r="C39" s="67" t="s">
        <v>1870</v>
      </c>
      <c r="D39" s="73" t="s">
        <v>1871</v>
      </c>
      <c r="E39" s="67"/>
      <c r="F39" s="67" t="s">
        <v>1872</v>
      </c>
      <c r="G39" s="67">
        <v>126.8</v>
      </c>
      <c r="H39" s="71">
        <v>4490</v>
      </c>
      <c r="K39" s="3">
        <f t="shared" si="0"/>
        <v>6463.0914338258726</v>
      </c>
      <c r="L39" s="3">
        <f t="shared" si="1"/>
        <v>6236.8832336419673</v>
      </c>
    </row>
    <row r="40" spans="1:14" ht="15.75" customHeight="1" x14ac:dyDescent="0.25">
      <c r="A40" s="67">
        <v>27</v>
      </c>
      <c r="B40" s="72" t="s">
        <v>1232</v>
      </c>
      <c r="C40" s="67" t="s">
        <v>1873</v>
      </c>
      <c r="D40" s="73" t="s">
        <v>1874</v>
      </c>
      <c r="E40" s="67"/>
      <c r="F40" s="67" t="s">
        <v>1875</v>
      </c>
      <c r="G40" s="67">
        <v>122.9</v>
      </c>
      <c r="H40" s="71">
        <v>4355</v>
      </c>
      <c r="K40" s="3">
        <f t="shared" si="0"/>
        <v>6220.6775371225158</v>
      </c>
      <c r="L40" s="3">
        <f t="shared" si="1"/>
        <v>6002.9538233232279</v>
      </c>
      <c r="M40" s="4"/>
    </row>
    <row r="41" spans="1:14" ht="15.75" customHeight="1" x14ac:dyDescent="0.25">
      <c r="A41" s="67">
        <v>28</v>
      </c>
      <c r="B41" s="68" t="s">
        <v>568</v>
      </c>
      <c r="C41" s="67" t="s">
        <v>1876</v>
      </c>
      <c r="D41" s="73" t="s">
        <v>1877</v>
      </c>
      <c r="E41" s="67" t="s">
        <v>1622</v>
      </c>
      <c r="F41" s="67" t="s">
        <v>1268</v>
      </c>
      <c r="G41" s="67">
        <v>120.8</v>
      </c>
      <c r="H41" s="71">
        <v>4152</v>
      </c>
      <c r="K41" s="3">
        <f t="shared" si="0"/>
        <v>5895.9249446917756</v>
      </c>
      <c r="L41" s="3">
        <f t="shared" si="1"/>
        <v>5689.5675716275637</v>
      </c>
    </row>
    <row r="42" spans="1:14" ht="15.75" customHeight="1" x14ac:dyDescent="0.25">
      <c r="A42" s="67">
        <v>29</v>
      </c>
      <c r="B42" s="68" t="s">
        <v>568</v>
      </c>
      <c r="C42" s="67">
        <v>29</v>
      </c>
      <c r="D42" s="73" t="s">
        <v>1878</v>
      </c>
      <c r="E42" s="67" t="s">
        <v>1879</v>
      </c>
      <c r="F42" s="67" t="s">
        <v>1825</v>
      </c>
      <c r="G42" s="67">
        <v>121.3</v>
      </c>
      <c r="H42" s="71">
        <v>4093</v>
      </c>
      <c r="K42" s="3">
        <f t="shared" si="0"/>
        <v>5745.536649095493</v>
      </c>
      <c r="L42" s="3">
        <f t="shared" si="1"/>
        <v>5544.4428663771514</v>
      </c>
    </row>
    <row r="43" spans="1:14" ht="15.75" customHeight="1" x14ac:dyDescent="0.25">
      <c r="A43" s="67">
        <v>30</v>
      </c>
      <c r="B43" s="68" t="s">
        <v>568</v>
      </c>
      <c r="C43" s="67" t="s">
        <v>664</v>
      </c>
      <c r="D43" s="73" t="s">
        <v>1880</v>
      </c>
      <c r="E43" s="67" t="s">
        <v>1857</v>
      </c>
      <c r="F43" s="67" t="s">
        <v>1825</v>
      </c>
      <c r="G43" s="67">
        <v>121.3</v>
      </c>
      <c r="H43" s="71">
        <v>4071</v>
      </c>
      <c r="K43" s="3">
        <f t="shared" si="0"/>
        <v>5639.9502908802879</v>
      </c>
      <c r="L43" s="3">
        <f t="shared" si="1"/>
        <v>5442.5520306994786</v>
      </c>
      <c r="M43" s="4"/>
    </row>
    <row r="44" spans="1:14" ht="15.75" customHeight="1" x14ac:dyDescent="0.25">
      <c r="A44" s="67">
        <v>31</v>
      </c>
      <c r="B44" s="68" t="s">
        <v>568</v>
      </c>
      <c r="C44" s="67" t="s">
        <v>571</v>
      </c>
      <c r="D44" s="82" t="s">
        <v>1297</v>
      </c>
      <c r="E44" s="67" t="s">
        <v>1881</v>
      </c>
      <c r="F44" s="67" t="s">
        <v>1299</v>
      </c>
      <c r="G44" s="67">
        <v>121.4</v>
      </c>
      <c r="H44" s="71">
        <v>3871</v>
      </c>
      <c r="K44" s="3">
        <f t="shared" si="0"/>
        <v>5318.8302879669327</v>
      </c>
      <c r="L44" s="3">
        <f t="shared" si="1"/>
        <v>5132.6712278880905</v>
      </c>
    </row>
    <row r="45" spans="1:14" ht="15.75" customHeight="1" x14ac:dyDescent="0.25">
      <c r="A45" s="67">
        <v>32</v>
      </c>
      <c r="B45" s="72" t="s">
        <v>706</v>
      </c>
      <c r="C45" s="67" t="s">
        <v>1882</v>
      </c>
      <c r="D45" s="73" t="s">
        <v>1883</v>
      </c>
      <c r="E45" s="67" t="s">
        <v>1884</v>
      </c>
      <c r="F45" s="67" t="s">
        <v>1885</v>
      </c>
      <c r="G45" s="67">
        <v>122.7</v>
      </c>
      <c r="H45" s="71">
        <v>3630</v>
      </c>
      <c r="K45" s="3">
        <f t="shared" si="0"/>
        <v>4948.0648949826564</v>
      </c>
      <c r="L45" s="3">
        <f t="shared" si="1"/>
        <v>4774.8826236582636</v>
      </c>
    </row>
    <row r="46" spans="1:14" ht="15.75" customHeight="1" x14ac:dyDescent="0.25">
      <c r="A46" s="67">
        <v>33</v>
      </c>
      <c r="B46" s="68" t="s">
        <v>568</v>
      </c>
      <c r="C46" s="67" t="s">
        <v>987</v>
      </c>
      <c r="D46" s="73" t="s">
        <v>1886</v>
      </c>
      <c r="E46" s="67" t="s">
        <v>1887</v>
      </c>
      <c r="F46" s="67" t="s">
        <v>1830</v>
      </c>
      <c r="G46" s="67">
        <v>117.8</v>
      </c>
      <c r="H46" s="71">
        <v>3620</v>
      </c>
      <c r="K46" s="3">
        <f t="shared" si="0"/>
        <v>4857.0088948369885</v>
      </c>
      <c r="L46" s="3">
        <f t="shared" si="1"/>
        <v>4687.0135835176943</v>
      </c>
    </row>
    <row r="47" spans="1:14" ht="15.75" customHeight="1" x14ac:dyDescent="0.25">
      <c r="A47" s="67">
        <v>34</v>
      </c>
      <c r="B47" s="72" t="s">
        <v>568</v>
      </c>
      <c r="C47" s="67" t="s">
        <v>630</v>
      </c>
      <c r="D47" s="82" t="s">
        <v>1888</v>
      </c>
      <c r="E47" s="67" t="s">
        <v>1889</v>
      </c>
      <c r="F47" s="67" t="s">
        <v>631</v>
      </c>
      <c r="G47" s="67">
        <v>120.5</v>
      </c>
      <c r="H47" s="71">
        <v>3045</v>
      </c>
      <c r="K47" s="3">
        <f t="shared" si="0"/>
        <v>4081.8152022505674</v>
      </c>
      <c r="L47" s="3">
        <f t="shared" si="1"/>
        <v>3938.951670171798</v>
      </c>
    </row>
    <row r="48" spans="1:14" ht="15.75" customHeight="1" x14ac:dyDescent="0.25">
      <c r="A48" s="67">
        <v>35</v>
      </c>
      <c r="B48" s="67"/>
      <c r="C48" s="67" t="s">
        <v>1890</v>
      </c>
      <c r="D48" s="73" t="s">
        <v>1891</v>
      </c>
      <c r="E48" s="67" t="s">
        <v>1892</v>
      </c>
      <c r="F48" s="67" t="s">
        <v>1299</v>
      </c>
      <c r="G48" s="67">
        <v>121.4</v>
      </c>
      <c r="H48" s="71">
        <v>2812</v>
      </c>
      <c r="K48" s="3">
        <f t="shared" si="0"/>
        <v>3720.7367146459815</v>
      </c>
      <c r="L48" s="3">
        <f t="shared" si="1"/>
        <v>3590.5109296333726</v>
      </c>
    </row>
    <row r="49" spans="1:12" ht="15.75" customHeight="1" x14ac:dyDescent="0.25">
      <c r="A49" s="67">
        <v>36</v>
      </c>
      <c r="B49" s="68" t="s">
        <v>568</v>
      </c>
      <c r="C49" s="67" t="s">
        <v>580</v>
      </c>
      <c r="D49" s="73" t="s">
        <v>1893</v>
      </c>
      <c r="E49" s="67" t="s">
        <v>1894</v>
      </c>
      <c r="F49" s="67" t="s">
        <v>1825</v>
      </c>
      <c r="G49" s="67">
        <v>121.3</v>
      </c>
      <c r="H49" s="71">
        <v>2338</v>
      </c>
      <c r="K49" s="3">
        <f t="shared" si="0"/>
        <v>3067.8402024781722</v>
      </c>
      <c r="L49" s="3">
        <f t="shared" si="1"/>
        <v>2960.4657953914366</v>
      </c>
    </row>
    <row r="50" spans="1:12" ht="15.75" customHeight="1" x14ac:dyDescent="0.25">
      <c r="A50" s="67">
        <v>37</v>
      </c>
      <c r="B50" s="72" t="s">
        <v>568</v>
      </c>
      <c r="C50" s="67" t="s">
        <v>1895</v>
      </c>
      <c r="D50" s="73" t="s">
        <v>1896</v>
      </c>
      <c r="E50" s="67" t="s">
        <v>1897</v>
      </c>
      <c r="F50" s="67" t="s">
        <v>1898</v>
      </c>
      <c r="G50" s="67">
        <v>122.7</v>
      </c>
      <c r="H50" s="71">
        <v>2086</v>
      </c>
      <c r="K50" s="3">
        <f t="shared" si="0"/>
        <v>2683.7553145968191</v>
      </c>
      <c r="L50" s="3">
        <f t="shared" si="1"/>
        <v>2589.8238785859307</v>
      </c>
    </row>
    <row r="51" spans="1:12" ht="15.75" customHeight="1" x14ac:dyDescent="0.25">
      <c r="A51" s="67">
        <v>38</v>
      </c>
      <c r="B51" s="67"/>
      <c r="C51" s="67" t="s">
        <v>1304</v>
      </c>
      <c r="D51" s="82" t="s">
        <v>1658</v>
      </c>
      <c r="E51" s="67" t="s">
        <v>1881</v>
      </c>
      <c r="F51" s="67" t="s">
        <v>574</v>
      </c>
      <c r="G51" s="67">
        <v>116.3</v>
      </c>
      <c r="H51" s="71">
        <v>1386</v>
      </c>
      <c r="K51" s="3">
        <f t="shared" si="0"/>
        <v>1757.2037254527079</v>
      </c>
      <c r="L51" s="3">
        <f t="shared" si="1"/>
        <v>1695.7015950618631</v>
      </c>
    </row>
    <row r="52" spans="1:12" ht="15.75" customHeight="1" x14ac:dyDescent="0.25">
      <c r="A52" s="67">
        <v>39</v>
      </c>
      <c r="B52" s="67"/>
      <c r="C52" s="67" t="s">
        <v>1899</v>
      </c>
      <c r="D52" s="73" t="s">
        <v>1900</v>
      </c>
      <c r="E52" s="67" t="s">
        <v>1901</v>
      </c>
      <c r="F52" s="67" t="s">
        <v>1902</v>
      </c>
      <c r="G52" s="67">
        <v>118.4</v>
      </c>
      <c r="H52" s="71">
        <v>1194</v>
      </c>
      <c r="K52" s="3">
        <f t="shared" si="0"/>
        <v>1445.770627919045</v>
      </c>
      <c r="L52" s="3">
        <f t="shared" si="1"/>
        <v>1395.1686559418786</v>
      </c>
    </row>
    <row r="53" spans="1:12" ht="15.75" customHeight="1" x14ac:dyDescent="0.25"/>
    <row r="54" spans="1:12" ht="15.75" customHeight="1" x14ac:dyDescent="0.25"/>
    <row r="55" spans="1:12" ht="15.75" customHeight="1" x14ac:dyDescent="0.25"/>
    <row r="56" spans="1:12" ht="15.75" customHeight="1" x14ac:dyDescent="0.25"/>
    <row r="57" spans="1:12" ht="15.75" customHeight="1" x14ac:dyDescent="0.25"/>
    <row r="58" spans="1:12" ht="15.75" customHeight="1" x14ac:dyDescent="0.25"/>
    <row r="59" spans="1:12" ht="15.75" customHeight="1" x14ac:dyDescent="0.25"/>
    <row r="60" spans="1:12" ht="15.75" customHeight="1" x14ac:dyDescent="0.25"/>
    <row r="61" spans="1:12" ht="15.75" customHeight="1" x14ac:dyDescent="0.25"/>
    <row r="62" spans="1:12" ht="15.75" customHeight="1" x14ac:dyDescent="0.25"/>
    <row r="63" spans="1:12" ht="15.75" customHeight="1" x14ac:dyDescent="0.25"/>
    <row r="64" spans="1:12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</sheetData>
  <autoFilter ref="A14:N52" xr:uid="{00000000-0009-0000-0000-00001C000000}"/>
  <mergeCells count="9">
    <mergeCell ref="A9:D9"/>
    <mergeCell ref="A13:J13"/>
    <mergeCell ref="A1:C1"/>
    <mergeCell ref="F1:H1"/>
    <mergeCell ref="K1:M1"/>
    <mergeCell ref="A3:B3"/>
    <mergeCell ref="F7:G7"/>
    <mergeCell ref="F8:G8"/>
    <mergeCell ref="F9:G9"/>
  </mergeCells>
  <pageMargins left="0.7" right="0.7" top="0.78740157499999996" bottom="0.78740157499999996" header="0" footer="0"/>
  <pageSetup paperSize="9" orientation="portrait"/>
  <headerFooter>
    <oddHeader>&amp;L&amp;"Arial"&amp;8&amp;K000000 INTERNAL&amp;1#_x000D_</oddHeader>
  </headerFooter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dimension ref="A1:N1000"/>
  <sheetViews>
    <sheetView workbookViewId="0"/>
  </sheetViews>
  <sheetFormatPr defaultColWidth="14.42578125" defaultRowHeight="15" customHeight="1" x14ac:dyDescent="0.25"/>
  <cols>
    <col min="1" max="1" width="8.7109375" customWidth="1"/>
    <col min="2" max="2" width="14.28515625" customWidth="1"/>
    <col min="3" max="3" width="8.7109375" customWidth="1"/>
    <col min="4" max="4" width="20.140625" customWidth="1"/>
    <col min="5" max="5" width="9.5703125" customWidth="1"/>
    <col min="6" max="6" width="10.140625" customWidth="1"/>
    <col min="7" max="7" width="24.140625" customWidth="1"/>
    <col min="8" max="8" width="9.140625" customWidth="1"/>
    <col min="9" max="9" width="3" customWidth="1"/>
    <col min="10" max="10" width="3.42578125" customWidth="1"/>
    <col min="11" max="11" width="25.140625" customWidth="1"/>
    <col min="12" max="12" width="29.5703125" customWidth="1"/>
    <col min="13" max="14" width="8.7109375" customWidth="1"/>
  </cols>
  <sheetData>
    <row r="1" spans="1:14" x14ac:dyDescent="0.25">
      <c r="A1" s="96" t="s">
        <v>551</v>
      </c>
      <c r="B1" s="97"/>
      <c r="C1" s="97"/>
      <c r="D1" s="45"/>
      <c r="E1" s="45"/>
      <c r="F1" s="99" t="s">
        <v>552</v>
      </c>
      <c r="G1" s="97"/>
      <c r="H1" s="98"/>
      <c r="K1" s="100" t="s">
        <v>553</v>
      </c>
      <c r="L1" s="101"/>
      <c r="M1" s="101"/>
    </row>
    <row r="2" spans="1:14" x14ac:dyDescent="0.25">
      <c r="L2" s="46">
        <v>0</v>
      </c>
      <c r="M2" s="47">
        <v>0</v>
      </c>
    </row>
    <row r="3" spans="1:14" x14ac:dyDescent="0.25">
      <c r="A3" s="96" t="s">
        <v>554</v>
      </c>
      <c r="B3" s="97"/>
      <c r="C3" s="48">
        <v>0.9</v>
      </c>
      <c r="F3" s="5"/>
      <c r="G3" s="49" t="s">
        <v>555</v>
      </c>
      <c r="H3" s="6">
        <v>9</v>
      </c>
      <c r="L3" s="46">
        <v>1</v>
      </c>
      <c r="M3" s="47">
        <v>0</v>
      </c>
    </row>
    <row r="4" spans="1:14" x14ac:dyDescent="0.25">
      <c r="F4" s="50"/>
      <c r="G4" s="51" t="s">
        <v>556</v>
      </c>
      <c r="H4" s="52">
        <f>H3*0.005</f>
        <v>4.4999999999999998E-2</v>
      </c>
      <c r="L4" s="46">
        <v>2</v>
      </c>
      <c r="M4" s="47">
        <v>0</v>
      </c>
    </row>
    <row r="5" spans="1:14" x14ac:dyDescent="0.25">
      <c r="F5" s="5"/>
      <c r="G5" s="49" t="s">
        <v>557</v>
      </c>
      <c r="H5" s="6">
        <v>2</v>
      </c>
      <c r="L5" s="46">
        <v>3</v>
      </c>
      <c r="M5" s="47">
        <v>-0.02</v>
      </c>
    </row>
    <row r="6" spans="1:14" x14ac:dyDescent="0.25">
      <c r="F6" s="20"/>
      <c r="G6" s="53" t="s">
        <v>556</v>
      </c>
      <c r="H6" s="54">
        <f>H5*0.01</f>
        <v>0.02</v>
      </c>
      <c r="L6" s="46">
        <v>4</v>
      </c>
      <c r="M6" s="47">
        <v>0</v>
      </c>
    </row>
    <row r="7" spans="1:14" x14ac:dyDescent="0.25">
      <c r="F7" s="102" t="s">
        <v>558</v>
      </c>
      <c r="G7" s="103"/>
      <c r="H7" s="6">
        <v>10</v>
      </c>
      <c r="L7" s="46">
        <v>5</v>
      </c>
      <c r="M7" s="47">
        <v>5.0000000000000001E-3</v>
      </c>
    </row>
    <row r="8" spans="1:14" x14ac:dyDescent="0.25">
      <c r="F8" s="104" t="s">
        <v>559</v>
      </c>
      <c r="G8" s="105"/>
      <c r="H8" s="52">
        <v>0.03</v>
      </c>
      <c r="L8" s="46">
        <v>6</v>
      </c>
      <c r="M8" s="47">
        <v>0.01</v>
      </c>
    </row>
    <row r="9" spans="1:14" x14ac:dyDescent="0.25">
      <c r="A9" s="96" t="s">
        <v>560</v>
      </c>
      <c r="B9" s="97"/>
      <c r="C9" s="97"/>
      <c r="D9" s="97"/>
      <c r="E9" s="55">
        <f>C3+H4+H6+H8</f>
        <v>0.99500000000000011</v>
      </c>
      <c r="F9" s="106" t="s">
        <v>561</v>
      </c>
      <c r="G9" s="97"/>
      <c r="H9" s="56">
        <v>31</v>
      </c>
      <c r="L9" s="46">
        <v>7</v>
      </c>
      <c r="M9" s="47">
        <v>1.4999999999999999E-2</v>
      </c>
    </row>
    <row r="10" spans="1:14" x14ac:dyDescent="0.25">
      <c r="L10" s="46">
        <v>8</v>
      </c>
      <c r="M10" s="47">
        <v>0.02</v>
      </c>
    </row>
    <row r="11" spans="1:14" x14ac:dyDescent="0.25">
      <c r="L11" s="46">
        <v>9</v>
      </c>
      <c r="M11" s="47">
        <v>2.5000000000000001E-2</v>
      </c>
    </row>
    <row r="12" spans="1:14" x14ac:dyDescent="0.25">
      <c r="L12" s="46" t="s">
        <v>562</v>
      </c>
      <c r="M12" s="47">
        <v>0.03</v>
      </c>
    </row>
    <row r="13" spans="1:14" x14ac:dyDescent="0.25">
      <c r="A13" s="96" t="s">
        <v>563</v>
      </c>
      <c r="B13" s="97"/>
      <c r="C13" s="97"/>
      <c r="D13" s="97"/>
      <c r="E13" s="97"/>
      <c r="F13" s="97"/>
      <c r="G13" s="97"/>
      <c r="H13" s="97"/>
      <c r="I13" s="97"/>
      <c r="J13" s="98"/>
      <c r="K13" s="57" t="s">
        <v>564</v>
      </c>
      <c r="L13" s="57" t="s">
        <v>565</v>
      </c>
      <c r="M13" s="4" t="s">
        <v>566</v>
      </c>
      <c r="N13" s="4" t="s">
        <v>567</v>
      </c>
    </row>
    <row r="14" spans="1:14" ht="30" x14ac:dyDescent="0.25">
      <c r="A14" s="67">
        <v>1</v>
      </c>
      <c r="B14" s="67"/>
      <c r="C14" s="67" t="s">
        <v>1903</v>
      </c>
      <c r="D14" s="73" t="s">
        <v>1433</v>
      </c>
      <c r="E14" s="67" t="s">
        <v>1904</v>
      </c>
      <c r="F14" s="67" t="s">
        <v>1905</v>
      </c>
      <c r="G14" s="67">
        <v>117.5</v>
      </c>
      <c r="H14" s="71">
        <v>5749</v>
      </c>
      <c r="I14" s="71"/>
      <c r="K14" s="3">
        <f t="shared" ref="K14:K44" si="0">H14/$H$14*10000*0.7+($H$9-A14)/($H$9-1)*10000*0.3</f>
        <v>10000</v>
      </c>
      <c r="L14" s="3">
        <f t="shared" ref="L14:L44" si="1">K14*$E$9</f>
        <v>9950.0000000000018</v>
      </c>
      <c r="M14" s="4"/>
      <c r="N14" s="4">
        <v>1</v>
      </c>
    </row>
    <row r="15" spans="1:14" ht="135" x14ac:dyDescent="0.25">
      <c r="A15" s="67">
        <v>2</v>
      </c>
      <c r="B15" s="68" t="s">
        <v>568</v>
      </c>
      <c r="C15" s="67" t="s">
        <v>778</v>
      </c>
      <c r="D15" s="73" t="s">
        <v>1906</v>
      </c>
      <c r="E15" s="67" t="s">
        <v>1907</v>
      </c>
      <c r="F15" s="67" t="s">
        <v>1908</v>
      </c>
      <c r="G15" s="67">
        <v>112.6</v>
      </c>
      <c r="H15" s="71">
        <v>5662</v>
      </c>
      <c r="I15" s="71"/>
      <c r="K15" s="3">
        <f t="shared" si="0"/>
        <v>9794.0685336580264</v>
      </c>
      <c r="L15" s="3">
        <f t="shared" si="1"/>
        <v>9745.0981909897364</v>
      </c>
      <c r="M15" s="1">
        <v>1</v>
      </c>
    </row>
    <row r="16" spans="1:14" ht="30" x14ac:dyDescent="0.25">
      <c r="A16" s="67">
        <v>3</v>
      </c>
      <c r="B16" s="72" t="s">
        <v>568</v>
      </c>
      <c r="C16" s="67" t="s">
        <v>734</v>
      </c>
      <c r="D16" s="73" t="s">
        <v>1909</v>
      </c>
      <c r="E16" s="67" t="s">
        <v>1670</v>
      </c>
      <c r="F16" s="67" t="s">
        <v>1749</v>
      </c>
      <c r="G16" s="67">
        <v>111.7</v>
      </c>
      <c r="H16" s="71">
        <v>5602</v>
      </c>
      <c r="I16" s="71"/>
      <c r="K16" s="3">
        <f t="shared" si="0"/>
        <v>9621.0123499739093</v>
      </c>
      <c r="L16" s="3">
        <f t="shared" si="1"/>
        <v>9572.9072882240416</v>
      </c>
      <c r="M16" s="4">
        <v>1</v>
      </c>
    </row>
    <row r="17" spans="1:14" ht="60" x14ac:dyDescent="0.25">
      <c r="A17" s="67">
        <v>4</v>
      </c>
      <c r="B17" s="68" t="s">
        <v>568</v>
      </c>
      <c r="C17" s="67" t="s">
        <v>745</v>
      </c>
      <c r="D17" s="73" t="s">
        <v>746</v>
      </c>
      <c r="E17" s="67" t="s">
        <v>1910</v>
      </c>
      <c r="F17" s="67" t="s">
        <v>1908</v>
      </c>
      <c r="G17" s="67">
        <v>112.6</v>
      </c>
      <c r="H17" s="71">
        <v>5556</v>
      </c>
      <c r="I17" s="71"/>
      <c r="K17" s="3">
        <f t="shared" si="0"/>
        <v>9465.0026091494165</v>
      </c>
      <c r="L17" s="3">
        <f t="shared" si="1"/>
        <v>9417.677596103671</v>
      </c>
      <c r="M17" s="4">
        <v>1</v>
      </c>
    </row>
    <row r="18" spans="1:14" ht="45" x14ac:dyDescent="0.25">
      <c r="A18" s="67">
        <v>5</v>
      </c>
      <c r="B18" s="68" t="s">
        <v>706</v>
      </c>
      <c r="C18" s="67" t="s">
        <v>747</v>
      </c>
      <c r="D18" s="73" t="s">
        <v>1911</v>
      </c>
      <c r="E18" s="67" t="s">
        <v>1912</v>
      </c>
      <c r="F18" s="67" t="s">
        <v>1908</v>
      </c>
      <c r="G18" s="67">
        <v>112.6</v>
      </c>
      <c r="H18" s="71">
        <v>5504</v>
      </c>
      <c r="I18" s="71"/>
      <c r="K18" s="3">
        <f t="shared" si="0"/>
        <v>9301.6872499565125</v>
      </c>
      <c r="L18" s="3">
        <f t="shared" si="1"/>
        <v>9255.1788137067306</v>
      </c>
      <c r="M18" s="4"/>
    </row>
    <row r="19" spans="1:14" x14ac:dyDescent="0.25">
      <c r="A19" s="67">
        <v>6</v>
      </c>
      <c r="B19" s="72" t="s">
        <v>629</v>
      </c>
      <c r="C19" s="67" t="s">
        <v>1085</v>
      </c>
      <c r="D19" s="73" t="s">
        <v>1086</v>
      </c>
      <c r="E19" s="67" t="s">
        <v>1084</v>
      </c>
      <c r="F19" s="67" t="s">
        <v>1749</v>
      </c>
      <c r="G19" s="67">
        <v>111.7</v>
      </c>
      <c r="H19" s="71">
        <v>5500</v>
      </c>
      <c r="I19" s="71"/>
      <c r="K19" s="3">
        <f t="shared" si="0"/>
        <v>9196.8168377109068</v>
      </c>
      <c r="L19" s="3">
        <f t="shared" si="1"/>
        <v>9150.8327535223525</v>
      </c>
      <c r="M19" s="4"/>
    </row>
    <row r="20" spans="1:14" ht="30" x14ac:dyDescent="0.25">
      <c r="A20" s="67">
        <v>7</v>
      </c>
      <c r="B20" s="68" t="s">
        <v>706</v>
      </c>
      <c r="C20" s="67" t="s">
        <v>1913</v>
      </c>
      <c r="D20" s="73" t="s">
        <v>1914</v>
      </c>
      <c r="E20" s="67" t="s">
        <v>1915</v>
      </c>
      <c r="F20" s="67" t="s">
        <v>1749</v>
      </c>
      <c r="G20" s="67">
        <v>111.7</v>
      </c>
      <c r="H20" s="71">
        <v>5499</v>
      </c>
      <c r="I20" s="71"/>
      <c r="K20" s="3">
        <f t="shared" si="0"/>
        <v>9095.5992346495041</v>
      </c>
      <c r="L20" s="3">
        <f t="shared" si="1"/>
        <v>9050.1212384762566</v>
      </c>
      <c r="M20" s="4"/>
    </row>
    <row r="21" spans="1:14" ht="15.75" customHeight="1" x14ac:dyDescent="0.25">
      <c r="A21" s="67">
        <v>8</v>
      </c>
      <c r="B21" s="68" t="s">
        <v>629</v>
      </c>
      <c r="C21" s="67" t="s">
        <v>788</v>
      </c>
      <c r="D21" s="73" t="s">
        <v>1916</v>
      </c>
      <c r="E21" s="67" t="s">
        <v>1917</v>
      </c>
      <c r="F21" s="67" t="s">
        <v>1918</v>
      </c>
      <c r="G21" s="67">
        <v>112.6</v>
      </c>
      <c r="H21" s="71">
        <v>5491</v>
      </c>
      <c r="I21" s="71"/>
      <c r="K21" s="3">
        <f t="shared" si="0"/>
        <v>8985.8584101582892</v>
      </c>
      <c r="L21" s="3">
        <f t="shared" si="1"/>
        <v>8940.9291181074987</v>
      </c>
      <c r="M21" s="4">
        <v>1</v>
      </c>
    </row>
    <row r="22" spans="1:14" ht="15.75" customHeight="1" x14ac:dyDescent="0.25">
      <c r="A22" s="67">
        <v>9</v>
      </c>
      <c r="B22" s="72" t="s">
        <v>637</v>
      </c>
      <c r="C22" s="67" t="s">
        <v>587</v>
      </c>
      <c r="D22" s="73" t="s">
        <v>1277</v>
      </c>
      <c r="E22" s="67" t="s">
        <v>1862</v>
      </c>
      <c r="F22" s="67" t="s">
        <v>1749</v>
      </c>
      <c r="G22" s="67">
        <v>111.7</v>
      </c>
      <c r="H22" s="71">
        <v>5480</v>
      </c>
      <c r="I22" s="71"/>
      <c r="K22" s="3">
        <f t="shared" si="0"/>
        <v>8872.464776482866</v>
      </c>
      <c r="L22" s="3">
        <f t="shared" si="1"/>
        <v>8828.102452600453</v>
      </c>
      <c r="M22" s="4">
        <v>1</v>
      </c>
    </row>
    <row r="23" spans="1:14" ht="15.75" customHeight="1" x14ac:dyDescent="0.25">
      <c r="A23" s="67">
        <v>10</v>
      </c>
      <c r="B23" s="68" t="s">
        <v>637</v>
      </c>
      <c r="C23" s="67" t="s">
        <v>731</v>
      </c>
      <c r="D23" s="73" t="s">
        <v>717</v>
      </c>
      <c r="E23" s="67" t="s">
        <v>1919</v>
      </c>
      <c r="F23" s="67" t="s">
        <v>1749</v>
      </c>
      <c r="G23" s="67">
        <v>111.7</v>
      </c>
      <c r="H23" s="71">
        <v>5453</v>
      </c>
      <c r="I23" s="71"/>
      <c r="K23" s="3">
        <f t="shared" si="0"/>
        <v>8739.5894938250131</v>
      </c>
      <c r="L23" s="3">
        <f t="shared" si="1"/>
        <v>8695.8915463558897</v>
      </c>
      <c r="N23" s="4">
        <v>1</v>
      </c>
    </row>
    <row r="24" spans="1:14" ht="15.75" customHeight="1" x14ac:dyDescent="0.25">
      <c r="A24" s="67">
        <v>11</v>
      </c>
      <c r="B24" s="72" t="s">
        <v>706</v>
      </c>
      <c r="C24" s="67" t="s">
        <v>1261</v>
      </c>
      <c r="D24" s="82" t="s">
        <v>1613</v>
      </c>
      <c r="E24" s="67" t="s">
        <v>1614</v>
      </c>
      <c r="F24" s="67" t="s">
        <v>1920</v>
      </c>
      <c r="G24" s="67">
        <v>112.7</v>
      </c>
      <c r="H24" s="71">
        <v>5442</v>
      </c>
      <c r="I24" s="71"/>
      <c r="K24" s="3">
        <f t="shared" si="0"/>
        <v>8626.1958601495917</v>
      </c>
      <c r="L24" s="3">
        <f t="shared" si="1"/>
        <v>8583.064880848844</v>
      </c>
      <c r="M24" s="4">
        <v>1</v>
      </c>
    </row>
    <row r="25" spans="1:14" ht="15.75" customHeight="1" x14ac:dyDescent="0.25">
      <c r="A25" s="67">
        <v>12</v>
      </c>
      <c r="B25" s="67"/>
      <c r="C25" s="67" t="s">
        <v>1921</v>
      </c>
      <c r="D25" s="73" t="s">
        <v>665</v>
      </c>
      <c r="E25" s="67" t="s">
        <v>1922</v>
      </c>
      <c r="F25" s="67" t="s">
        <v>1923</v>
      </c>
      <c r="G25" s="67">
        <v>117.1</v>
      </c>
      <c r="H25" s="71">
        <v>5422</v>
      </c>
      <c r="I25" s="71"/>
      <c r="K25" s="3">
        <f t="shared" si="0"/>
        <v>8501.8437989215508</v>
      </c>
      <c r="L25" s="3">
        <f t="shared" si="1"/>
        <v>8459.3345799269446</v>
      </c>
      <c r="M25" s="4">
        <v>1</v>
      </c>
    </row>
    <row r="26" spans="1:14" ht="15.75" customHeight="1" x14ac:dyDescent="0.25">
      <c r="A26" s="67">
        <v>13</v>
      </c>
      <c r="B26" s="68" t="s">
        <v>568</v>
      </c>
      <c r="C26" s="67" t="s">
        <v>752</v>
      </c>
      <c r="D26" s="73" t="s">
        <v>753</v>
      </c>
      <c r="E26" s="67" t="s">
        <v>1924</v>
      </c>
      <c r="F26" s="67" t="s">
        <v>1908</v>
      </c>
      <c r="G26" s="67">
        <v>112.6</v>
      </c>
      <c r="H26" s="71">
        <v>5405</v>
      </c>
      <c r="I26" s="71"/>
      <c r="K26" s="3">
        <f t="shared" si="0"/>
        <v>8381.1445468777165</v>
      </c>
      <c r="L26" s="3">
        <f t="shared" si="1"/>
        <v>8339.2388241433291</v>
      </c>
      <c r="M26" s="4">
        <v>1</v>
      </c>
    </row>
    <row r="27" spans="1:14" ht="15.75" customHeight="1" x14ac:dyDescent="0.25">
      <c r="A27" s="67">
        <v>14</v>
      </c>
      <c r="B27" s="68" t="s">
        <v>568</v>
      </c>
      <c r="C27" s="67" t="s">
        <v>1925</v>
      </c>
      <c r="D27" s="73" t="s">
        <v>735</v>
      </c>
      <c r="E27" s="67" t="s">
        <v>1926</v>
      </c>
      <c r="F27" s="67" t="s">
        <v>1927</v>
      </c>
      <c r="G27" s="67">
        <v>111.7</v>
      </c>
      <c r="H27" s="71">
        <v>5377</v>
      </c>
      <c r="I27" s="71"/>
      <c r="K27" s="3">
        <f t="shared" si="0"/>
        <v>8247.0516611584608</v>
      </c>
      <c r="L27" s="3">
        <f t="shared" si="1"/>
        <v>8205.8164028526699</v>
      </c>
      <c r="M27" s="4">
        <v>1</v>
      </c>
      <c r="N27" s="4">
        <v>1</v>
      </c>
    </row>
    <row r="28" spans="1:14" ht="15.75" customHeight="1" x14ac:dyDescent="0.25">
      <c r="A28" s="67">
        <v>15</v>
      </c>
      <c r="B28" s="68" t="s">
        <v>568</v>
      </c>
      <c r="C28" s="67" t="s">
        <v>580</v>
      </c>
      <c r="D28" s="73" t="s">
        <v>1928</v>
      </c>
      <c r="E28" s="67" t="s">
        <v>1929</v>
      </c>
      <c r="F28" s="67" t="s">
        <v>1930</v>
      </c>
      <c r="G28" s="67">
        <v>113</v>
      </c>
      <c r="H28" s="71">
        <v>5176</v>
      </c>
      <c r="I28" s="71"/>
      <c r="K28" s="3">
        <f t="shared" si="0"/>
        <v>7902.3134458166642</v>
      </c>
      <c r="L28" s="3">
        <f t="shared" si="1"/>
        <v>7862.801878587582</v>
      </c>
    </row>
    <row r="29" spans="1:14" ht="15.75" customHeight="1" x14ac:dyDescent="0.25">
      <c r="A29" s="67">
        <v>16</v>
      </c>
      <c r="B29" s="68" t="s">
        <v>629</v>
      </c>
      <c r="C29" s="67" t="s">
        <v>91</v>
      </c>
      <c r="D29" s="73" t="s">
        <v>1931</v>
      </c>
      <c r="E29" s="67" t="s">
        <v>1932</v>
      </c>
      <c r="F29" s="67" t="s">
        <v>1933</v>
      </c>
      <c r="G29" s="67">
        <v>112.5</v>
      </c>
      <c r="H29" s="71">
        <v>5153</v>
      </c>
      <c r="I29" s="71"/>
      <c r="K29" s="3">
        <f t="shared" si="0"/>
        <v>7774.3085754044187</v>
      </c>
      <c r="L29" s="3">
        <f t="shared" si="1"/>
        <v>7735.4370325273976</v>
      </c>
      <c r="M29" s="4"/>
    </row>
    <row r="30" spans="1:14" ht="15.75" customHeight="1" x14ac:dyDescent="0.25">
      <c r="A30" s="67">
        <v>17</v>
      </c>
      <c r="B30" s="67"/>
      <c r="C30" s="67" t="s">
        <v>1448</v>
      </c>
      <c r="D30" s="73" t="s">
        <v>1934</v>
      </c>
      <c r="E30" s="67" t="s">
        <v>1935</v>
      </c>
      <c r="F30" s="67" t="s">
        <v>1936</v>
      </c>
      <c r="G30" s="67">
        <v>116.3</v>
      </c>
      <c r="H30" s="71">
        <v>5124</v>
      </c>
      <c r="K30" s="3">
        <f t="shared" si="0"/>
        <v>7638.9980866237611</v>
      </c>
      <c r="L30" s="3">
        <f t="shared" si="1"/>
        <v>7600.8030961906434</v>
      </c>
    </row>
    <row r="31" spans="1:14" ht="15.75" customHeight="1" x14ac:dyDescent="0.25">
      <c r="A31" s="67">
        <v>18</v>
      </c>
      <c r="B31" s="68" t="s">
        <v>568</v>
      </c>
      <c r="C31" s="67" t="s">
        <v>609</v>
      </c>
      <c r="D31" s="73" t="s">
        <v>1937</v>
      </c>
      <c r="E31" s="67"/>
      <c r="F31" s="67" t="s">
        <v>1938</v>
      </c>
      <c r="G31" s="67">
        <v>111</v>
      </c>
      <c r="H31" s="71">
        <v>4955</v>
      </c>
      <c r="K31" s="3">
        <f t="shared" si="0"/>
        <v>7333.2231692468258</v>
      </c>
      <c r="L31" s="3">
        <f t="shared" si="1"/>
        <v>7296.5570534005928</v>
      </c>
    </row>
    <row r="32" spans="1:14" ht="15.75" customHeight="1" x14ac:dyDescent="0.25">
      <c r="A32" s="67">
        <v>19</v>
      </c>
      <c r="B32" s="68" t="s">
        <v>568</v>
      </c>
      <c r="C32" s="67" t="s">
        <v>870</v>
      </c>
      <c r="D32" s="73" t="s">
        <v>1939</v>
      </c>
      <c r="E32" s="67" t="s">
        <v>1940</v>
      </c>
      <c r="F32" s="67" t="s">
        <v>1941</v>
      </c>
      <c r="G32" s="67">
        <v>115.9</v>
      </c>
      <c r="H32" s="71">
        <v>4834</v>
      </c>
      <c r="K32" s="3">
        <f t="shared" si="0"/>
        <v>7085.8931988171853</v>
      </c>
      <c r="L32" s="3">
        <f t="shared" si="1"/>
        <v>7050.4637328231001</v>
      </c>
    </row>
    <row r="33" spans="1:12" ht="15.75" customHeight="1" x14ac:dyDescent="0.25">
      <c r="A33" s="67">
        <v>20</v>
      </c>
      <c r="B33" s="72" t="s">
        <v>1942</v>
      </c>
      <c r="C33" s="67" t="s">
        <v>1943</v>
      </c>
      <c r="D33" s="73" t="s">
        <v>748</v>
      </c>
      <c r="E33" s="67" t="s">
        <v>1829</v>
      </c>
      <c r="F33" s="67" t="s">
        <v>1908</v>
      </c>
      <c r="G33" s="67">
        <v>112.6</v>
      </c>
      <c r="H33" s="71">
        <v>4785</v>
      </c>
      <c r="K33" s="3">
        <f t="shared" si="0"/>
        <v>6926.2306488084878</v>
      </c>
      <c r="L33" s="3">
        <f t="shared" si="1"/>
        <v>6891.5994955644464</v>
      </c>
    </row>
    <row r="34" spans="1:12" ht="15.75" customHeight="1" x14ac:dyDescent="0.25">
      <c r="A34" s="67">
        <v>21</v>
      </c>
      <c r="B34" s="67"/>
      <c r="C34" s="67" t="s">
        <v>736</v>
      </c>
      <c r="D34" s="73" t="s">
        <v>1738</v>
      </c>
      <c r="E34" s="67" t="s">
        <v>1670</v>
      </c>
      <c r="F34" s="67" t="s">
        <v>1749</v>
      </c>
      <c r="G34" s="67">
        <v>111.7</v>
      </c>
      <c r="H34" s="71">
        <v>4734</v>
      </c>
      <c r="K34" s="3">
        <f t="shared" si="0"/>
        <v>6764.1328926769866</v>
      </c>
      <c r="L34" s="3">
        <f t="shared" si="1"/>
        <v>6730.3122282136028</v>
      </c>
    </row>
    <row r="35" spans="1:12" ht="15.75" customHeight="1" x14ac:dyDescent="0.25">
      <c r="A35" s="67">
        <v>22</v>
      </c>
      <c r="B35" s="68" t="s">
        <v>568</v>
      </c>
      <c r="C35" s="67" t="s">
        <v>773</v>
      </c>
      <c r="D35" s="73" t="s">
        <v>774</v>
      </c>
      <c r="E35" s="67" t="s">
        <v>1829</v>
      </c>
      <c r="F35" s="67" t="s">
        <v>730</v>
      </c>
      <c r="G35" s="67">
        <v>112.6</v>
      </c>
      <c r="H35" s="71">
        <v>4720</v>
      </c>
      <c r="K35" s="3">
        <f t="shared" si="0"/>
        <v>6647.0864498173596</v>
      </c>
      <c r="L35" s="3">
        <f t="shared" si="1"/>
        <v>6613.8510175682732</v>
      </c>
    </row>
    <row r="36" spans="1:12" ht="15.75" customHeight="1" x14ac:dyDescent="0.25">
      <c r="A36" s="67">
        <v>23</v>
      </c>
      <c r="B36" s="72" t="s">
        <v>568</v>
      </c>
      <c r="C36" s="67" t="s">
        <v>1944</v>
      </c>
      <c r="D36" s="73" t="s">
        <v>1945</v>
      </c>
      <c r="E36" s="67" t="s">
        <v>1946</v>
      </c>
      <c r="F36" s="67" t="s">
        <v>1947</v>
      </c>
      <c r="G36" s="67">
        <v>113</v>
      </c>
      <c r="H36" s="71">
        <v>4645</v>
      </c>
      <c r="K36" s="3">
        <f t="shared" si="0"/>
        <v>6455.766220212211</v>
      </c>
      <c r="L36" s="3">
        <f t="shared" si="1"/>
        <v>6423.4873891111511</v>
      </c>
    </row>
    <row r="37" spans="1:12" ht="15.75" customHeight="1" x14ac:dyDescent="0.25">
      <c r="A37" s="67">
        <v>24</v>
      </c>
      <c r="B37" s="67"/>
      <c r="C37" s="67" t="s">
        <v>1948</v>
      </c>
      <c r="D37" s="73" t="s">
        <v>1949</v>
      </c>
      <c r="E37" s="67" t="s">
        <v>1061</v>
      </c>
      <c r="F37" s="67" t="s">
        <v>1950</v>
      </c>
      <c r="G37" s="67">
        <v>108</v>
      </c>
      <c r="H37" s="71">
        <v>4465</v>
      </c>
      <c r="K37" s="3">
        <f t="shared" si="0"/>
        <v>6136.5976691598535</v>
      </c>
      <c r="L37" s="3">
        <f t="shared" si="1"/>
        <v>6105.9146808140549</v>
      </c>
    </row>
    <row r="38" spans="1:12" ht="15.75" customHeight="1" x14ac:dyDescent="0.25">
      <c r="A38" s="67">
        <v>25</v>
      </c>
      <c r="B38" s="68" t="s">
        <v>568</v>
      </c>
      <c r="C38" s="67" t="s">
        <v>1951</v>
      </c>
      <c r="D38" s="73" t="s">
        <v>1952</v>
      </c>
      <c r="E38" s="67" t="s">
        <v>1953</v>
      </c>
      <c r="F38" s="67" t="s">
        <v>1954</v>
      </c>
      <c r="G38" s="67">
        <v>111.2</v>
      </c>
      <c r="H38" s="71">
        <v>4261</v>
      </c>
      <c r="K38" s="3">
        <f t="shared" si="0"/>
        <v>5788.2066446338486</v>
      </c>
      <c r="L38" s="3">
        <f t="shared" si="1"/>
        <v>5759.2656114106803</v>
      </c>
    </row>
    <row r="39" spans="1:12" ht="15.75" customHeight="1" x14ac:dyDescent="0.25">
      <c r="A39" s="67">
        <v>26</v>
      </c>
      <c r="B39" s="72" t="s">
        <v>568</v>
      </c>
      <c r="C39" s="67" t="s">
        <v>1477</v>
      </c>
      <c r="D39" s="73" t="s">
        <v>1955</v>
      </c>
      <c r="E39" s="67" t="s">
        <v>1956</v>
      </c>
      <c r="F39" s="67" t="s">
        <v>1923</v>
      </c>
      <c r="G39" s="67">
        <v>117.1</v>
      </c>
      <c r="H39" s="71">
        <v>4169</v>
      </c>
      <c r="K39" s="3">
        <f t="shared" si="0"/>
        <v>5576.1871629848665</v>
      </c>
      <c r="L39" s="3">
        <f t="shared" si="1"/>
        <v>5548.3062271699428</v>
      </c>
    </row>
    <row r="40" spans="1:12" ht="15.75" customHeight="1" x14ac:dyDescent="0.25">
      <c r="A40" s="67">
        <v>27</v>
      </c>
      <c r="B40" s="67"/>
      <c r="C40" s="67" t="s">
        <v>761</v>
      </c>
      <c r="D40" s="73" t="s">
        <v>1957</v>
      </c>
      <c r="E40" s="67" t="s">
        <v>1958</v>
      </c>
      <c r="F40" s="67" t="s">
        <v>1908</v>
      </c>
      <c r="G40" s="67">
        <v>112.6</v>
      </c>
      <c r="H40" s="71">
        <v>4095</v>
      </c>
      <c r="K40" s="3">
        <f t="shared" si="0"/>
        <v>5386.0845364411198</v>
      </c>
      <c r="L40" s="3">
        <f t="shared" si="1"/>
        <v>5359.1541137589147</v>
      </c>
    </row>
    <row r="41" spans="1:12" ht="15.75" customHeight="1" x14ac:dyDescent="0.25">
      <c r="A41" s="67">
        <v>28</v>
      </c>
      <c r="B41" s="67"/>
      <c r="C41" s="67">
        <v>77</v>
      </c>
      <c r="D41" s="73" t="s">
        <v>1959</v>
      </c>
      <c r="E41" s="67" t="s">
        <v>1960</v>
      </c>
      <c r="F41" s="67" t="s">
        <v>1961</v>
      </c>
      <c r="G41" s="67">
        <v>115.4</v>
      </c>
      <c r="H41" s="71">
        <v>3931</v>
      </c>
      <c r="K41" s="3">
        <f t="shared" si="0"/>
        <v>5086.3976343711947</v>
      </c>
      <c r="L41" s="3">
        <f t="shared" si="1"/>
        <v>5060.9656461993391</v>
      </c>
    </row>
    <row r="42" spans="1:12" ht="15.75" customHeight="1" x14ac:dyDescent="0.25">
      <c r="A42" s="67">
        <v>29</v>
      </c>
      <c r="B42" s="67"/>
      <c r="C42" s="67" t="s">
        <v>638</v>
      </c>
      <c r="D42" s="82" t="s">
        <v>1962</v>
      </c>
      <c r="E42" s="67" t="s">
        <v>1889</v>
      </c>
      <c r="F42" s="67" t="s">
        <v>1963</v>
      </c>
      <c r="G42" s="67">
        <v>111.8</v>
      </c>
      <c r="H42" s="71">
        <v>3706</v>
      </c>
      <c r="K42" s="3">
        <f t="shared" si="0"/>
        <v>4712.436945555748</v>
      </c>
      <c r="L42" s="3">
        <f t="shared" si="1"/>
        <v>4688.87476082797</v>
      </c>
    </row>
    <row r="43" spans="1:12" ht="15.75" customHeight="1" x14ac:dyDescent="0.25">
      <c r="A43" s="67">
        <v>30</v>
      </c>
      <c r="B43" s="67"/>
      <c r="C43" s="67" t="s">
        <v>1510</v>
      </c>
      <c r="D43" s="73" t="s">
        <v>1964</v>
      </c>
      <c r="E43" s="67" t="s">
        <v>1965</v>
      </c>
      <c r="F43" s="67" t="s">
        <v>1936</v>
      </c>
      <c r="G43" s="67">
        <v>116.3</v>
      </c>
      <c r="H43" s="71">
        <v>3656</v>
      </c>
      <c r="K43" s="3">
        <f t="shared" si="0"/>
        <v>4551.5567924856496</v>
      </c>
      <c r="L43" s="3">
        <f t="shared" si="1"/>
        <v>4528.7990085232223</v>
      </c>
    </row>
    <row r="44" spans="1:12" ht="15.75" customHeight="1" x14ac:dyDescent="0.25">
      <c r="A44" s="67">
        <v>31</v>
      </c>
      <c r="B44" s="67"/>
      <c r="C44" s="67" t="s">
        <v>1230</v>
      </c>
      <c r="D44" s="73" t="s">
        <v>1966</v>
      </c>
      <c r="E44" s="67" t="s">
        <v>1967</v>
      </c>
      <c r="F44" s="67" t="s">
        <v>1968</v>
      </c>
      <c r="G44" s="67">
        <v>117.5</v>
      </c>
      <c r="H44" s="71">
        <v>3302</v>
      </c>
      <c r="K44" s="3">
        <f t="shared" si="0"/>
        <v>4020.525308749347</v>
      </c>
      <c r="L44" s="3">
        <f t="shared" si="1"/>
        <v>4000.4226822056007</v>
      </c>
    </row>
    <row r="45" spans="1:12" ht="15.75" customHeight="1" x14ac:dyDescent="0.25"/>
    <row r="46" spans="1:12" ht="15.75" customHeight="1" x14ac:dyDescent="0.25"/>
    <row r="47" spans="1:12" ht="15.75" customHeight="1" x14ac:dyDescent="0.25"/>
    <row r="48" spans="1:12" ht="15.75" customHeight="1" x14ac:dyDescent="0.25"/>
    <row r="49" ht="15.75" customHeight="1" x14ac:dyDescent="0.25"/>
    <row r="50" ht="15.75" customHeight="1" x14ac:dyDescent="0.25"/>
    <row r="51" ht="15.75" customHeight="1" x14ac:dyDescent="0.25"/>
    <row r="52" ht="15.75" customHeight="1" x14ac:dyDescent="0.25"/>
    <row r="53" ht="15.75" customHeight="1" x14ac:dyDescent="0.25"/>
    <row r="54" ht="15.75" customHeight="1" x14ac:dyDescent="0.25"/>
    <row r="55" ht="15.75" customHeight="1" x14ac:dyDescent="0.25"/>
    <row r="56" ht="15.75" customHeight="1" x14ac:dyDescent="0.25"/>
    <row r="57" ht="15.75" customHeight="1" x14ac:dyDescent="0.25"/>
    <row r="58" ht="15.75" customHeight="1" x14ac:dyDescent="0.25"/>
    <row r="59" ht="15.75" customHeight="1" x14ac:dyDescent="0.25"/>
    <row r="60" ht="15.75" customHeight="1" x14ac:dyDescent="0.25"/>
    <row r="61" ht="15.75" customHeight="1" x14ac:dyDescent="0.25"/>
    <row r="62" ht="15.75" customHeight="1" x14ac:dyDescent="0.25"/>
    <row r="63" ht="15.75" customHeight="1" x14ac:dyDescent="0.25"/>
    <row r="64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</sheetData>
  <autoFilter ref="C14:M41" xr:uid="{00000000-0009-0000-0000-00001D000000}"/>
  <mergeCells count="9">
    <mergeCell ref="A9:D9"/>
    <mergeCell ref="A13:J13"/>
    <mergeCell ref="A1:C1"/>
    <mergeCell ref="F1:H1"/>
    <mergeCell ref="K1:M1"/>
    <mergeCell ref="A3:B3"/>
    <mergeCell ref="F7:G7"/>
    <mergeCell ref="F8:G8"/>
    <mergeCell ref="F9:G9"/>
  </mergeCells>
  <pageMargins left="0.7" right="0.7" top="0.78740157499999996" bottom="0.78740157499999996" header="0" footer="0"/>
  <pageSetup paperSize="9" orientation="portrait"/>
  <headerFooter>
    <oddHeader>&amp;L&amp;"Arial"&amp;8&amp;K000000 INTERNAL&amp;1#_x000D_</oddHeader>
  </headerFooter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dimension ref="A1:N1000"/>
  <sheetViews>
    <sheetView workbookViewId="0"/>
  </sheetViews>
  <sheetFormatPr defaultColWidth="14.42578125" defaultRowHeight="15" customHeight="1" x14ac:dyDescent="0.25"/>
  <cols>
    <col min="1" max="1" width="8.7109375" customWidth="1"/>
    <col min="2" max="2" width="14.28515625" customWidth="1"/>
    <col min="3" max="3" width="8.7109375" customWidth="1"/>
    <col min="4" max="4" width="25.140625" customWidth="1"/>
    <col min="5" max="6" width="38.42578125" customWidth="1"/>
    <col min="7" max="7" width="25" customWidth="1"/>
    <col min="8" max="8" width="7.5703125" customWidth="1"/>
    <col min="9" max="9" width="0.85546875" customWidth="1"/>
    <col min="10" max="10" width="0.7109375" customWidth="1"/>
    <col min="11" max="11" width="16" customWidth="1"/>
    <col min="12" max="12" width="35.28515625" customWidth="1"/>
    <col min="13" max="14" width="8.7109375" customWidth="1"/>
  </cols>
  <sheetData>
    <row r="1" spans="1:14" x14ac:dyDescent="0.25">
      <c r="A1" s="96" t="s">
        <v>551</v>
      </c>
      <c r="B1" s="97"/>
      <c r="C1" s="97"/>
      <c r="D1" s="45"/>
      <c r="E1" s="45"/>
      <c r="F1" s="99" t="s">
        <v>552</v>
      </c>
      <c r="G1" s="97"/>
      <c r="H1" s="98"/>
      <c r="K1" s="100" t="s">
        <v>553</v>
      </c>
      <c r="L1" s="101"/>
      <c r="M1" s="101"/>
    </row>
    <row r="2" spans="1:14" x14ac:dyDescent="0.25">
      <c r="L2" s="46">
        <v>0</v>
      </c>
      <c r="M2" s="47">
        <v>0</v>
      </c>
    </row>
    <row r="3" spans="1:14" x14ac:dyDescent="0.25">
      <c r="A3" s="96" t="s">
        <v>554</v>
      </c>
      <c r="B3" s="97"/>
      <c r="C3" s="48">
        <v>0.9</v>
      </c>
      <c r="F3" s="5"/>
      <c r="G3" s="49" t="s">
        <v>555</v>
      </c>
      <c r="H3" s="6">
        <v>3</v>
      </c>
      <c r="L3" s="46">
        <v>1</v>
      </c>
      <c r="M3" s="47">
        <v>0</v>
      </c>
    </row>
    <row r="4" spans="1:14" x14ac:dyDescent="0.25">
      <c r="F4" s="50"/>
      <c r="G4" s="51" t="s">
        <v>556</v>
      </c>
      <c r="H4" s="52">
        <f>H3*0.005</f>
        <v>1.4999999999999999E-2</v>
      </c>
      <c r="L4" s="46">
        <v>2</v>
      </c>
      <c r="M4" s="47">
        <v>0</v>
      </c>
    </row>
    <row r="5" spans="1:14" x14ac:dyDescent="0.25">
      <c r="F5" s="5"/>
      <c r="G5" s="49" t="s">
        <v>557</v>
      </c>
      <c r="H5" s="6">
        <v>1</v>
      </c>
      <c r="L5" s="46">
        <v>3</v>
      </c>
      <c r="M5" s="47">
        <v>-0.02</v>
      </c>
    </row>
    <row r="6" spans="1:14" x14ac:dyDescent="0.25">
      <c r="F6" s="20"/>
      <c r="G6" s="53" t="s">
        <v>556</v>
      </c>
      <c r="H6" s="54">
        <f>H5*0.01</f>
        <v>0.01</v>
      </c>
      <c r="L6" s="46">
        <v>4</v>
      </c>
      <c r="M6" s="47">
        <v>0</v>
      </c>
    </row>
    <row r="7" spans="1:14" x14ac:dyDescent="0.25">
      <c r="F7" s="102" t="s">
        <v>558</v>
      </c>
      <c r="G7" s="103"/>
      <c r="H7" s="6">
        <v>9</v>
      </c>
      <c r="L7" s="46">
        <v>5</v>
      </c>
      <c r="M7" s="47">
        <v>5.0000000000000001E-3</v>
      </c>
    </row>
    <row r="8" spans="1:14" x14ac:dyDescent="0.25">
      <c r="F8" s="104" t="s">
        <v>559</v>
      </c>
      <c r="G8" s="105"/>
      <c r="H8" s="6">
        <v>2.5000000000000001E-2</v>
      </c>
      <c r="L8" s="46">
        <v>6</v>
      </c>
      <c r="M8" s="47">
        <v>0.01</v>
      </c>
    </row>
    <row r="9" spans="1:14" x14ac:dyDescent="0.25">
      <c r="A9" s="96" t="s">
        <v>560</v>
      </c>
      <c r="B9" s="97"/>
      <c r="C9" s="97"/>
      <c r="D9" s="97"/>
      <c r="E9" s="55">
        <f>C3+H4+H6+H8</f>
        <v>0.95000000000000007</v>
      </c>
      <c r="F9" s="106" t="s">
        <v>561</v>
      </c>
      <c r="G9" s="97"/>
      <c r="H9" s="56">
        <v>21</v>
      </c>
      <c r="L9" s="46">
        <v>7</v>
      </c>
      <c r="M9" s="47">
        <v>1.4999999999999999E-2</v>
      </c>
    </row>
    <row r="10" spans="1:14" x14ac:dyDescent="0.25">
      <c r="L10" s="46">
        <v>8</v>
      </c>
      <c r="M10" s="47">
        <v>0.02</v>
      </c>
    </row>
    <row r="11" spans="1:14" x14ac:dyDescent="0.25">
      <c r="L11" s="46">
        <v>9</v>
      </c>
      <c r="M11" s="47">
        <v>2.5000000000000001E-2</v>
      </c>
    </row>
    <row r="12" spans="1:14" x14ac:dyDescent="0.25">
      <c r="L12" s="46" t="s">
        <v>562</v>
      </c>
      <c r="M12" s="47">
        <v>0.03</v>
      </c>
    </row>
    <row r="13" spans="1:14" x14ac:dyDescent="0.25">
      <c r="A13" s="96" t="s">
        <v>563</v>
      </c>
      <c r="B13" s="97"/>
      <c r="C13" s="97"/>
      <c r="D13" s="97"/>
      <c r="E13" s="97"/>
      <c r="F13" s="97"/>
      <c r="G13" s="97"/>
      <c r="H13" s="97"/>
      <c r="I13" s="97"/>
      <c r="J13" s="98"/>
      <c r="K13" s="57" t="s">
        <v>564</v>
      </c>
      <c r="L13" s="57" t="s">
        <v>565</v>
      </c>
      <c r="M13" s="4" t="s">
        <v>566</v>
      </c>
      <c r="N13" s="4" t="s">
        <v>567</v>
      </c>
    </row>
    <row r="14" spans="1:14" x14ac:dyDescent="0.25">
      <c r="A14" s="67">
        <v>1</v>
      </c>
      <c r="B14" s="67"/>
      <c r="C14" s="67" t="s">
        <v>1969</v>
      </c>
      <c r="D14" s="73" t="s">
        <v>1970</v>
      </c>
      <c r="E14" s="67" t="s">
        <v>1971</v>
      </c>
      <c r="F14" s="67" t="s">
        <v>1972</v>
      </c>
      <c r="G14" s="67">
        <v>104.8</v>
      </c>
      <c r="H14" s="71">
        <v>5876</v>
      </c>
      <c r="I14" s="71"/>
      <c r="K14" s="3">
        <f t="shared" ref="K14:K34" si="0">H14/$H$14*10000*0.7+($H$9-A14)/($H$9-1)*10000*0.3</f>
        <v>10000</v>
      </c>
      <c r="L14" s="3">
        <f t="shared" ref="L14:L34" si="1">K14*$E$9</f>
        <v>9500</v>
      </c>
      <c r="M14" s="47">
        <v>1</v>
      </c>
    </row>
    <row r="15" spans="1:14" x14ac:dyDescent="0.25">
      <c r="A15" s="67">
        <v>2</v>
      </c>
      <c r="B15" s="67"/>
      <c r="C15" s="67" t="s">
        <v>683</v>
      </c>
      <c r="D15" s="73" t="s">
        <v>1973</v>
      </c>
      <c r="E15" s="67" t="s">
        <v>1974</v>
      </c>
      <c r="F15" s="67" t="s">
        <v>1975</v>
      </c>
      <c r="G15" s="67">
        <v>103.5</v>
      </c>
      <c r="H15" s="71">
        <v>5706</v>
      </c>
      <c r="I15" s="71"/>
      <c r="K15" s="3">
        <f t="shared" si="0"/>
        <v>9647.4812797821651</v>
      </c>
      <c r="L15" s="3">
        <f t="shared" si="1"/>
        <v>9165.1072157930575</v>
      </c>
      <c r="M15" s="47">
        <v>1</v>
      </c>
    </row>
    <row r="16" spans="1:14" x14ac:dyDescent="0.25">
      <c r="A16" s="67">
        <v>3</v>
      </c>
      <c r="B16" s="67"/>
      <c r="C16" s="67" t="s">
        <v>883</v>
      </c>
      <c r="D16" s="73" t="s">
        <v>1976</v>
      </c>
      <c r="E16" s="67" t="s">
        <v>1829</v>
      </c>
      <c r="F16" s="67" t="s">
        <v>1977</v>
      </c>
      <c r="G16" s="67">
        <v>103.3</v>
      </c>
      <c r="H16" s="71">
        <v>5680</v>
      </c>
      <c r="I16" s="71"/>
      <c r="K16" s="3">
        <f t="shared" si="0"/>
        <v>9466.5078284547308</v>
      </c>
      <c r="L16" s="3">
        <f t="shared" si="1"/>
        <v>8993.1824370319955</v>
      </c>
      <c r="M16" s="4"/>
    </row>
    <row r="17" spans="1:14" ht="30" x14ac:dyDescent="0.25">
      <c r="A17" s="67">
        <v>4</v>
      </c>
      <c r="B17" s="67"/>
      <c r="C17" s="67" t="s">
        <v>1978</v>
      </c>
      <c r="D17" s="73" t="s">
        <v>1979</v>
      </c>
      <c r="E17" s="67" t="s">
        <v>1980</v>
      </c>
      <c r="F17" s="67" t="s">
        <v>1981</v>
      </c>
      <c r="G17" s="67">
        <v>103.4</v>
      </c>
      <c r="H17" s="71">
        <v>5500</v>
      </c>
      <c r="I17" s="71"/>
      <c r="K17" s="3">
        <f t="shared" si="0"/>
        <v>9102.0762423417291</v>
      </c>
      <c r="L17" s="3">
        <f t="shared" si="1"/>
        <v>8646.9724302246432</v>
      </c>
      <c r="M17" s="4"/>
    </row>
    <row r="18" spans="1:14" x14ac:dyDescent="0.25">
      <c r="A18" s="67">
        <v>5</v>
      </c>
      <c r="B18" s="68" t="s">
        <v>629</v>
      </c>
      <c r="C18" s="67">
        <v>70</v>
      </c>
      <c r="D18" s="82" t="s">
        <v>1664</v>
      </c>
      <c r="E18" s="67" t="s">
        <v>1261</v>
      </c>
      <c r="F18" s="67" t="s">
        <v>1515</v>
      </c>
      <c r="G18" s="67">
        <v>103.8</v>
      </c>
      <c r="H18" s="71">
        <v>5425</v>
      </c>
      <c r="I18" s="71"/>
      <c r="K18" s="3">
        <f t="shared" si="0"/>
        <v>8862.7297481279784</v>
      </c>
      <c r="L18" s="3">
        <f t="shared" si="1"/>
        <v>8419.59326072158</v>
      </c>
      <c r="M18" s="4"/>
    </row>
    <row r="19" spans="1:14" x14ac:dyDescent="0.25">
      <c r="A19" s="67">
        <v>6</v>
      </c>
      <c r="B19" s="67"/>
      <c r="C19" s="67" t="s">
        <v>1982</v>
      </c>
      <c r="D19" s="73" t="s">
        <v>1983</v>
      </c>
      <c r="E19" s="67" t="s">
        <v>1984</v>
      </c>
      <c r="F19" s="67" t="s">
        <v>1950</v>
      </c>
      <c r="G19" s="67">
        <v>104.7</v>
      </c>
      <c r="H19" s="71">
        <v>5424</v>
      </c>
      <c r="I19" s="71"/>
      <c r="K19" s="3">
        <f t="shared" si="0"/>
        <v>8711.538461538461</v>
      </c>
      <c r="L19" s="3">
        <f t="shared" si="1"/>
        <v>8275.961538461539</v>
      </c>
      <c r="M19" s="4"/>
    </row>
    <row r="20" spans="1:14" x14ac:dyDescent="0.25">
      <c r="A20" s="67">
        <v>7</v>
      </c>
      <c r="B20" s="72" t="s">
        <v>629</v>
      </c>
      <c r="C20" s="67" t="s">
        <v>1985</v>
      </c>
      <c r="D20" s="73" t="s">
        <v>1986</v>
      </c>
      <c r="E20" s="67" t="s">
        <v>1987</v>
      </c>
      <c r="F20" s="67" t="s">
        <v>1988</v>
      </c>
      <c r="G20" s="67">
        <v>103.5</v>
      </c>
      <c r="H20" s="71">
        <v>5367</v>
      </c>
      <c r="I20" s="71"/>
      <c r="K20" s="3">
        <f t="shared" si="0"/>
        <v>8493.6351259360108</v>
      </c>
      <c r="L20" s="3">
        <f t="shared" si="1"/>
        <v>8068.9533696392109</v>
      </c>
    </row>
    <row r="21" spans="1:14" ht="15.75" customHeight="1" x14ac:dyDescent="0.25">
      <c r="A21" s="67">
        <v>8</v>
      </c>
      <c r="B21" s="67"/>
      <c r="C21" s="67" t="s">
        <v>810</v>
      </c>
      <c r="D21" s="73" t="s">
        <v>1989</v>
      </c>
      <c r="E21" s="67" t="s">
        <v>1622</v>
      </c>
      <c r="F21" s="67" t="s">
        <v>1990</v>
      </c>
      <c r="G21" s="67">
        <v>106.6</v>
      </c>
      <c r="H21" s="71">
        <v>5351</v>
      </c>
      <c r="I21" s="71"/>
      <c r="K21" s="3">
        <f t="shared" si="0"/>
        <v>8324.5745405037433</v>
      </c>
      <c r="L21" s="3">
        <f t="shared" si="1"/>
        <v>7908.3458134785569</v>
      </c>
      <c r="N21" s="4">
        <v>1</v>
      </c>
    </row>
    <row r="22" spans="1:14" ht="15.75" customHeight="1" x14ac:dyDescent="0.25">
      <c r="A22" s="67">
        <v>9</v>
      </c>
      <c r="B22" s="68" t="s">
        <v>568</v>
      </c>
      <c r="C22" s="67" t="s">
        <v>1991</v>
      </c>
      <c r="D22" s="73" t="s">
        <v>1992</v>
      </c>
      <c r="E22" s="67" t="s">
        <v>1993</v>
      </c>
      <c r="F22" s="67" t="s">
        <v>1994</v>
      </c>
      <c r="G22" s="67">
        <v>102.5</v>
      </c>
      <c r="H22" s="71">
        <v>5184</v>
      </c>
      <c r="I22" s="71"/>
      <c r="K22" s="3">
        <f t="shared" si="0"/>
        <v>7975.6296800544578</v>
      </c>
      <c r="L22" s="3">
        <f t="shared" si="1"/>
        <v>7576.8481960517356</v>
      </c>
    </row>
    <row r="23" spans="1:14" ht="15.75" customHeight="1" x14ac:dyDescent="0.25">
      <c r="A23" s="67">
        <v>10</v>
      </c>
      <c r="B23" s="68" t="s">
        <v>568</v>
      </c>
      <c r="C23" s="67" t="s">
        <v>1873</v>
      </c>
      <c r="D23" s="73" t="s">
        <v>1995</v>
      </c>
      <c r="E23" s="67" t="s">
        <v>1965</v>
      </c>
      <c r="F23" s="67" t="s">
        <v>1996</v>
      </c>
      <c r="G23" s="67">
        <v>100.6</v>
      </c>
      <c r="H23" s="71">
        <v>5142</v>
      </c>
      <c r="I23" s="71"/>
      <c r="K23" s="3">
        <f t="shared" si="0"/>
        <v>7775.5956432947578</v>
      </c>
      <c r="L23" s="3">
        <f t="shared" si="1"/>
        <v>7386.8158611300205</v>
      </c>
    </row>
    <row r="24" spans="1:14" ht="15.75" customHeight="1" x14ac:dyDescent="0.25">
      <c r="A24" s="67">
        <v>11</v>
      </c>
      <c r="B24" s="72" t="s">
        <v>629</v>
      </c>
      <c r="C24" s="67" t="s">
        <v>1997</v>
      </c>
      <c r="D24" s="73" t="s">
        <v>1998</v>
      </c>
      <c r="E24" s="67" t="s">
        <v>1999</v>
      </c>
      <c r="F24" s="67" t="s">
        <v>2000</v>
      </c>
      <c r="G24" s="67">
        <v>99.6</v>
      </c>
      <c r="H24" s="71">
        <v>5129</v>
      </c>
      <c r="I24" s="71"/>
      <c r="K24" s="3">
        <f t="shared" si="0"/>
        <v>7610.1089176310406</v>
      </c>
      <c r="L24" s="3">
        <f t="shared" si="1"/>
        <v>7229.6034717494895</v>
      </c>
    </row>
    <row r="25" spans="1:14" ht="15.75" customHeight="1" x14ac:dyDescent="0.25">
      <c r="A25" s="67">
        <v>12</v>
      </c>
      <c r="B25" s="68" t="s">
        <v>568</v>
      </c>
      <c r="C25" s="67" t="s">
        <v>2001</v>
      </c>
      <c r="D25" s="73" t="s">
        <v>2002</v>
      </c>
      <c r="E25" s="67" t="s">
        <v>248</v>
      </c>
      <c r="F25" s="67" t="s">
        <v>2003</v>
      </c>
      <c r="G25" s="67">
        <v>106.9</v>
      </c>
      <c r="H25" s="71">
        <v>4969</v>
      </c>
      <c r="I25" s="71"/>
      <c r="K25" s="3">
        <f t="shared" si="0"/>
        <v>7269.5030633083725</v>
      </c>
      <c r="L25" s="3">
        <f t="shared" si="1"/>
        <v>6906.0279101429542</v>
      </c>
    </row>
    <row r="26" spans="1:14" ht="15.75" customHeight="1" x14ac:dyDescent="0.25">
      <c r="A26" s="67">
        <v>13</v>
      </c>
      <c r="B26" s="72" t="s">
        <v>568</v>
      </c>
      <c r="C26" s="67" t="s">
        <v>2004</v>
      </c>
      <c r="D26" s="73" t="s">
        <v>2005</v>
      </c>
      <c r="E26" s="67" t="s">
        <v>1946</v>
      </c>
      <c r="F26" s="67" t="s">
        <v>1150</v>
      </c>
      <c r="G26" s="67">
        <v>103.4</v>
      </c>
      <c r="H26" s="71">
        <v>4874</v>
      </c>
      <c r="I26" s="71"/>
      <c r="K26" s="3">
        <f t="shared" si="0"/>
        <v>7006.3308373042883</v>
      </c>
      <c r="L26" s="3">
        <f t="shared" si="1"/>
        <v>6656.014295439074</v>
      </c>
    </row>
    <row r="27" spans="1:14" ht="15.75" customHeight="1" x14ac:dyDescent="0.25">
      <c r="A27" s="67">
        <v>14</v>
      </c>
      <c r="B27" s="68" t="s">
        <v>568</v>
      </c>
      <c r="C27" s="67" t="s">
        <v>2006</v>
      </c>
      <c r="D27" s="73" t="s">
        <v>2007</v>
      </c>
      <c r="E27" s="67" t="s">
        <v>2008</v>
      </c>
      <c r="F27" s="67" t="s">
        <v>2009</v>
      </c>
      <c r="G27" s="67">
        <v>102.2</v>
      </c>
      <c r="H27" s="71">
        <v>4554</v>
      </c>
      <c r="I27" s="71"/>
      <c r="K27" s="3">
        <f t="shared" si="0"/>
        <v>6475.1191286589519</v>
      </c>
      <c r="L27" s="3">
        <f t="shared" si="1"/>
        <v>6151.3631722260052</v>
      </c>
    </row>
    <row r="28" spans="1:14" ht="15.75" customHeight="1" x14ac:dyDescent="0.25">
      <c r="A28" s="67">
        <v>15</v>
      </c>
      <c r="B28" s="72" t="s">
        <v>568</v>
      </c>
      <c r="C28" s="67" t="s">
        <v>2010</v>
      </c>
      <c r="D28" s="73" t="s">
        <v>2011</v>
      </c>
      <c r="E28" s="67" t="s">
        <v>1958</v>
      </c>
      <c r="F28" s="67" t="s">
        <v>1762</v>
      </c>
      <c r="G28" s="67">
        <v>102.5</v>
      </c>
      <c r="H28" s="71">
        <v>4552</v>
      </c>
      <c r="I28" s="71"/>
      <c r="K28" s="3">
        <f t="shared" si="0"/>
        <v>6322.736555479918</v>
      </c>
      <c r="L28" s="3">
        <f t="shared" si="1"/>
        <v>6006.5997277059223</v>
      </c>
    </row>
    <row r="29" spans="1:14" ht="15.75" customHeight="1" x14ac:dyDescent="0.25">
      <c r="A29" s="67">
        <v>16</v>
      </c>
      <c r="B29" s="68" t="s">
        <v>629</v>
      </c>
      <c r="C29" s="67">
        <v>30</v>
      </c>
      <c r="D29" s="73" t="s">
        <v>2012</v>
      </c>
      <c r="E29" s="67" t="s">
        <v>2013</v>
      </c>
      <c r="F29" s="67" t="s">
        <v>2014</v>
      </c>
      <c r="G29" s="67">
        <v>99.1</v>
      </c>
      <c r="H29" s="71">
        <v>3496</v>
      </c>
      <c r="I29" s="71"/>
      <c r="K29" s="3">
        <f t="shared" si="0"/>
        <v>4914.7379169503065</v>
      </c>
      <c r="L29" s="3">
        <f t="shared" si="1"/>
        <v>4669.0010211027911</v>
      </c>
    </row>
    <row r="30" spans="1:14" ht="15.75" customHeight="1" x14ac:dyDescent="0.25">
      <c r="A30" s="67">
        <v>17</v>
      </c>
      <c r="B30" s="72" t="s">
        <v>568</v>
      </c>
      <c r="C30" s="67" t="s">
        <v>1205</v>
      </c>
      <c r="D30" s="73" t="s">
        <v>2015</v>
      </c>
      <c r="E30" s="67" t="s">
        <v>2016</v>
      </c>
      <c r="F30" s="67" t="s">
        <v>2017</v>
      </c>
      <c r="G30" s="67">
        <v>104.4</v>
      </c>
      <c r="H30" s="71">
        <v>3459</v>
      </c>
      <c r="K30" s="3">
        <f t="shared" si="0"/>
        <v>4720.6603131381889</v>
      </c>
      <c r="L30" s="3">
        <f t="shared" si="1"/>
        <v>4484.62729748128</v>
      </c>
      <c r="M30" s="4">
        <v>1</v>
      </c>
    </row>
    <row r="31" spans="1:14" ht="15.75" customHeight="1" x14ac:dyDescent="0.25">
      <c r="A31" s="67">
        <v>18</v>
      </c>
      <c r="B31" s="72" t="s">
        <v>568</v>
      </c>
      <c r="C31" s="67" t="s">
        <v>2018</v>
      </c>
      <c r="D31" s="73" t="s">
        <v>2019</v>
      </c>
      <c r="E31" s="67"/>
      <c r="F31" s="67" t="s">
        <v>2020</v>
      </c>
      <c r="G31" s="67">
        <v>105.5</v>
      </c>
      <c r="H31" s="71">
        <v>3359</v>
      </c>
      <c r="K31" s="3">
        <f t="shared" si="0"/>
        <v>4451.5316541865213</v>
      </c>
      <c r="L31" s="3">
        <f t="shared" si="1"/>
        <v>4228.9550714771958</v>
      </c>
    </row>
    <row r="32" spans="1:14" ht="15.75" customHeight="1" x14ac:dyDescent="0.25">
      <c r="A32" s="67">
        <v>19</v>
      </c>
      <c r="B32" s="67"/>
      <c r="C32" s="67" t="s">
        <v>2021</v>
      </c>
      <c r="D32" s="73" t="s">
        <v>2022</v>
      </c>
      <c r="E32" s="67" t="s">
        <v>2023</v>
      </c>
      <c r="F32" s="67" t="s">
        <v>1762</v>
      </c>
      <c r="G32" s="67">
        <v>102.5</v>
      </c>
      <c r="H32" s="71">
        <v>3357</v>
      </c>
      <c r="K32" s="3">
        <f t="shared" si="0"/>
        <v>4299.1490810074883</v>
      </c>
      <c r="L32" s="3">
        <f t="shared" si="1"/>
        <v>4084.1916269571143</v>
      </c>
    </row>
    <row r="33" spans="1:12" ht="15.75" customHeight="1" x14ac:dyDescent="0.25">
      <c r="A33" s="67">
        <v>20</v>
      </c>
      <c r="B33" s="67"/>
      <c r="C33" s="67" t="s">
        <v>1052</v>
      </c>
      <c r="D33" s="73" t="s">
        <v>2024</v>
      </c>
      <c r="E33" s="67" t="s">
        <v>2025</v>
      </c>
      <c r="F33" s="67" t="s">
        <v>1950</v>
      </c>
      <c r="G33" s="67">
        <v>104.7</v>
      </c>
      <c r="H33" s="73">
        <v>727</v>
      </c>
      <c r="K33" s="3">
        <f t="shared" si="0"/>
        <v>1016.0653505786249</v>
      </c>
      <c r="L33" s="3">
        <f t="shared" si="1"/>
        <v>965.26208304969373</v>
      </c>
    </row>
    <row r="34" spans="1:12" ht="15.75" customHeight="1" x14ac:dyDescent="0.25">
      <c r="A34" s="67">
        <v>21</v>
      </c>
      <c r="B34" s="67"/>
      <c r="C34" s="67" t="s">
        <v>2026</v>
      </c>
      <c r="D34" s="73" t="s">
        <v>2027</v>
      </c>
      <c r="E34" s="67" t="s">
        <v>2028</v>
      </c>
      <c r="F34" s="67" t="s">
        <v>2029</v>
      </c>
      <c r="G34" s="67">
        <v>99.8</v>
      </c>
      <c r="H34" s="73">
        <v>477</v>
      </c>
      <c r="K34" s="3">
        <f t="shared" si="0"/>
        <v>568.24370319945535</v>
      </c>
      <c r="L34" s="3">
        <f t="shared" si="1"/>
        <v>539.8315180394826</v>
      </c>
    </row>
    <row r="35" spans="1:12" ht="15.75" customHeight="1" x14ac:dyDescent="0.25">
      <c r="A35" s="67"/>
      <c r="B35" s="68"/>
      <c r="C35" s="67"/>
      <c r="D35" s="73"/>
      <c r="E35" s="67"/>
      <c r="F35" s="67"/>
      <c r="G35" s="67"/>
      <c r="H35" s="71"/>
      <c r="K35" s="3"/>
      <c r="L35" s="3"/>
    </row>
    <row r="36" spans="1:12" ht="15.75" customHeight="1" x14ac:dyDescent="0.25">
      <c r="A36" s="67"/>
      <c r="B36" s="67"/>
      <c r="C36" s="67"/>
      <c r="D36" s="73"/>
      <c r="E36" s="67"/>
      <c r="F36" s="67"/>
      <c r="G36" s="67"/>
      <c r="H36" s="71"/>
      <c r="K36" s="3"/>
      <c r="L36" s="3"/>
    </row>
    <row r="37" spans="1:12" ht="15.75" customHeight="1" x14ac:dyDescent="0.25">
      <c r="A37" s="67"/>
      <c r="B37" s="68"/>
      <c r="C37" s="67"/>
      <c r="D37" s="73"/>
      <c r="E37" s="67"/>
      <c r="F37" s="67"/>
      <c r="G37" s="67"/>
      <c r="H37" s="71"/>
      <c r="K37" s="3"/>
      <c r="L37" s="3"/>
    </row>
    <row r="38" spans="1:12" ht="15.75" customHeight="1" x14ac:dyDescent="0.25">
      <c r="A38" s="67"/>
      <c r="B38" s="72"/>
      <c r="C38" s="67"/>
      <c r="D38" s="73"/>
      <c r="E38" s="67"/>
      <c r="F38" s="67"/>
      <c r="G38" s="67"/>
      <c r="H38" s="71"/>
      <c r="K38" s="3"/>
      <c r="L38" s="3"/>
    </row>
    <row r="39" spans="1:12" ht="15.75" customHeight="1" x14ac:dyDescent="0.25">
      <c r="A39" s="67"/>
      <c r="B39" s="72"/>
      <c r="C39" s="67"/>
      <c r="D39" s="73"/>
      <c r="E39" s="67"/>
      <c r="F39" s="67"/>
      <c r="G39" s="67"/>
      <c r="H39" s="71"/>
      <c r="K39" s="3"/>
      <c r="L39" s="3"/>
    </row>
    <row r="40" spans="1:12" ht="15.75" customHeight="1" x14ac:dyDescent="0.25">
      <c r="A40" s="67"/>
      <c r="B40" s="67"/>
      <c r="C40" s="67"/>
      <c r="D40" s="73"/>
      <c r="E40" s="67"/>
      <c r="F40" s="67"/>
      <c r="G40" s="67"/>
      <c r="H40" s="71"/>
      <c r="K40" s="3"/>
      <c r="L40" s="3"/>
    </row>
    <row r="41" spans="1:12" ht="15.75" customHeight="1" x14ac:dyDescent="0.25">
      <c r="A41" s="67"/>
      <c r="B41" s="67"/>
      <c r="C41" s="67"/>
      <c r="D41" s="73"/>
      <c r="E41" s="67"/>
      <c r="F41" s="67"/>
      <c r="G41" s="67"/>
      <c r="H41" s="71"/>
      <c r="K41" s="3"/>
      <c r="L41" s="3"/>
    </row>
    <row r="42" spans="1:12" ht="15.75" customHeight="1" x14ac:dyDescent="0.25">
      <c r="A42" s="67"/>
      <c r="B42" s="68"/>
      <c r="C42" s="67"/>
      <c r="D42" s="86"/>
      <c r="E42" s="67"/>
      <c r="F42" s="67"/>
      <c r="G42" s="67"/>
      <c r="H42" s="71"/>
      <c r="K42" s="3"/>
      <c r="L42" s="3"/>
    </row>
    <row r="43" spans="1:12" ht="15.75" customHeight="1" x14ac:dyDescent="0.25">
      <c r="A43" s="67"/>
      <c r="B43" s="67"/>
      <c r="C43" s="67"/>
      <c r="D43" s="73"/>
      <c r="E43" s="67"/>
      <c r="F43" s="67"/>
      <c r="G43" s="67"/>
      <c r="H43" s="71"/>
      <c r="K43" s="3"/>
      <c r="L43" s="3"/>
    </row>
    <row r="44" spans="1:12" ht="15.75" customHeight="1" x14ac:dyDescent="0.25">
      <c r="A44" s="67"/>
      <c r="B44" s="67"/>
      <c r="C44" s="67"/>
      <c r="D44" s="86"/>
      <c r="E44" s="67"/>
      <c r="F44" s="67"/>
      <c r="G44" s="67"/>
      <c r="H44" s="71"/>
      <c r="K44" s="3"/>
      <c r="L44" s="3"/>
    </row>
    <row r="45" spans="1:12" ht="15.75" customHeight="1" x14ac:dyDescent="0.25">
      <c r="A45" s="67"/>
      <c r="B45" s="68"/>
      <c r="C45" s="67"/>
      <c r="D45" s="73"/>
      <c r="E45" s="67"/>
      <c r="F45" s="67"/>
      <c r="G45" s="67"/>
      <c r="H45" s="71"/>
      <c r="K45" s="3"/>
      <c r="L45" s="3"/>
    </row>
    <row r="46" spans="1:12" ht="15.75" customHeight="1" x14ac:dyDescent="0.25">
      <c r="A46" s="67"/>
      <c r="B46" s="72"/>
      <c r="C46" s="67"/>
      <c r="D46" s="73"/>
      <c r="E46" s="67"/>
      <c r="F46" s="67"/>
      <c r="G46" s="67"/>
      <c r="H46" s="71"/>
      <c r="K46" s="3"/>
      <c r="L46" s="3"/>
    </row>
    <row r="47" spans="1:12" ht="15.75" customHeight="1" x14ac:dyDescent="0.25">
      <c r="A47" s="67"/>
      <c r="B47" s="72"/>
      <c r="C47" s="67"/>
      <c r="D47" s="73"/>
      <c r="E47" s="67"/>
      <c r="F47" s="67"/>
      <c r="G47" s="67"/>
      <c r="H47" s="71"/>
      <c r="K47" s="3"/>
      <c r="L47" s="3"/>
    </row>
    <row r="48" spans="1:12" ht="15.75" customHeight="1" x14ac:dyDescent="0.25">
      <c r="A48" s="67"/>
      <c r="B48" s="67"/>
      <c r="C48" s="67"/>
      <c r="D48" s="73"/>
      <c r="E48" s="67"/>
      <c r="F48" s="67"/>
      <c r="G48" s="67"/>
      <c r="H48" s="71"/>
      <c r="K48" s="3"/>
      <c r="L48" s="3"/>
    </row>
    <row r="49" spans="1:12" ht="15.75" customHeight="1" x14ac:dyDescent="0.25">
      <c r="A49" s="67"/>
      <c r="B49" s="67"/>
      <c r="C49" s="67"/>
      <c r="D49" s="73"/>
      <c r="E49" s="67"/>
      <c r="F49" s="67"/>
      <c r="G49" s="67"/>
      <c r="H49" s="71"/>
      <c r="K49" s="3"/>
      <c r="L49" s="3"/>
    </row>
    <row r="50" spans="1:12" ht="15.75" customHeight="1" x14ac:dyDescent="0.25">
      <c r="A50" s="67"/>
      <c r="B50" s="67"/>
      <c r="C50" s="67"/>
      <c r="D50" s="73"/>
      <c r="E50" s="67"/>
      <c r="F50" s="67"/>
      <c r="G50" s="67"/>
      <c r="H50" s="73"/>
      <c r="K50" s="3"/>
      <c r="L50" s="3"/>
    </row>
    <row r="51" spans="1:12" ht="15.75" customHeight="1" x14ac:dyDescent="0.25">
      <c r="A51" s="67"/>
      <c r="B51" s="67"/>
      <c r="C51" s="67"/>
      <c r="D51" s="73"/>
      <c r="E51" s="67"/>
      <c r="F51" s="67"/>
      <c r="G51" s="67"/>
      <c r="H51" s="73"/>
      <c r="K51" s="3"/>
      <c r="L51" s="3"/>
    </row>
    <row r="52" spans="1:12" ht="15.75" customHeight="1" x14ac:dyDescent="0.25">
      <c r="A52" s="67"/>
      <c r="B52" s="67"/>
      <c r="C52" s="67"/>
      <c r="D52" s="73"/>
      <c r="E52" s="67"/>
      <c r="F52" s="67"/>
      <c r="G52" s="67"/>
      <c r="H52" s="73"/>
      <c r="K52" s="3"/>
      <c r="L52" s="3"/>
    </row>
    <row r="53" spans="1:12" ht="15.75" customHeight="1" x14ac:dyDescent="0.25">
      <c r="A53" s="67"/>
      <c r="B53" s="67"/>
      <c r="C53" s="67"/>
      <c r="D53" s="73"/>
      <c r="E53" s="67"/>
      <c r="F53" s="67"/>
      <c r="G53" s="67"/>
      <c r="H53" s="73"/>
      <c r="K53" s="3"/>
      <c r="L53" s="3"/>
    </row>
    <row r="54" spans="1:12" ht="15.75" customHeight="1" x14ac:dyDescent="0.25">
      <c r="A54" s="67"/>
      <c r="B54" s="67"/>
      <c r="C54" s="67"/>
      <c r="D54" s="73"/>
      <c r="E54" s="67"/>
      <c r="F54" s="67"/>
      <c r="G54" s="67"/>
      <c r="H54" s="73"/>
      <c r="K54" s="3"/>
      <c r="L54" s="3"/>
    </row>
    <row r="55" spans="1:12" ht="15.75" customHeight="1" x14ac:dyDescent="0.25">
      <c r="A55" s="67"/>
      <c r="B55" s="67"/>
      <c r="C55" s="67"/>
      <c r="D55" s="73"/>
      <c r="E55" s="67"/>
      <c r="F55" s="67"/>
      <c r="G55" s="67"/>
      <c r="H55" s="73"/>
      <c r="K55" s="3"/>
      <c r="L55" s="3"/>
    </row>
    <row r="56" spans="1:12" ht="15.75" customHeight="1" x14ac:dyDescent="0.25">
      <c r="A56" s="67"/>
      <c r="B56" s="67"/>
      <c r="C56" s="67"/>
      <c r="D56" s="73"/>
      <c r="E56" s="67"/>
      <c r="F56" s="67"/>
      <c r="G56" s="67"/>
      <c r="H56" s="73"/>
      <c r="K56" s="3"/>
      <c r="L56" s="3"/>
    </row>
    <row r="57" spans="1:12" ht="15.75" customHeight="1" x14ac:dyDescent="0.25"/>
    <row r="58" spans="1:12" ht="15.75" customHeight="1" x14ac:dyDescent="0.25"/>
    <row r="59" spans="1:12" ht="15.75" customHeight="1" x14ac:dyDescent="0.25"/>
    <row r="60" spans="1:12" ht="15.75" customHeight="1" x14ac:dyDescent="0.25"/>
    <row r="61" spans="1:12" ht="15.75" customHeight="1" x14ac:dyDescent="0.25"/>
    <row r="62" spans="1:12" ht="15.75" customHeight="1" x14ac:dyDescent="0.25"/>
    <row r="63" spans="1:12" ht="15.75" customHeight="1" x14ac:dyDescent="0.25"/>
    <row r="64" spans="1:12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</sheetData>
  <autoFilter ref="D14:N56" xr:uid="{00000000-0009-0000-0000-00001E000000}"/>
  <mergeCells count="9">
    <mergeCell ref="A9:D9"/>
    <mergeCell ref="A13:J13"/>
    <mergeCell ref="A1:C1"/>
    <mergeCell ref="F1:H1"/>
    <mergeCell ref="K1:M1"/>
    <mergeCell ref="A3:B3"/>
    <mergeCell ref="F7:G7"/>
    <mergeCell ref="F8:G8"/>
    <mergeCell ref="F9:G9"/>
  </mergeCells>
  <pageMargins left="0.7" right="0.7" top="0.78740157499999996" bottom="0.78740157499999996" header="0" footer="0"/>
  <pageSetup orientation="landscape"/>
  <headerFooter>
    <oddHeader>&amp;L&amp;"Arial"&amp;8&amp;K000000 INTERNAL&amp;1#_x000D_</oddHeader>
  </headerFooter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dimension ref="A1:N1000"/>
  <sheetViews>
    <sheetView workbookViewId="0"/>
  </sheetViews>
  <sheetFormatPr defaultColWidth="14.42578125" defaultRowHeight="15" customHeight="1" x14ac:dyDescent="0.25"/>
  <cols>
    <col min="1" max="1" width="8.7109375" customWidth="1"/>
    <col min="2" max="2" width="14.28515625" customWidth="1"/>
    <col min="3" max="3" width="8.7109375" customWidth="1"/>
    <col min="4" max="4" width="21.85546875" customWidth="1"/>
    <col min="5" max="6" width="8.7109375" customWidth="1"/>
    <col min="7" max="7" width="17.28515625" customWidth="1"/>
    <col min="8" max="9" width="8.7109375" customWidth="1"/>
    <col min="10" max="10" width="3.5703125" customWidth="1"/>
    <col min="11" max="11" width="11" customWidth="1"/>
    <col min="12" max="12" width="36" customWidth="1"/>
    <col min="13" max="14" width="8.7109375" customWidth="1"/>
  </cols>
  <sheetData>
    <row r="1" spans="1:14" x14ac:dyDescent="0.25">
      <c r="A1" s="96" t="s">
        <v>551</v>
      </c>
      <c r="B1" s="97"/>
      <c r="C1" s="97"/>
      <c r="D1" s="45"/>
      <c r="E1" s="45"/>
      <c r="F1" s="99" t="s">
        <v>2030</v>
      </c>
      <c r="G1" s="97"/>
      <c r="H1" s="98"/>
      <c r="K1" s="100" t="s">
        <v>553</v>
      </c>
      <c r="L1" s="101"/>
      <c r="M1" s="101"/>
    </row>
    <row r="2" spans="1:14" x14ac:dyDescent="0.25">
      <c r="L2" s="46">
        <v>0</v>
      </c>
      <c r="M2" s="47">
        <v>0</v>
      </c>
    </row>
    <row r="3" spans="1:14" x14ac:dyDescent="0.25">
      <c r="A3" s="96" t="s">
        <v>554</v>
      </c>
      <c r="B3" s="97"/>
      <c r="C3" s="48">
        <v>1.05</v>
      </c>
      <c r="F3" s="5"/>
      <c r="G3" s="49" t="s">
        <v>555</v>
      </c>
      <c r="H3" s="6">
        <f>COUNTIF(M14:M473, M13)</f>
        <v>2</v>
      </c>
      <c r="L3" s="46">
        <v>1</v>
      </c>
      <c r="M3" s="47">
        <v>0</v>
      </c>
    </row>
    <row r="4" spans="1:14" x14ac:dyDescent="0.25">
      <c r="F4" s="50"/>
      <c r="G4" s="51" t="s">
        <v>556</v>
      </c>
      <c r="H4" s="52">
        <f>H3*0.005</f>
        <v>0.01</v>
      </c>
      <c r="L4" s="46">
        <v>2</v>
      </c>
      <c r="M4" s="47">
        <v>0</v>
      </c>
    </row>
    <row r="5" spans="1:14" x14ac:dyDescent="0.25">
      <c r="F5" s="5"/>
      <c r="G5" s="49" t="s">
        <v>557</v>
      </c>
      <c r="H5" s="6">
        <f>COUNTIF(M14:M473, N13)</f>
        <v>0</v>
      </c>
      <c r="L5" s="46">
        <v>3</v>
      </c>
      <c r="M5" s="47">
        <v>-0.02</v>
      </c>
    </row>
    <row r="6" spans="1:14" x14ac:dyDescent="0.25">
      <c r="F6" s="20"/>
      <c r="G6" s="53" t="s">
        <v>556</v>
      </c>
      <c r="H6" s="54">
        <f>H5*0.01</f>
        <v>0</v>
      </c>
      <c r="L6" s="46">
        <v>4</v>
      </c>
      <c r="M6" s="47">
        <v>0</v>
      </c>
    </row>
    <row r="7" spans="1:14" x14ac:dyDescent="0.25">
      <c r="F7" s="102" t="s">
        <v>558</v>
      </c>
      <c r="G7" s="103"/>
      <c r="H7" s="6">
        <v>11</v>
      </c>
      <c r="L7" s="46">
        <v>5</v>
      </c>
      <c r="M7" s="47">
        <v>5.0000000000000001E-3</v>
      </c>
    </row>
    <row r="8" spans="1:14" x14ac:dyDescent="0.25">
      <c r="F8" s="104" t="s">
        <v>559</v>
      </c>
      <c r="G8" s="105"/>
      <c r="H8" s="52">
        <v>0.03</v>
      </c>
      <c r="L8" s="46">
        <v>6</v>
      </c>
      <c r="M8" s="47">
        <v>0.01</v>
      </c>
    </row>
    <row r="9" spans="1:14" x14ac:dyDescent="0.25">
      <c r="A9" s="96" t="s">
        <v>560</v>
      </c>
      <c r="B9" s="97"/>
      <c r="C9" s="97"/>
      <c r="D9" s="97"/>
      <c r="E9" s="85">
        <f>C3+H4+H6+H8</f>
        <v>1.0900000000000001</v>
      </c>
      <c r="F9" s="106" t="s">
        <v>561</v>
      </c>
      <c r="G9" s="97"/>
      <c r="H9" s="56">
        <v>16</v>
      </c>
      <c r="L9" s="46">
        <v>7</v>
      </c>
      <c r="M9" s="47">
        <v>1.4999999999999999E-2</v>
      </c>
    </row>
    <row r="10" spans="1:14" x14ac:dyDescent="0.25">
      <c r="L10" s="46">
        <v>8</v>
      </c>
      <c r="M10" s="47">
        <v>0.02</v>
      </c>
    </row>
    <row r="11" spans="1:14" x14ac:dyDescent="0.25">
      <c r="L11" s="46">
        <v>9</v>
      </c>
      <c r="M11" s="47">
        <v>2.5000000000000001E-2</v>
      </c>
    </row>
    <row r="12" spans="1:14" x14ac:dyDescent="0.25">
      <c r="L12" s="46" t="s">
        <v>562</v>
      </c>
      <c r="M12" s="47">
        <v>0.03</v>
      </c>
    </row>
    <row r="13" spans="1:14" x14ac:dyDescent="0.25">
      <c r="A13" s="96" t="s">
        <v>563</v>
      </c>
      <c r="B13" s="97"/>
      <c r="C13" s="97"/>
      <c r="D13" s="97"/>
      <c r="E13" s="97"/>
      <c r="F13" s="97"/>
      <c r="G13" s="97"/>
      <c r="H13" s="97"/>
      <c r="I13" s="97"/>
      <c r="J13" s="98"/>
      <c r="K13" s="57" t="s">
        <v>564</v>
      </c>
      <c r="L13" s="57" t="s">
        <v>565</v>
      </c>
      <c r="M13" s="4" t="s">
        <v>566</v>
      </c>
      <c r="N13" s="4" t="s">
        <v>567</v>
      </c>
    </row>
    <row r="14" spans="1:14" ht="60" x14ac:dyDescent="0.25">
      <c r="A14" s="67">
        <v>1</v>
      </c>
      <c r="B14" s="68" t="s">
        <v>568</v>
      </c>
      <c r="C14" s="67" t="s">
        <v>1876</v>
      </c>
      <c r="D14" s="73" t="s">
        <v>767</v>
      </c>
      <c r="E14" s="67"/>
      <c r="F14" s="67" t="s">
        <v>2031</v>
      </c>
      <c r="G14" s="67" t="s">
        <v>1515</v>
      </c>
      <c r="H14" s="67">
        <v>104.6</v>
      </c>
      <c r="I14" s="71">
        <v>8577</v>
      </c>
      <c r="K14" s="3">
        <f t="shared" ref="K14:K29" si="0">I14/$I$14*10000*0.7+($H$9-A14)/($H$9-1)*10000*0.3</f>
        <v>10000</v>
      </c>
      <c r="L14" s="3">
        <f t="shared" ref="L14:L29" si="1">K14*$E$9</f>
        <v>10900</v>
      </c>
      <c r="M14" s="4" t="s">
        <v>2032</v>
      </c>
    </row>
    <row r="15" spans="1:14" ht="30" x14ac:dyDescent="0.25">
      <c r="A15" s="67">
        <v>2</v>
      </c>
      <c r="B15" s="72" t="s">
        <v>568</v>
      </c>
      <c r="C15" s="67" t="s">
        <v>1157</v>
      </c>
      <c r="D15" s="73" t="s">
        <v>847</v>
      </c>
      <c r="E15" s="67"/>
      <c r="F15" s="67" t="s">
        <v>1312</v>
      </c>
      <c r="G15" s="67" t="s">
        <v>2033</v>
      </c>
      <c r="H15" s="67">
        <v>100.1</v>
      </c>
      <c r="I15" s="71">
        <v>8418</v>
      </c>
      <c r="K15" s="3">
        <f t="shared" si="0"/>
        <v>9670.2343476740116</v>
      </c>
      <c r="L15" s="3">
        <f t="shared" si="1"/>
        <v>10540.555438964673</v>
      </c>
      <c r="M15" s="4" t="s">
        <v>2032</v>
      </c>
    </row>
    <row r="16" spans="1:14" x14ac:dyDescent="0.25">
      <c r="A16" s="67">
        <v>3</v>
      </c>
      <c r="B16" s="67"/>
      <c r="C16" s="67" t="s">
        <v>962</v>
      </c>
      <c r="D16" s="73" t="s">
        <v>2034</v>
      </c>
      <c r="E16" s="67"/>
      <c r="F16" s="67" t="s">
        <v>2035</v>
      </c>
      <c r="G16" s="67" t="s">
        <v>812</v>
      </c>
      <c r="H16" s="67">
        <v>106.2</v>
      </c>
      <c r="I16" s="71">
        <v>8233</v>
      </c>
      <c r="K16" s="3">
        <f t="shared" si="0"/>
        <v>9319.2491547161007</v>
      </c>
      <c r="L16" s="3">
        <f t="shared" si="1"/>
        <v>10157.981578640551</v>
      </c>
    </row>
    <row r="17" spans="1:12" ht="30" x14ac:dyDescent="0.25">
      <c r="A17" s="67">
        <v>4</v>
      </c>
      <c r="B17" s="67"/>
      <c r="C17" s="67" t="s">
        <v>1682</v>
      </c>
      <c r="D17" s="73" t="s">
        <v>2036</v>
      </c>
      <c r="E17" s="67"/>
      <c r="F17" s="67" t="s">
        <v>1312</v>
      </c>
      <c r="G17" s="67" t="s">
        <v>812</v>
      </c>
      <c r="H17" s="67">
        <v>106.4</v>
      </c>
      <c r="I17" s="71">
        <v>8054</v>
      </c>
      <c r="K17" s="3">
        <f t="shared" si="0"/>
        <v>8973.1607788270958</v>
      </c>
      <c r="L17" s="3">
        <f t="shared" si="1"/>
        <v>9780.7452489215357</v>
      </c>
    </row>
    <row r="18" spans="1:12" ht="30" x14ac:dyDescent="0.25">
      <c r="A18" s="67">
        <v>5</v>
      </c>
      <c r="B18" s="67"/>
      <c r="C18" s="67" t="s">
        <v>1230</v>
      </c>
      <c r="D18" s="73" t="s">
        <v>1293</v>
      </c>
      <c r="E18" s="67"/>
      <c r="F18" s="67" t="s">
        <v>1329</v>
      </c>
      <c r="G18" s="67" t="s">
        <v>898</v>
      </c>
      <c r="H18" s="67">
        <v>103.3</v>
      </c>
      <c r="I18" s="71">
        <v>7636</v>
      </c>
      <c r="K18" s="3">
        <f t="shared" si="0"/>
        <v>8432.0158563600326</v>
      </c>
      <c r="L18" s="3">
        <f t="shared" si="1"/>
        <v>9190.8972834324359</v>
      </c>
    </row>
    <row r="19" spans="1:12" ht="30" x14ac:dyDescent="0.25">
      <c r="A19" s="67">
        <v>6</v>
      </c>
      <c r="B19" s="67"/>
      <c r="C19" s="67" t="s">
        <v>1197</v>
      </c>
      <c r="D19" s="73" t="s">
        <v>1275</v>
      </c>
      <c r="E19" s="67"/>
      <c r="F19" s="67" t="s">
        <v>1271</v>
      </c>
      <c r="G19" s="67" t="s">
        <v>1597</v>
      </c>
      <c r="H19" s="67">
        <v>101.6</v>
      </c>
      <c r="I19" s="71">
        <v>7601</v>
      </c>
      <c r="K19" s="3">
        <f t="shared" si="0"/>
        <v>8203.4510901247504</v>
      </c>
      <c r="L19" s="3">
        <f t="shared" si="1"/>
        <v>8941.761688235978</v>
      </c>
    </row>
    <row r="20" spans="1:12" ht="45" x14ac:dyDescent="0.25">
      <c r="A20" s="67">
        <v>7</v>
      </c>
      <c r="B20" s="67"/>
      <c r="C20" s="67" t="s">
        <v>2037</v>
      </c>
      <c r="D20" s="73" t="s">
        <v>2038</v>
      </c>
      <c r="E20" s="67"/>
      <c r="F20" s="67" t="s">
        <v>1289</v>
      </c>
      <c r="G20" s="67" t="s">
        <v>1663</v>
      </c>
      <c r="H20" s="67">
        <v>101.2</v>
      </c>
      <c r="I20" s="71">
        <v>7482</v>
      </c>
      <c r="K20" s="3">
        <f t="shared" si="0"/>
        <v>7906.3308849247987</v>
      </c>
      <c r="L20" s="3">
        <f t="shared" si="1"/>
        <v>8617.9006645680311</v>
      </c>
    </row>
    <row r="21" spans="1:12" ht="15.75" customHeight="1" x14ac:dyDescent="0.25">
      <c r="A21" s="67">
        <v>8</v>
      </c>
      <c r="B21" s="67"/>
      <c r="C21" s="67" t="s">
        <v>609</v>
      </c>
      <c r="D21" s="73" t="s">
        <v>792</v>
      </c>
      <c r="E21" s="67"/>
      <c r="F21" s="67" t="s">
        <v>1661</v>
      </c>
      <c r="G21" s="67" t="s">
        <v>2039</v>
      </c>
      <c r="H21" s="67">
        <v>104.5</v>
      </c>
      <c r="I21" s="71">
        <v>7072</v>
      </c>
      <c r="K21" s="3">
        <f t="shared" si="0"/>
        <v>7371.7150518829421</v>
      </c>
      <c r="L21" s="3">
        <f t="shared" si="1"/>
        <v>8035.169406552408</v>
      </c>
    </row>
    <row r="22" spans="1:12" ht="15.75" customHeight="1" x14ac:dyDescent="0.25">
      <c r="A22" s="67">
        <v>9</v>
      </c>
      <c r="B22" s="67"/>
      <c r="C22" s="67" t="s">
        <v>953</v>
      </c>
      <c r="D22" s="73" t="s">
        <v>2040</v>
      </c>
      <c r="E22" s="67"/>
      <c r="F22" s="67" t="s">
        <v>1271</v>
      </c>
      <c r="G22" s="67" t="s">
        <v>921</v>
      </c>
      <c r="H22" s="67">
        <v>104.2</v>
      </c>
      <c r="I22" s="71">
        <v>6911</v>
      </c>
      <c r="K22" s="3">
        <f t="shared" si="0"/>
        <v>7040.317127200653</v>
      </c>
      <c r="L22" s="3">
        <f t="shared" si="1"/>
        <v>7673.9456686487119</v>
      </c>
    </row>
    <row r="23" spans="1:12" ht="15.75" customHeight="1" x14ac:dyDescent="0.25">
      <c r="A23" s="67">
        <v>10</v>
      </c>
      <c r="B23" s="67"/>
      <c r="C23" s="67">
        <v>70</v>
      </c>
      <c r="D23" s="73" t="s">
        <v>1308</v>
      </c>
      <c r="E23" s="67"/>
      <c r="F23" s="67" t="s">
        <v>1309</v>
      </c>
      <c r="G23" s="67" t="s">
        <v>888</v>
      </c>
      <c r="H23" s="67">
        <v>103.3</v>
      </c>
      <c r="I23" s="71">
        <v>6479</v>
      </c>
      <c r="K23" s="3">
        <f t="shared" si="0"/>
        <v>6487.7462982394773</v>
      </c>
      <c r="L23" s="3">
        <f t="shared" si="1"/>
        <v>7071.6434650810306</v>
      </c>
    </row>
    <row r="24" spans="1:12" ht="15.75" customHeight="1" x14ac:dyDescent="0.25">
      <c r="A24" s="67">
        <v>11</v>
      </c>
      <c r="B24" s="67"/>
      <c r="C24" s="67" t="s">
        <v>1154</v>
      </c>
      <c r="D24" s="73" t="s">
        <v>1665</v>
      </c>
      <c r="E24" s="67"/>
      <c r="F24" s="67" t="s">
        <v>1298</v>
      </c>
      <c r="G24" s="67" t="s">
        <v>2003</v>
      </c>
      <c r="H24" s="67">
        <v>106</v>
      </c>
      <c r="I24" s="71">
        <v>6369</v>
      </c>
      <c r="K24" s="3">
        <f t="shared" si="0"/>
        <v>6197.9713186428817</v>
      </c>
      <c r="L24" s="3">
        <f t="shared" si="1"/>
        <v>6755.7887373207413</v>
      </c>
    </row>
    <row r="25" spans="1:12" ht="15.75" customHeight="1" x14ac:dyDescent="0.25">
      <c r="A25" s="67">
        <v>12</v>
      </c>
      <c r="B25" s="68" t="s">
        <v>568</v>
      </c>
      <c r="C25" s="67" t="s">
        <v>702</v>
      </c>
      <c r="D25" s="73" t="s">
        <v>1314</v>
      </c>
      <c r="E25" s="67"/>
      <c r="F25" s="67" t="s">
        <v>1271</v>
      </c>
      <c r="G25" s="67" t="s">
        <v>2041</v>
      </c>
      <c r="H25" s="67">
        <v>107.3</v>
      </c>
      <c r="I25" s="71">
        <v>5993</v>
      </c>
      <c r="K25" s="3">
        <f t="shared" si="0"/>
        <v>5691.104115658155</v>
      </c>
      <c r="L25" s="3">
        <f t="shared" si="1"/>
        <v>6203.3034860673897</v>
      </c>
    </row>
    <row r="26" spans="1:12" ht="15.75" customHeight="1" x14ac:dyDescent="0.25">
      <c r="A26" s="67">
        <v>13</v>
      </c>
      <c r="B26" s="68" t="s">
        <v>568</v>
      </c>
      <c r="C26" s="67" t="s">
        <v>2042</v>
      </c>
      <c r="D26" s="87" t="s">
        <v>2043</v>
      </c>
      <c r="E26" s="67"/>
      <c r="F26" s="67" t="s">
        <v>1670</v>
      </c>
      <c r="G26" s="67" t="s">
        <v>1139</v>
      </c>
      <c r="H26" s="67">
        <v>99</v>
      </c>
      <c r="I26" s="71">
        <v>5847</v>
      </c>
      <c r="K26" s="3">
        <f t="shared" si="0"/>
        <v>5371.9482336481287</v>
      </c>
      <c r="L26" s="3">
        <f t="shared" si="1"/>
        <v>5855.4235746764607</v>
      </c>
    </row>
    <row r="27" spans="1:12" ht="15.75" customHeight="1" x14ac:dyDescent="0.25">
      <c r="A27" s="67">
        <v>14</v>
      </c>
      <c r="B27" s="68" t="s">
        <v>568</v>
      </c>
      <c r="C27" s="67" t="s">
        <v>1136</v>
      </c>
      <c r="D27" s="73" t="s">
        <v>1137</v>
      </c>
      <c r="E27" s="67"/>
      <c r="F27" s="67" t="s">
        <v>1138</v>
      </c>
      <c r="G27" s="67" t="s">
        <v>1139</v>
      </c>
      <c r="H27" s="67">
        <v>98.8</v>
      </c>
      <c r="I27" s="71">
        <v>5831</v>
      </c>
      <c r="K27" s="3">
        <f t="shared" si="0"/>
        <v>5158.8900547977146</v>
      </c>
      <c r="L27" s="3">
        <f t="shared" si="1"/>
        <v>5623.1901597295091</v>
      </c>
    </row>
    <row r="28" spans="1:12" ht="15.75" customHeight="1" x14ac:dyDescent="0.25">
      <c r="A28" s="67">
        <v>15</v>
      </c>
      <c r="B28" s="72" t="s">
        <v>637</v>
      </c>
      <c r="C28" s="67" t="s">
        <v>1205</v>
      </c>
      <c r="D28" s="73" t="s">
        <v>2044</v>
      </c>
      <c r="E28" s="67"/>
      <c r="F28" s="67" t="s">
        <v>1312</v>
      </c>
      <c r="G28" s="67" t="s">
        <v>1119</v>
      </c>
      <c r="H28" s="67">
        <v>102</v>
      </c>
      <c r="I28" s="71">
        <v>5692</v>
      </c>
      <c r="K28" s="3">
        <f t="shared" si="0"/>
        <v>4845.4471260347436</v>
      </c>
      <c r="L28" s="3">
        <f t="shared" si="1"/>
        <v>5281.5373673778713</v>
      </c>
    </row>
    <row r="29" spans="1:12" ht="15.75" customHeight="1" x14ac:dyDescent="0.25">
      <c r="A29" s="67">
        <v>16</v>
      </c>
      <c r="B29" s="67"/>
      <c r="C29" s="67" t="s">
        <v>1317</v>
      </c>
      <c r="D29" s="73" t="s">
        <v>1666</v>
      </c>
      <c r="E29" s="67"/>
      <c r="F29" s="67" t="s">
        <v>1639</v>
      </c>
      <c r="G29" s="67" t="s">
        <v>1139</v>
      </c>
      <c r="H29" s="67">
        <v>99.4</v>
      </c>
      <c r="I29" s="71">
        <v>1422</v>
      </c>
      <c r="K29" s="3">
        <f t="shared" si="0"/>
        <v>1160.5456453305349</v>
      </c>
      <c r="L29" s="3">
        <f t="shared" si="1"/>
        <v>1264.994753410283</v>
      </c>
    </row>
    <row r="30" spans="1:12" ht="15.75" customHeight="1" x14ac:dyDescent="0.25"/>
    <row r="31" spans="1:12" ht="15.75" customHeight="1" x14ac:dyDescent="0.25"/>
    <row r="32" spans="1:12" ht="15.75" customHeight="1" x14ac:dyDescent="0.25"/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  <row r="37" ht="15.75" customHeight="1" x14ac:dyDescent="0.25"/>
    <row r="38" ht="15.75" customHeight="1" x14ac:dyDescent="0.25"/>
    <row r="39" ht="15.75" customHeight="1" x14ac:dyDescent="0.25"/>
    <row r="40" ht="15.75" customHeight="1" x14ac:dyDescent="0.25"/>
    <row r="41" ht="15.75" customHeight="1" x14ac:dyDescent="0.25"/>
    <row r="42" ht="15.75" customHeight="1" x14ac:dyDescent="0.25"/>
    <row r="43" ht="15.75" customHeight="1" x14ac:dyDescent="0.25"/>
    <row r="44" ht="15.75" customHeight="1" x14ac:dyDescent="0.25"/>
    <row r="45" ht="15.75" customHeight="1" x14ac:dyDescent="0.25"/>
    <row r="46" ht="15.75" customHeight="1" x14ac:dyDescent="0.25"/>
    <row r="47" ht="15.75" customHeight="1" x14ac:dyDescent="0.25"/>
    <row r="48" ht="15.75" customHeight="1" x14ac:dyDescent="0.25"/>
    <row r="49" ht="15.75" customHeight="1" x14ac:dyDescent="0.25"/>
    <row r="50" ht="15.75" customHeight="1" x14ac:dyDescent="0.25"/>
    <row r="51" ht="15.75" customHeight="1" x14ac:dyDescent="0.25"/>
    <row r="52" ht="15.75" customHeight="1" x14ac:dyDescent="0.25"/>
    <row r="53" ht="15.75" customHeight="1" x14ac:dyDescent="0.25"/>
    <row r="54" ht="15.75" customHeight="1" x14ac:dyDescent="0.25"/>
    <row r="55" ht="15.75" customHeight="1" x14ac:dyDescent="0.25"/>
    <row r="56" ht="15.75" customHeight="1" x14ac:dyDescent="0.25"/>
    <row r="57" ht="15.75" customHeight="1" x14ac:dyDescent="0.25"/>
    <row r="58" ht="15.75" customHeight="1" x14ac:dyDescent="0.25"/>
    <row r="59" ht="15.75" customHeight="1" x14ac:dyDescent="0.25"/>
    <row r="60" ht="15.75" customHeight="1" x14ac:dyDescent="0.25"/>
    <row r="61" ht="15.75" customHeight="1" x14ac:dyDescent="0.25"/>
    <row r="62" ht="15.75" customHeight="1" x14ac:dyDescent="0.25"/>
    <row r="63" ht="15.75" customHeight="1" x14ac:dyDescent="0.25"/>
    <row r="64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</sheetData>
  <mergeCells count="9">
    <mergeCell ref="A9:D9"/>
    <mergeCell ref="A13:J13"/>
    <mergeCell ref="A1:C1"/>
    <mergeCell ref="F1:H1"/>
    <mergeCell ref="K1:M1"/>
    <mergeCell ref="A3:B3"/>
    <mergeCell ref="F7:G7"/>
    <mergeCell ref="F8:G8"/>
    <mergeCell ref="F9:G9"/>
  </mergeCells>
  <pageMargins left="0.7" right="0.7" top="0.78740157499999996" bottom="0.78740157499999996" header="0" footer="0"/>
  <pageSetup orientation="landscape"/>
  <headerFooter>
    <oddHeader>&amp;L&amp;"Arial"&amp;8&amp;K000000 INTERNAL&amp;1#_x000D_</oddHeader>
  </headerFooter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dimension ref="A1:N1000"/>
  <sheetViews>
    <sheetView workbookViewId="0"/>
  </sheetViews>
  <sheetFormatPr defaultColWidth="14.42578125" defaultRowHeight="15" customHeight="1" x14ac:dyDescent="0.25"/>
  <cols>
    <col min="1" max="1" width="8.7109375" customWidth="1"/>
    <col min="2" max="2" width="14.28515625" customWidth="1"/>
    <col min="3" max="3" width="8.7109375" customWidth="1"/>
    <col min="4" max="4" width="21.85546875" customWidth="1"/>
    <col min="5" max="6" width="8.7109375" customWidth="1"/>
    <col min="7" max="7" width="21.140625" customWidth="1"/>
    <col min="8" max="9" width="8.7109375" customWidth="1"/>
    <col min="10" max="10" width="2" customWidth="1"/>
    <col min="11" max="11" width="15.85546875" customWidth="1"/>
    <col min="12" max="12" width="35.7109375" customWidth="1"/>
    <col min="13" max="14" width="8.7109375" customWidth="1"/>
  </cols>
  <sheetData>
    <row r="1" spans="1:14" x14ac:dyDescent="0.25">
      <c r="A1" s="96" t="s">
        <v>551</v>
      </c>
      <c r="B1" s="97"/>
      <c r="C1" s="97"/>
      <c r="D1" s="45"/>
      <c r="E1" s="45"/>
      <c r="F1" s="99" t="s">
        <v>552</v>
      </c>
      <c r="G1" s="97"/>
      <c r="H1" s="98"/>
      <c r="K1" s="100" t="s">
        <v>553</v>
      </c>
      <c r="L1" s="101"/>
      <c r="M1" s="101"/>
    </row>
    <row r="2" spans="1:14" x14ac:dyDescent="0.25">
      <c r="L2" s="46">
        <v>0</v>
      </c>
      <c r="M2" s="47">
        <v>0</v>
      </c>
    </row>
    <row r="3" spans="1:14" x14ac:dyDescent="0.25">
      <c r="A3" s="96" t="s">
        <v>554</v>
      </c>
      <c r="B3" s="97"/>
      <c r="C3" s="48">
        <v>1.05</v>
      </c>
      <c r="F3" s="5"/>
      <c r="G3" s="49" t="s">
        <v>555</v>
      </c>
      <c r="H3" s="6">
        <f>COUNTIF(M14:M473, M13)</f>
        <v>3</v>
      </c>
      <c r="L3" s="46">
        <v>1</v>
      </c>
      <c r="M3" s="47">
        <v>0</v>
      </c>
    </row>
    <row r="4" spans="1:14" x14ac:dyDescent="0.25">
      <c r="F4" s="50"/>
      <c r="G4" s="51" t="s">
        <v>556</v>
      </c>
      <c r="H4" s="52">
        <f>H3*0.005</f>
        <v>1.4999999999999999E-2</v>
      </c>
      <c r="L4" s="46">
        <v>2</v>
      </c>
      <c r="M4" s="47">
        <v>0</v>
      </c>
    </row>
    <row r="5" spans="1:14" x14ac:dyDescent="0.25">
      <c r="F5" s="5"/>
      <c r="G5" s="49" t="s">
        <v>557</v>
      </c>
      <c r="H5" s="6">
        <f>COUNTIF(M14:M473, N13)</f>
        <v>0</v>
      </c>
      <c r="L5" s="46">
        <v>3</v>
      </c>
      <c r="M5" s="47">
        <v>-0.02</v>
      </c>
    </row>
    <row r="6" spans="1:14" x14ac:dyDescent="0.25">
      <c r="F6" s="20"/>
      <c r="G6" s="53" t="s">
        <v>556</v>
      </c>
      <c r="H6" s="54">
        <f>H5*0.01</f>
        <v>0</v>
      </c>
      <c r="L6" s="46">
        <v>4</v>
      </c>
      <c r="M6" s="47">
        <v>0</v>
      </c>
    </row>
    <row r="7" spans="1:14" x14ac:dyDescent="0.25">
      <c r="F7" s="102" t="s">
        <v>558</v>
      </c>
      <c r="G7" s="103"/>
      <c r="H7" s="6">
        <v>11</v>
      </c>
      <c r="L7" s="46">
        <v>5</v>
      </c>
      <c r="M7" s="47">
        <v>5.0000000000000001E-3</v>
      </c>
    </row>
    <row r="8" spans="1:14" x14ac:dyDescent="0.25">
      <c r="F8" s="104" t="s">
        <v>559</v>
      </c>
      <c r="G8" s="105"/>
      <c r="H8" s="52">
        <v>0.03</v>
      </c>
      <c r="L8" s="46">
        <v>6</v>
      </c>
      <c r="M8" s="47">
        <v>0.01</v>
      </c>
    </row>
    <row r="9" spans="1:14" x14ac:dyDescent="0.25">
      <c r="A9" s="96" t="s">
        <v>560</v>
      </c>
      <c r="B9" s="97"/>
      <c r="C9" s="97"/>
      <c r="D9" s="97"/>
      <c r="E9" s="55">
        <f>C3+H4+H6+H8</f>
        <v>1.095</v>
      </c>
      <c r="F9" s="106" t="s">
        <v>561</v>
      </c>
      <c r="G9" s="97"/>
      <c r="H9" s="56">
        <v>24</v>
      </c>
      <c r="L9" s="46">
        <v>7</v>
      </c>
      <c r="M9" s="47">
        <v>1.4999999999999999E-2</v>
      </c>
    </row>
    <row r="10" spans="1:14" x14ac:dyDescent="0.25">
      <c r="L10" s="46">
        <v>8</v>
      </c>
      <c r="M10" s="47">
        <v>0.02</v>
      </c>
    </row>
    <row r="11" spans="1:14" x14ac:dyDescent="0.25">
      <c r="L11" s="46">
        <v>9</v>
      </c>
      <c r="M11" s="47">
        <v>2.5000000000000001E-2</v>
      </c>
    </row>
    <row r="12" spans="1:14" x14ac:dyDescent="0.25">
      <c r="L12" s="46" t="s">
        <v>562</v>
      </c>
      <c r="M12" s="47">
        <v>0.03</v>
      </c>
    </row>
    <row r="13" spans="1:14" x14ac:dyDescent="0.25">
      <c r="A13" s="96" t="s">
        <v>563</v>
      </c>
      <c r="B13" s="97"/>
      <c r="C13" s="97"/>
      <c r="D13" s="97"/>
      <c r="E13" s="97"/>
      <c r="F13" s="97"/>
      <c r="G13" s="97"/>
      <c r="H13" s="97"/>
      <c r="I13" s="97"/>
      <c r="J13" s="98"/>
      <c r="K13" s="57" t="s">
        <v>564</v>
      </c>
      <c r="L13" s="57" t="s">
        <v>565</v>
      </c>
      <c r="M13" s="4" t="s">
        <v>566</v>
      </c>
      <c r="N13" s="4" t="s">
        <v>567</v>
      </c>
    </row>
    <row r="14" spans="1:14" ht="60" x14ac:dyDescent="0.25">
      <c r="A14" s="67">
        <v>1</v>
      </c>
      <c r="B14" s="67"/>
      <c r="C14" s="67" t="s">
        <v>1925</v>
      </c>
      <c r="D14" s="87" t="s">
        <v>1909</v>
      </c>
      <c r="E14" s="67"/>
      <c r="F14" s="67" t="s">
        <v>2045</v>
      </c>
      <c r="G14" s="67" t="s">
        <v>2046</v>
      </c>
      <c r="H14" s="67">
        <v>111.7</v>
      </c>
      <c r="I14" s="71">
        <v>7535</v>
      </c>
      <c r="K14" s="3">
        <f t="shared" ref="K14:K37" si="0">I14/$I$14*10000*0.7+($H$9-A14)/($H$9-1)*10000*0.3</f>
        <v>10000</v>
      </c>
      <c r="L14" s="3">
        <f t="shared" ref="L14:L37" si="1">K14*$E$9</f>
        <v>10950</v>
      </c>
    </row>
    <row r="15" spans="1:14" ht="30" x14ac:dyDescent="0.25">
      <c r="A15" s="67">
        <v>2</v>
      </c>
      <c r="B15" s="67"/>
      <c r="C15" s="67" t="s">
        <v>583</v>
      </c>
      <c r="D15" s="73" t="s">
        <v>1273</v>
      </c>
      <c r="E15" s="67"/>
      <c r="F15" s="67" t="s">
        <v>1274</v>
      </c>
      <c r="G15" s="67" t="s">
        <v>2047</v>
      </c>
      <c r="H15" s="67">
        <v>120.2</v>
      </c>
      <c r="I15" s="71">
        <v>7262</v>
      </c>
      <c r="K15" s="3">
        <f t="shared" si="0"/>
        <v>9615.9487608551408</v>
      </c>
      <c r="L15" s="3">
        <f t="shared" si="1"/>
        <v>10529.463893136379</v>
      </c>
    </row>
    <row r="16" spans="1:14" ht="30" x14ac:dyDescent="0.25">
      <c r="A16" s="67">
        <v>3</v>
      </c>
      <c r="B16" s="67"/>
      <c r="C16" s="67">
        <v>3</v>
      </c>
      <c r="D16" s="73" t="s">
        <v>1270</v>
      </c>
      <c r="E16" s="67"/>
      <c r="F16" s="67" t="s">
        <v>1271</v>
      </c>
      <c r="G16" s="67" t="s">
        <v>2048</v>
      </c>
      <c r="H16" s="67">
        <v>122.7</v>
      </c>
      <c r="I16" s="71">
        <v>7156</v>
      </c>
      <c r="K16" s="3">
        <f t="shared" si="0"/>
        <v>9387.0401892617065</v>
      </c>
      <c r="L16" s="3">
        <f t="shared" si="1"/>
        <v>10278.809007241569</v>
      </c>
    </row>
    <row r="17" spans="1:13" x14ac:dyDescent="0.25">
      <c r="A17" s="67">
        <v>4</v>
      </c>
      <c r="B17" s="67"/>
      <c r="C17" s="67" t="s">
        <v>736</v>
      </c>
      <c r="D17" s="87" t="s">
        <v>1277</v>
      </c>
      <c r="E17" s="67"/>
      <c r="F17" s="67"/>
      <c r="G17" s="67" t="s">
        <v>2049</v>
      </c>
      <c r="H17" s="67">
        <v>111.7</v>
      </c>
      <c r="I17" s="71">
        <v>7009</v>
      </c>
      <c r="K17" s="3">
        <f t="shared" si="0"/>
        <v>9120.0426992873836</v>
      </c>
      <c r="L17" s="3">
        <f t="shared" si="1"/>
        <v>9986.446755719684</v>
      </c>
      <c r="M17" s="4" t="s">
        <v>2032</v>
      </c>
    </row>
    <row r="18" spans="1:13" ht="30" x14ac:dyDescent="0.25">
      <c r="A18" s="67">
        <v>5</v>
      </c>
      <c r="B18" s="68" t="s">
        <v>568</v>
      </c>
      <c r="C18" s="67" t="s">
        <v>670</v>
      </c>
      <c r="D18" s="73" t="s">
        <v>2050</v>
      </c>
      <c r="E18" s="67"/>
      <c r="F18" s="67" t="s">
        <v>1644</v>
      </c>
      <c r="G18" s="67" t="s">
        <v>2051</v>
      </c>
      <c r="H18" s="67">
        <v>112.1</v>
      </c>
      <c r="I18" s="71">
        <v>6946</v>
      </c>
      <c r="K18" s="3">
        <f t="shared" si="0"/>
        <v>8931.0810420934195</v>
      </c>
      <c r="L18" s="3">
        <f t="shared" si="1"/>
        <v>9779.5337410922948</v>
      </c>
    </row>
    <row r="19" spans="1:13" ht="30" x14ac:dyDescent="0.25">
      <c r="A19" s="67">
        <v>6</v>
      </c>
      <c r="B19" s="72" t="s">
        <v>568</v>
      </c>
      <c r="C19" s="67" t="s">
        <v>1106</v>
      </c>
      <c r="D19" s="73" t="s">
        <v>2052</v>
      </c>
      <c r="E19" s="67"/>
      <c r="F19" s="67" t="s">
        <v>1644</v>
      </c>
      <c r="G19" s="67" t="s">
        <v>2053</v>
      </c>
      <c r="H19" s="67">
        <v>109.4</v>
      </c>
      <c r="I19" s="71">
        <v>6916</v>
      </c>
      <c r="K19" s="3">
        <f t="shared" si="0"/>
        <v>8772.7763192060247</v>
      </c>
      <c r="L19" s="3">
        <f t="shared" si="1"/>
        <v>9606.1900695305976</v>
      </c>
    </row>
    <row r="20" spans="1:13" ht="45" x14ac:dyDescent="0.25">
      <c r="A20" s="67">
        <v>7</v>
      </c>
      <c r="B20" s="67"/>
      <c r="C20" s="67" t="s">
        <v>1069</v>
      </c>
      <c r="D20" s="87" t="s">
        <v>1070</v>
      </c>
      <c r="E20" s="67"/>
      <c r="F20" s="67" t="s">
        <v>2054</v>
      </c>
      <c r="G20" s="67" t="s">
        <v>2055</v>
      </c>
      <c r="H20" s="67">
        <v>122.7</v>
      </c>
      <c r="I20" s="71">
        <v>6850</v>
      </c>
      <c r="K20" s="3">
        <f t="shared" si="0"/>
        <v>8581.0276679841882</v>
      </c>
      <c r="L20" s="3">
        <f t="shared" si="1"/>
        <v>9396.2252964426862</v>
      </c>
    </row>
    <row r="21" spans="1:13" ht="15.75" customHeight="1" x14ac:dyDescent="0.25">
      <c r="A21" s="67">
        <v>8</v>
      </c>
      <c r="B21" s="67"/>
      <c r="C21" s="67" t="s">
        <v>1242</v>
      </c>
      <c r="D21" s="73" t="s">
        <v>2056</v>
      </c>
      <c r="E21" s="67"/>
      <c r="F21" s="67" t="s">
        <v>1289</v>
      </c>
      <c r="G21" s="67" t="s">
        <v>2057</v>
      </c>
      <c r="H21" s="67">
        <v>121.3</v>
      </c>
      <c r="I21" s="71">
        <v>6726</v>
      </c>
      <c r="K21" s="3">
        <f t="shared" si="0"/>
        <v>8335.3971322235357</v>
      </c>
      <c r="L21" s="3">
        <f t="shared" si="1"/>
        <v>9127.2598597847718</v>
      </c>
    </row>
    <row r="22" spans="1:13" ht="15.75" customHeight="1" x14ac:dyDescent="0.25">
      <c r="A22" s="67">
        <v>9</v>
      </c>
      <c r="B22" s="68" t="s">
        <v>568</v>
      </c>
      <c r="C22" s="67" t="s">
        <v>573</v>
      </c>
      <c r="D22" s="73" t="s">
        <v>2058</v>
      </c>
      <c r="E22" s="67"/>
      <c r="F22" s="67" t="s">
        <v>1298</v>
      </c>
      <c r="G22" s="67" t="s">
        <v>2059</v>
      </c>
      <c r="H22" s="67">
        <v>116.3</v>
      </c>
      <c r="I22" s="71">
        <v>6708</v>
      </c>
      <c r="K22" s="3">
        <f t="shared" si="0"/>
        <v>8188.2403854476215</v>
      </c>
      <c r="L22" s="3">
        <f t="shared" si="1"/>
        <v>8966.1232220651455</v>
      </c>
    </row>
    <row r="23" spans="1:13" ht="15.75" customHeight="1" x14ac:dyDescent="0.25">
      <c r="A23" s="67">
        <v>10</v>
      </c>
      <c r="B23" s="68" t="s">
        <v>568</v>
      </c>
      <c r="C23" s="67" t="s">
        <v>2060</v>
      </c>
      <c r="D23" s="73" t="s">
        <v>1683</v>
      </c>
      <c r="E23" s="67"/>
      <c r="F23" s="67" t="s">
        <v>1289</v>
      </c>
      <c r="G23" s="67" t="s">
        <v>2061</v>
      </c>
      <c r="H23" s="67">
        <v>114.1</v>
      </c>
      <c r="I23" s="71">
        <v>6645</v>
      </c>
      <c r="K23" s="3">
        <f t="shared" si="0"/>
        <v>7999.2787282536565</v>
      </c>
      <c r="L23" s="3">
        <f t="shared" si="1"/>
        <v>8759.2102074377544</v>
      </c>
    </row>
    <row r="24" spans="1:13" ht="15.75" customHeight="1" x14ac:dyDescent="0.25">
      <c r="A24" s="67">
        <v>11</v>
      </c>
      <c r="B24" s="72" t="s">
        <v>629</v>
      </c>
      <c r="C24" s="67" t="s">
        <v>1704</v>
      </c>
      <c r="D24" s="87" t="s">
        <v>1060</v>
      </c>
      <c r="E24" s="67"/>
      <c r="F24" s="67" t="s">
        <v>1061</v>
      </c>
      <c r="G24" s="67" t="s">
        <v>2062</v>
      </c>
      <c r="H24" s="67">
        <v>122.7</v>
      </c>
      <c r="I24" s="71">
        <v>6550</v>
      </c>
      <c r="K24" s="3">
        <f t="shared" si="0"/>
        <v>7780.589134762412</v>
      </c>
      <c r="L24" s="3">
        <f t="shared" si="1"/>
        <v>8519.7451025648406</v>
      </c>
      <c r="M24" s="4" t="s">
        <v>2032</v>
      </c>
    </row>
    <row r="25" spans="1:13" ht="15.75" customHeight="1" x14ac:dyDescent="0.25">
      <c r="A25" s="67">
        <v>12</v>
      </c>
      <c r="B25" s="67"/>
      <c r="C25" s="67" t="s">
        <v>1651</v>
      </c>
      <c r="D25" s="73" t="s">
        <v>2063</v>
      </c>
      <c r="E25" s="67"/>
      <c r="F25" s="67" t="s">
        <v>2064</v>
      </c>
      <c r="G25" s="67" t="s">
        <v>1092</v>
      </c>
      <c r="H25" s="67">
        <v>111</v>
      </c>
      <c r="I25" s="71">
        <v>6298</v>
      </c>
      <c r="K25" s="3">
        <f t="shared" si="0"/>
        <v>7416.0468538126415</v>
      </c>
      <c r="L25" s="3">
        <f t="shared" si="1"/>
        <v>8120.5713049248425</v>
      </c>
    </row>
    <row r="26" spans="1:13" ht="15.75" customHeight="1" x14ac:dyDescent="0.25">
      <c r="A26" s="67">
        <v>13</v>
      </c>
      <c r="B26" s="67"/>
      <c r="C26" s="67" t="s">
        <v>1103</v>
      </c>
      <c r="D26" s="87" t="s">
        <v>1104</v>
      </c>
      <c r="E26" s="67"/>
      <c r="F26" s="67" t="s">
        <v>1713</v>
      </c>
      <c r="G26" s="67" t="s">
        <v>2065</v>
      </c>
      <c r="H26" s="67">
        <v>121.3</v>
      </c>
      <c r="I26" s="71">
        <v>6189</v>
      </c>
      <c r="K26" s="3">
        <f t="shared" si="0"/>
        <v>7184.3512881913384</v>
      </c>
      <c r="L26" s="3">
        <f t="shared" si="1"/>
        <v>7866.8646605695158</v>
      </c>
      <c r="M26" s="4" t="s">
        <v>2032</v>
      </c>
    </row>
    <row r="27" spans="1:13" ht="15.75" customHeight="1" x14ac:dyDescent="0.25">
      <c r="A27" s="67">
        <v>14</v>
      </c>
      <c r="B27" s="67"/>
      <c r="C27" s="67" t="s">
        <v>640</v>
      </c>
      <c r="D27" s="73" t="s">
        <v>2066</v>
      </c>
      <c r="E27" s="67"/>
      <c r="F27" s="67" t="s">
        <v>1289</v>
      </c>
      <c r="G27" s="67" t="s">
        <v>592</v>
      </c>
      <c r="H27" s="67">
        <v>115.7</v>
      </c>
      <c r="I27" s="71">
        <v>5970</v>
      </c>
      <c r="K27" s="3">
        <f t="shared" si="0"/>
        <v>6850.4659415481365</v>
      </c>
      <c r="L27" s="3">
        <f t="shared" si="1"/>
        <v>7501.2602059952096</v>
      </c>
    </row>
    <row r="28" spans="1:13" ht="15.75" customHeight="1" x14ac:dyDescent="0.25">
      <c r="A28" s="67">
        <v>15</v>
      </c>
      <c r="B28" s="68" t="s">
        <v>629</v>
      </c>
      <c r="C28" s="67" t="s">
        <v>791</v>
      </c>
      <c r="D28" s="73" t="s">
        <v>1655</v>
      </c>
      <c r="E28" s="67"/>
      <c r="F28" s="67" t="s">
        <v>1271</v>
      </c>
      <c r="G28" s="67" t="s">
        <v>2067</v>
      </c>
      <c r="H28" s="67">
        <v>111.8</v>
      </c>
      <c r="I28" s="71">
        <v>5556</v>
      </c>
      <c r="K28" s="3">
        <f t="shared" si="0"/>
        <v>6335.4259830933897</v>
      </c>
      <c r="L28" s="3">
        <f t="shared" si="1"/>
        <v>6937.2914514872618</v>
      </c>
    </row>
    <row r="29" spans="1:13" ht="15.75" customHeight="1" x14ac:dyDescent="0.25">
      <c r="A29" s="67">
        <v>16</v>
      </c>
      <c r="B29" s="72" t="s">
        <v>568</v>
      </c>
      <c r="C29" s="67" t="s">
        <v>593</v>
      </c>
      <c r="D29" s="73" t="s">
        <v>1278</v>
      </c>
      <c r="E29" s="67"/>
      <c r="F29" s="67" t="s">
        <v>2031</v>
      </c>
      <c r="G29" s="67" t="s">
        <v>2068</v>
      </c>
      <c r="H29" s="67">
        <v>116.3</v>
      </c>
      <c r="I29" s="71">
        <v>5228</v>
      </c>
      <c r="K29" s="3">
        <f t="shared" si="0"/>
        <v>5900.2798534375806</v>
      </c>
      <c r="L29" s="3">
        <f t="shared" si="1"/>
        <v>6460.806439514151</v>
      </c>
    </row>
    <row r="30" spans="1:13" ht="15.75" customHeight="1" x14ac:dyDescent="0.25">
      <c r="A30" s="67">
        <v>17</v>
      </c>
      <c r="B30" s="72" t="s">
        <v>568</v>
      </c>
      <c r="C30" s="67" t="s">
        <v>604</v>
      </c>
      <c r="D30" s="73" t="s">
        <v>2069</v>
      </c>
      <c r="E30" s="67"/>
      <c r="F30" s="67" t="s">
        <v>2070</v>
      </c>
      <c r="G30" s="67" t="s">
        <v>2071</v>
      </c>
      <c r="H30" s="67">
        <v>121.3</v>
      </c>
      <c r="I30" s="71">
        <v>5224</v>
      </c>
      <c r="K30" s="3">
        <f t="shared" si="0"/>
        <v>5766.129078791726</v>
      </c>
      <c r="L30" s="3">
        <f t="shared" si="1"/>
        <v>6313.9113412769402</v>
      </c>
    </row>
    <row r="31" spans="1:13" ht="15.75" customHeight="1" x14ac:dyDescent="0.25">
      <c r="A31" s="67">
        <v>18</v>
      </c>
      <c r="B31" s="67"/>
      <c r="C31" s="67" t="s">
        <v>571</v>
      </c>
      <c r="D31" s="73" t="s">
        <v>1297</v>
      </c>
      <c r="E31" s="67"/>
      <c r="F31" s="67" t="s">
        <v>1298</v>
      </c>
      <c r="G31" s="67" t="s">
        <v>1493</v>
      </c>
      <c r="H31" s="67">
        <v>121.4</v>
      </c>
      <c r="I31" s="71">
        <v>5168</v>
      </c>
      <c r="K31" s="3">
        <f t="shared" si="0"/>
        <v>5583.6704076627911</v>
      </c>
      <c r="L31" s="3">
        <f t="shared" si="1"/>
        <v>6114.1190963907566</v>
      </c>
    </row>
    <row r="32" spans="1:13" ht="15.75" customHeight="1" x14ac:dyDescent="0.25">
      <c r="A32" s="67">
        <v>19</v>
      </c>
      <c r="B32" s="67"/>
      <c r="C32" s="67" t="s">
        <v>1243</v>
      </c>
      <c r="D32" s="73" t="s">
        <v>1634</v>
      </c>
      <c r="E32" s="67"/>
      <c r="F32" s="67" t="s">
        <v>1312</v>
      </c>
      <c r="G32" s="67" t="s">
        <v>2047</v>
      </c>
      <c r="H32" s="67">
        <v>120.2</v>
      </c>
      <c r="I32" s="71">
        <v>5116</v>
      </c>
      <c r="K32" s="3">
        <f t="shared" si="0"/>
        <v>5404.9277285710159</v>
      </c>
      <c r="L32" s="3">
        <f t="shared" si="1"/>
        <v>5918.3958627852626</v>
      </c>
    </row>
    <row r="33" spans="1:12" ht="15.75" customHeight="1" x14ac:dyDescent="0.25">
      <c r="A33" s="67">
        <v>20</v>
      </c>
      <c r="B33" s="67"/>
      <c r="C33" s="67" t="s">
        <v>1247</v>
      </c>
      <c r="D33" s="73" t="s">
        <v>1292</v>
      </c>
      <c r="E33" s="67"/>
      <c r="F33" s="67" t="s">
        <v>1274</v>
      </c>
      <c r="G33" s="67" t="s">
        <v>1223</v>
      </c>
      <c r="H33" s="67">
        <v>117.1</v>
      </c>
      <c r="I33" s="71">
        <v>5075</v>
      </c>
      <c r="K33" s="3">
        <f t="shared" si="0"/>
        <v>5236.4040275814314</v>
      </c>
      <c r="L33" s="3">
        <f t="shared" si="1"/>
        <v>5733.8624102016674</v>
      </c>
    </row>
    <row r="34" spans="1:12" ht="15.75" customHeight="1" x14ac:dyDescent="0.25">
      <c r="A34" s="67">
        <v>21</v>
      </c>
      <c r="B34" s="67"/>
      <c r="C34" s="67" t="s">
        <v>1249</v>
      </c>
      <c r="D34" s="73" t="s">
        <v>1303</v>
      </c>
      <c r="E34" s="67"/>
      <c r="F34" s="67" t="s">
        <v>1657</v>
      </c>
      <c r="G34" s="67" t="s">
        <v>2072</v>
      </c>
      <c r="H34" s="67">
        <v>117.1</v>
      </c>
      <c r="I34" s="71">
        <v>4874</v>
      </c>
      <c r="K34" s="3">
        <f t="shared" si="0"/>
        <v>4919.2406451054494</v>
      </c>
      <c r="L34" s="3">
        <f t="shared" si="1"/>
        <v>5386.5685063904666</v>
      </c>
    </row>
    <row r="35" spans="1:12" ht="15.75" customHeight="1" x14ac:dyDescent="0.25">
      <c r="A35" s="67">
        <v>22</v>
      </c>
      <c r="B35" s="67"/>
      <c r="C35" s="67" t="s">
        <v>694</v>
      </c>
      <c r="D35" s="87" t="s">
        <v>2019</v>
      </c>
      <c r="E35" s="67"/>
      <c r="F35" s="67" t="s">
        <v>2073</v>
      </c>
      <c r="G35" s="67" t="s">
        <v>2074</v>
      </c>
      <c r="H35" s="67">
        <v>119.6</v>
      </c>
      <c r="I35" s="71">
        <v>4531</v>
      </c>
      <c r="K35" s="3">
        <f t="shared" si="0"/>
        <v>4470.1595453102909</v>
      </c>
      <c r="L35" s="3">
        <f t="shared" si="1"/>
        <v>4894.8247021147681</v>
      </c>
    </row>
    <row r="36" spans="1:12" ht="15.75" customHeight="1" x14ac:dyDescent="0.25">
      <c r="A36" s="67">
        <v>23</v>
      </c>
      <c r="B36" s="67"/>
      <c r="C36" s="67" t="s">
        <v>1575</v>
      </c>
      <c r="D36" s="73" t="s">
        <v>1306</v>
      </c>
      <c r="E36" s="67"/>
      <c r="F36" s="67" t="s">
        <v>1307</v>
      </c>
      <c r="G36" s="67" t="s">
        <v>2075</v>
      </c>
      <c r="H36" s="67">
        <v>112.3</v>
      </c>
      <c r="I36" s="71">
        <v>2226</v>
      </c>
      <c r="K36" s="3">
        <f t="shared" si="0"/>
        <v>2198.3843512881913</v>
      </c>
      <c r="L36" s="3">
        <f t="shared" si="1"/>
        <v>2407.2308646605693</v>
      </c>
    </row>
    <row r="37" spans="1:12" ht="15.75" customHeight="1" x14ac:dyDescent="0.25">
      <c r="A37" s="67">
        <v>24</v>
      </c>
      <c r="B37" s="67"/>
      <c r="C37" s="67" t="s">
        <v>630</v>
      </c>
      <c r="D37" s="73" t="s">
        <v>1888</v>
      </c>
      <c r="E37" s="67"/>
      <c r="F37" s="67" t="s">
        <v>2076</v>
      </c>
      <c r="G37" s="67" t="s">
        <v>2077</v>
      </c>
      <c r="H37" s="67">
        <v>120.5</v>
      </c>
      <c r="I37" s="73">
        <v>710</v>
      </c>
      <c r="K37" s="3">
        <f t="shared" si="0"/>
        <v>659.58858659588589</v>
      </c>
      <c r="L37" s="3">
        <f t="shared" si="1"/>
        <v>722.249502322495</v>
      </c>
    </row>
    <row r="38" spans="1:12" ht="15.75" customHeight="1" x14ac:dyDescent="0.25"/>
    <row r="39" spans="1:12" ht="15.75" customHeight="1" x14ac:dyDescent="0.25"/>
    <row r="40" spans="1:12" ht="15.75" customHeight="1" x14ac:dyDescent="0.25"/>
    <row r="41" spans="1:12" ht="15.75" customHeight="1" x14ac:dyDescent="0.25"/>
    <row r="42" spans="1:12" ht="15.75" customHeight="1" x14ac:dyDescent="0.25"/>
    <row r="43" spans="1:12" ht="15.75" customHeight="1" x14ac:dyDescent="0.25"/>
    <row r="44" spans="1:12" ht="15.75" customHeight="1" x14ac:dyDescent="0.25"/>
    <row r="45" spans="1:12" ht="15.75" customHeight="1" x14ac:dyDescent="0.25"/>
    <row r="46" spans="1:12" ht="15.75" customHeight="1" x14ac:dyDescent="0.25"/>
    <row r="47" spans="1:12" ht="15.75" customHeight="1" x14ac:dyDescent="0.25"/>
    <row r="48" spans="1:12" ht="15.75" customHeight="1" x14ac:dyDescent="0.25"/>
    <row r="49" ht="15.75" customHeight="1" x14ac:dyDescent="0.25"/>
    <row r="50" ht="15.75" customHeight="1" x14ac:dyDescent="0.25"/>
    <row r="51" ht="15.75" customHeight="1" x14ac:dyDescent="0.25"/>
    <row r="52" ht="15.75" customHeight="1" x14ac:dyDescent="0.25"/>
    <row r="53" ht="15.75" customHeight="1" x14ac:dyDescent="0.25"/>
    <row r="54" ht="15.75" customHeight="1" x14ac:dyDescent="0.25"/>
    <row r="55" ht="15.75" customHeight="1" x14ac:dyDescent="0.25"/>
    <row r="56" ht="15.75" customHeight="1" x14ac:dyDescent="0.25"/>
    <row r="57" ht="15.75" customHeight="1" x14ac:dyDescent="0.25"/>
    <row r="58" ht="15.75" customHeight="1" x14ac:dyDescent="0.25"/>
    <row r="59" ht="15.75" customHeight="1" x14ac:dyDescent="0.25"/>
    <row r="60" ht="15.75" customHeight="1" x14ac:dyDescent="0.25"/>
    <row r="61" ht="15.75" customHeight="1" x14ac:dyDescent="0.25"/>
    <row r="62" ht="15.75" customHeight="1" x14ac:dyDescent="0.25"/>
    <row r="63" ht="15.75" customHeight="1" x14ac:dyDescent="0.25"/>
    <row r="64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</sheetData>
  <mergeCells count="9">
    <mergeCell ref="A9:D9"/>
    <mergeCell ref="A13:J13"/>
    <mergeCell ref="A1:C1"/>
    <mergeCell ref="F1:H1"/>
    <mergeCell ref="K1:M1"/>
    <mergeCell ref="A3:B3"/>
    <mergeCell ref="F7:G7"/>
    <mergeCell ref="F8:G8"/>
    <mergeCell ref="F9:G9"/>
  </mergeCells>
  <pageMargins left="0.7" right="0.7" top="0.78740157499999996" bottom="0.78740157499999996" header="0" footer="0"/>
  <pageSetup orientation="landscape"/>
  <headerFooter>
    <oddHeader>&amp;L&amp;"Arial"&amp;8&amp;K000000 INTERNAL&amp;1#_x000D_</oddHeader>
  </headerFooter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dimension ref="A1:Z1000"/>
  <sheetViews>
    <sheetView workbookViewId="0"/>
  </sheetViews>
  <sheetFormatPr defaultColWidth="14.42578125" defaultRowHeight="15" customHeight="1" x14ac:dyDescent="0.25"/>
  <cols>
    <col min="1" max="1" width="8.7109375" customWidth="1"/>
    <col min="2" max="2" width="14.28515625" customWidth="1"/>
    <col min="3" max="3" width="8.7109375" customWidth="1"/>
    <col min="4" max="4" width="21.85546875" customWidth="1"/>
    <col min="5" max="6" width="8.7109375" customWidth="1"/>
    <col min="7" max="7" width="24.140625" customWidth="1"/>
    <col min="8" max="8" width="8.7109375" customWidth="1"/>
    <col min="9" max="9" width="2.28515625" customWidth="1"/>
    <col min="10" max="10" width="2" customWidth="1"/>
    <col min="11" max="11" width="16.140625" customWidth="1"/>
    <col min="12" max="12" width="36" customWidth="1"/>
    <col min="13" max="14" width="8.7109375" customWidth="1"/>
  </cols>
  <sheetData>
    <row r="1" spans="1:26" x14ac:dyDescent="0.25">
      <c r="A1" s="96" t="s">
        <v>551</v>
      </c>
      <c r="B1" s="97"/>
      <c r="C1" s="97"/>
      <c r="D1" s="45"/>
      <c r="E1" s="45"/>
      <c r="F1" s="99" t="s">
        <v>552</v>
      </c>
      <c r="G1" s="97"/>
      <c r="H1" s="98"/>
      <c r="I1" s="4"/>
      <c r="J1" s="4"/>
      <c r="K1" s="100" t="s">
        <v>553</v>
      </c>
      <c r="L1" s="101"/>
      <c r="M1" s="101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</row>
    <row r="2" spans="1:26" x14ac:dyDescent="0.25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6">
        <v>0</v>
      </c>
      <c r="M2" s="47">
        <v>0</v>
      </c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x14ac:dyDescent="0.25">
      <c r="A3" s="96" t="s">
        <v>554</v>
      </c>
      <c r="B3" s="97"/>
      <c r="C3" s="48">
        <v>0.9</v>
      </c>
      <c r="D3" s="4"/>
      <c r="E3" s="4"/>
      <c r="F3" s="5"/>
      <c r="G3" s="49" t="s">
        <v>555</v>
      </c>
      <c r="H3" s="6">
        <f>COUNTIF(M14:M473, M13)</f>
        <v>5</v>
      </c>
      <c r="I3" s="4"/>
      <c r="J3" s="4"/>
      <c r="K3" s="4"/>
      <c r="L3" s="46">
        <v>1</v>
      </c>
      <c r="M3" s="47">
        <v>0</v>
      </c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</row>
    <row r="4" spans="1:26" x14ac:dyDescent="0.25">
      <c r="A4" s="4"/>
      <c r="B4" s="4"/>
      <c r="C4" s="4"/>
      <c r="D4" s="4"/>
      <c r="E4" s="4"/>
      <c r="F4" s="50"/>
      <c r="G4" s="51" t="s">
        <v>556</v>
      </c>
      <c r="H4" s="52">
        <f>H3*0.005</f>
        <v>2.5000000000000001E-2</v>
      </c>
      <c r="I4" s="4"/>
      <c r="J4" s="4"/>
      <c r="K4" s="4"/>
      <c r="L4" s="46">
        <v>2</v>
      </c>
      <c r="M4" s="47">
        <v>0</v>
      </c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</row>
    <row r="5" spans="1:26" x14ac:dyDescent="0.25">
      <c r="A5" s="4"/>
      <c r="B5" s="4"/>
      <c r="C5" s="4"/>
      <c r="D5" s="4"/>
      <c r="E5" s="4"/>
      <c r="F5" s="5"/>
      <c r="G5" s="49" t="s">
        <v>557</v>
      </c>
      <c r="H5" s="6">
        <f>COUNTIF(M14:M473, N13)</f>
        <v>1</v>
      </c>
      <c r="I5" s="4"/>
      <c r="J5" s="4"/>
      <c r="K5" s="4"/>
      <c r="L5" s="46">
        <v>3</v>
      </c>
      <c r="M5" s="47">
        <v>-0.02</v>
      </c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</row>
    <row r="6" spans="1:26" x14ac:dyDescent="0.25">
      <c r="A6" s="4"/>
      <c r="B6" s="4"/>
      <c r="C6" s="4"/>
      <c r="D6" s="4"/>
      <c r="E6" s="4"/>
      <c r="F6" s="20"/>
      <c r="G6" s="53" t="s">
        <v>556</v>
      </c>
      <c r="H6" s="54">
        <f>H5*0.01</f>
        <v>0.01</v>
      </c>
      <c r="I6" s="4"/>
      <c r="J6" s="4"/>
      <c r="K6" s="4"/>
      <c r="L6" s="46">
        <v>4</v>
      </c>
      <c r="M6" s="47">
        <v>0</v>
      </c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</row>
    <row r="7" spans="1:26" x14ac:dyDescent="0.25">
      <c r="A7" s="4"/>
      <c r="B7" s="4"/>
      <c r="C7" s="4"/>
      <c r="D7" s="4"/>
      <c r="E7" s="4"/>
      <c r="F7" s="102" t="s">
        <v>558</v>
      </c>
      <c r="G7" s="103"/>
      <c r="H7" s="6">
        <v>5</v>
      </c>
      <c r="I7" s="4"/>
      <c r="J7" s="4"/>
      <c r="K7" s="4"/>
      <c r="L7" s="46">
        <v>5</v>
      </c>
      <c r="M7" s="47">
        <v>5.0000000000000001E-3</v>
      </c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</row>
    <row r="8" spans="1:26" x14ac:dyDescent="0.25">
      <c r="A8" s="4"/>
      <c r="B8" s="4"/>
      <c r="C8" s="4"/>
      <c r="D8" s="4"/>
      <c r="E8" s="4"/>
      <c r="F8" s="104" t="s">
        <v>559</v>
      </c>
      <c r="G8" s="105"/>
      <c r="H8" s="52">
        <v>5.0000000000000001E-3</v>
      </c>
      <c r="I8" s="4"/>
      <c r="J8" s="4"/>
      <c r="K8" s="4"/>
      <c r="L8" s="46">
        <v>6</v>
      </c>
      <c r="M8" s="47">
        <v>0.01</v>
      </c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</row>
    <row r="9" spans="1:26" x14ac:dyDescent="0.25">
      <c r="A9" s="96" t="s">
        <v>560</v>
      </c>
      <c r="B9" s="97"/>
      <c r="C9" s="97"/>
      <c r="D9" s="97"/>
      <c r="E9" s="85">
        <f>C3+H4+H6+H8</f>
        <v>0.94000000000000006</v>
      </c>
      <c r="F9" s="106" t="s">
        <v>561</v>
      </c>
      <c r="G9" s="97"/>
      <c r="H9" s="56">
        <v>28</v>
      </c>
      <c r="I9" s="4"/>
      <c r="J9" s="4"/>
      <c r="K9" s="4"/>
      <c r="L9" s="46">
        <v>7</v>
      </c>
      <c r="M9" s="47">
        <v>1.4999999999999999E-2</v>
      </c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</row>
    <row r="10" spans="1:26" x14ac:dyDescent="0.25">
      <c r="A10" s="4"/>
      <c r="B10" s="4"/>
      <c r="C10" s="4"/>
      <c r="D10" s="4"/>
      <c r="E10" s="4"/>
      <c r="F10" s="4"/>
      <c r="G10" s="4"/>
      <c r="H10" s="4"/>
      <c r="I10" s="4"/>
      <c r="J10" s="4"/>
      <c r="K10" s="4"/>
      <c r="L10" s="46">
        <v>8</v>
      </c>
      <c r="M10" s="47">
        <v>0.02</v>
      </c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</row>
    <row r="11" spans="1:26" x14ac:dyDescent="0.25">
      <c r="A11" s="4"/>
      <c r="B11" s="4"/>
      <c r="C11" s="4"/>
      <c r="D11" s="4"/>
      <c r="E11" s="4"/>
      <c r="F11" s="4"/>
      <c r="G11" s="4"/>
      <c r="H11" s="4"/>
      <c r="I11" s="4"/>
      <c r="J11" s="4"/>
      <c r="K11" s="4"/>
      <c r="L11" s="46">
        <v>9</v>
      </c>
      <c r="M11" s="47">
        <v>2.5000000000000001E-2</v>
      </c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</row>
    <row r="12" spans="1:26" x14ac:dyDescent="0.25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  <c r="L12" s="46" t="s">
        <v>562</v>
      </c>
      <c r="M12" s="47">
        <v>0.03</v>
      </c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</row>
    <row r="13" spans="1:26" x14ac:dyDescent="0.25">
      <c r="A13" s="96" t="s">
        <v>563</v>
      </c>
      <c r="B13" s="97"/>
      <c r="C13" s="97"/>
      <c r="D13" s="97"/>
      <c r="E13" s="97"/>
      <c r="F13" s="97"/>
      <c r="G13" s="97"/>
      <c r="H13" s="97"/>
      <c r="I13" s="97"/>
      <c r="J13" s="98"/>
      <c r="K13" s="57" t="s">
        <v>564</v>
      </c>
      <c r="L13" s="57" t="s">
        <v>565</v>
      </c>
      <c r="M13" s="4" t="s">
        <v>566</v>
      </c>
      <c r="N13" s="4" t="s">
        <v>567</v>
      </c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</row>
    <row r="14" spans="1:26" x14ac:dyDescent="0.25">
      <c r="A14" s="67">
        <v>1</v>
      </c>
      <c r="B14" s="67"/>
      <c r="C14" s="67" t="s">
        <v>829</v>
      </c>
      <c r="D14" s="73" t="s">
        <v>830</v>
      </c>
      <c r="E14" s="67"/>
      <c r="F14" s="67" t="s">
        <v>812</v>
      </c>
      <c r="G14" s="67">
        <v>105.5</v>
      </c>
      <c r="H14" s="71">
        <v>3186</v>
      </c>
      <c r="I14" s="71"/>
      <c r="J14" s="4"/>
      <c r="K14" s="3">
        <f t="shared" ref="K14:K41" si="0">H14/$H$14*10000*0.7+($H$9-A14)/($H$9-1)*10000*0.3</f>
        <v>10000</v>
      </c>
      <c r="L14" s="3">
        <f t="shared" ref="L14:L41" si="1">K14*$E$9</f>
        <v>9400</v>
      </c>
      <c r="M14" s="4" t="s">
        <v>2032</v>
      </c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</row>
    <row r="15" spans="1:26" ht="60" x14ac:dyDescent="0.25">
      <c r="A15" s="67">
        <v>2</v>
      </c>
      <c r="B15" s="68" t="s">
        <v>629</v>
      </c>
      <c r="C15" s="67" t="s">
        <v>604</v>
      </c>
      <c r="D15" s="73" t="s">
        <v>869</v>
      </c>
      <c r="E15" s="67" t="s">
        <v>2078</v>
      </c>
      <c r="F15" s="67" t="s">
        <v>1536</v>
      </c>
      <c r="G15" s="67">
        <v>103.4</v>
      </c>
      <c r="H15" s="71">
        <v>3179</v>
      </c>
      <c r="I15" s="71"/>
      <c r="J15" s="4"/>
      <c r="K15" s="3">
        <f t="shared" si="0"/>
        <v>9873.5091023226614</v>
      </c>
      <c r="L15" s="3">
        <f t="shared" si="1"/>
        <v>9281.0985561833022</v>
      </c>
      <c r="M15" s="4" t="s">
        <v>2032</v>
      </c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</row>
    <row r="16" spans="1:26" ht="30" x14ac:dyDescent="0.25">
      <c r="A16" s="67">
        <v>3</v>
      </c>
      <c r="B16" s="67"/>
      <c r="C16" s="67" t="s">
        <v>2079</v>
      </c>
      <c r="D16" s="73" t="s">
        <v>1768</v>
      </c>
      <c r="E16" s="67" t="s">
        <v>1769</v>
      </c>
      <c r="F16" s="67" t="s">
        <v>2080</v>
      </c>
      <c r="G16" s="67">
        <v>105.9</v>
      </c>
      <c r="H16" s="71">
        <v>3169</v>
      </c>
      <c r="I16" s="71"/>
      <c r="J16" s="4"/>
      <c r="K16" s="3">
        <f t="shared" si="0"/>
        <v>9740.4268675455114</v>
      </c>
      <c r="L16" s="3">
        <f t="shared" si="1"/>
        <v>9156.0012554927816</v>
      </c>
      <c r="M16" s="4" t="s">
        <v>2032</v>
      </c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</row>
    <row r="17" spans="1:26" ht="45" x14ac:dyDescent="0.25">
      <c r="A17" s="67">
        <v>4</v>
      </c>
      <c r="B17" s="72" t="s">
        <v>629</v>
      </c>
      <c r="C17" s="67" t="s">
        <v>1179</v>
      </c>
      <c r="D17" s="73" t="s">
        <v>1266</v>
      </c>
      <c r="E17" s="67"/>
      <c r="F17" s="67" t="s">
        <v>2081</v>
      </c>
      <c r="G17" s="67">
        <v>105.5</v>
      </c>
      <c r="H17" s="71">
        <v>3164</v>
      </c>
      <c r="I17" s="71"/>
      <c r="J17" s="4"/>
      <c r="K17" s="3">
        <f t="shared" si="0"/>
        <v>9618.3301946013817</v>
      </c>
      <c r="L17" s="3">
        <f t="shared" si="1"/>
        <v>9041.2303829252996</v>
      </c>
      <c r="M17" s="4" t="s">
        <v>2032</v>
      </c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</row>
    <row r="18" spans="1:26" ht="30" x14ac:dyDescent="0.25">
      <c r="A18" s="67">
        <v>5</v>
      </c>
      <c r="B18" s="67"/>
      <c r="C18" s="67" t="s">
        <v>609</v>
      </c>
      <c r="D18" s="86" t="s">
        <v>792</v>
      </c>
      <c r="E18" s="67"/>
      <c r="F18" s="67" t="s">
        <v>1153</v>
      </c>
      <c r="G18" s="67">
        <v>105.4</v>
      </c>
      <c r="H18" s="71">
        <v>3114</v>
      </c>
      <c r="I18" s="71"/>
      <c r="J18" s="4"/>
      <c r="K18" s="3">
        <f t="shared" si="0"/>
        <v>9397.3634651600732</v>
      </c>
      <c r="L18" s="3">
        <f t="shared" si="1"/>
        <v>8833.5216572504687</v>
      </c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</row>
    <row r="19" spans="1:26" ht="30" x14ac:dyDescent="0.25">
      <c r="A19" s="67">
        <v>6</v>
      </c>
      <c r="B19" s="67"/>
      <c r="C19" s="67" t="s">
        <v>702</v>
      </c>
      <c r="D19" s="86" t="s">
        <v>1314</v>
      </c>
      <c r="E19" s="67" t="s">
        <v>1271</v>
      </c>
      <c r="F19" s="67" t="s">
        <v>1166</v>
      </c>
      <c r="G19" s="67">
        <v>106</v>
      </c>
      <c r="H19" s="71">
        <v>3037</v>
      </c>
      <c r="I19" s="71"/>
      <c r="J19" s="4"/>
      <c r="K19" s="3">
        <f t="shared" si="0"/>
        <v>9117.0747018204638</v>
      </c>
      <c r="L19" s="3">
        <f t="shared" si="1"/>
        <v>8570.0502197112364</v>
      </c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</row>
    <row r="20" spans="1:26" ht="60" x14ac:dyDescent="0.25">
      <c r="A20" s="67">
        <v>7</v>
      </c>
      <c r="B20" s="68" t="s">
        <v>629</v>
      </c>
      <c r="C20" s="67" t="s">
        <v>2082</v>
      </c>
      <c r="D20" s="73" t="s">
        <v>657</v>
      </c>
      <c r="E20" s="67" t="s">
        <v>2083</v>
      </c>
      <c r="F20" s="67" t="s">
        <v>2084</v>
      </c>
      <c r="G20" s="67">
        <v>104.9</v>
      </c>
      <c r="H20" s="71">
        <v>3011</v>
      </c>
      <c r="I20" s="71"/>
      <c r="J20" s="4"/>
      <c r="K20" s="3">
        <f t="shared" si="0"/>
        <v>8948.8386691776523</v>
      </c>
      <c r="L20" s="3">
        <f t="shared" si="1"/>
        <v>8411.9083490269932</v>
      </c>
      <c r="M20" s="4" t="s">
        <v>2085</v>
      </c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</row>
    <row r="21" spans="1:26" ht="15.75" customHeight="1" x14ac:dyDescent="0.25">
      <c r="A21" s="67">
        <v>8</v>
      </c>
      <c r="B21" s="67"/>
      <c r="C21" s="67">
        <v>11</v>
      </c>
      <c r="D21" s="73" t="s">
        <v>2086</v>
      </c>
      <c r="E21" s="67" t="s">
        <v>2087</v>
      </c>
      <c r="F21" s="67" t="s">
        <v>1597</v>
      </c>
      <c r="G21" s="67">
        <v>100</v>
      </c>
      <c r="H21" s="71">
        <v>2878</v>
      </c>
      <c r="I21" s="71"/>
      <c r="J21" s="4"/>
      <c r="K21" s="3">
        <f t="shared" si="0"/>
        <v>8545.5116133082229</v>
      </c>
      <c r="L21" s="3">
        <f t="shared" si="1"/>
        <v>8032.7809165097296</v>
      </c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</row>
    <row r="22" spans="1:26" ht="15.75" customHeight="1" x14ac:dyDescent="0.25">
      <c r="A22" s="67">
        <v>9</v>
      </c>
      <c r="B22" s="68" t="s">
        <v>568</v>
      </c>
      <c r="C22" s="67" t="s">
        <v>2088</v>
      </c>
      <c r="D22" s="73" t="s">
        <v>1443</v>
      </c>
      <c r="E22" s="67"/>
      <c r="F22" s="67" t="s">
        <v>1324</v>
      </c>
      <c r="G22" s="67">
        <v>100.4</v>
      </c>
      <c r="H22" s="71">
        <v>2863</v>
      </c>
      <c r="I22" s="71"/>
      <c r="J22" s="4"/>
      <c r="K22" s="3">
        <f t="shared" si="0"/>
        <v>8401.4438166980544</v>
      </c>
      <c r="L22" s="3">
        <f t="shared" si="1"/>
        <v>7897.3571876961714</v>
      </c>
      <c r="M22" s="4" t="s">
        <v>2032</v>
      </c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</row>
    <row r="23" spans="1:26" ht="15.75" customHeight="1" x14ac:dyDescent="0.25">
      <c r="A23" s="67">
        <v>10</v>
      </c>
      <c r="B23" s="72" t="s">
        <v>637</v>
      </c>
      <c r="C23" s="67" t="s">
        <v>2089</v>
      </c>
      <c r="D23" s="73" t="s">
        <v>2090</v>
      </c>
      <c r="E23" s="67"/>
      <c r="F23" s="67" t="s">
        <v>2091</v>
      </c>
      <c r="G23" s="67">
        <v>101</v>
      </c>
      <c r="H23" s="71">
        <v>2810</v>
      </c>
      <c r="I23" s="71"/>
      <c r="J23" s="4"/>
      <c r="K23" s="3">
        <f t="shared" si="0"/>
        <v>8173.8857501569364</v>
      </c>
      <c r="L23" s="3">
        <f t="shared" si="1"/>
        <v>7683.4526051475204</v>
      </c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</row>
    <row r="24" spans="1:26" ht="15.75" customHeight="1" x14ac:dyDescent="0.25">
      <c r="A24" s="67">
        <v>11</v>
      </c>
      <c r="B24" s="67"/>
      <c r="C24" s="67" t="s">
        <v>2092</v>
      </c>
      <c r="D24" s="73" t="s">
        <v>2093</v>
      </c>
      <c r="E24" s="67" t="s">
        <v>2094</v>
      </c>
      <c r="F24" s="67" t="s">
        <v>1507</v>
      </c>
      <c r="G24" s="67">
        <v>104</v>
      </c>
      <c r="H24" s="71">
        <v>2755</v>
      </c>
      <c r="I24" s="71"/>
      <c r="J24" s="4"/>
      <c r="K24" s="3">
        <f t="shared" si="0"/>
        <v>7941.9334588826114</v>
      </c>
      <c r="L24" s="3">
        <f t="shared" si="1"/>
        <v>7465.4174513496555</v>
      </c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</row>
    <row r="25" spans="1:26" ht="15.75" customHeight="1" x14ac:dyDescent="0.25">
      <c r="A25" s="67">
        <v>12</v>
      </c>
      <c r="B25" s="67"/>
      <c r="C25" s="67" t="s">
        <v>1364</v>
      </c>
      <c r="D25" s="73" t="s">
        <v>1955</v>
      </c>
      <c r="E25" s="67"/>
      <c r="F25" s="67" t="s">
        <v>1119</v>
      </c>
      <c r="G25" s="67">
        <v>102.5</v>
      </c>
      <c r="H25" s="71">
        <v>2742</v>
      </c>
      <c r="I25" s="71"/>
      <c r="J25" s="4"/>
      <c r="K25" s="3">
        <f t="shared" si="0"/>
        <v>7802.259887005649</v>
      </c>
      <c r="L25" s="3">
        <f t="shared" si="1"/>
        <v>7334.1242937853103</v>
      </c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</row>
    <row r="26" spans="1:26" ht="15.75" customHeight="1" x14ac:dyDescent="0.25">
      <c r="A26" s="67">
        <v>13</v>
      </c>
      <c r="B26" s="67"/>
      <c r="C26" s="67" t="s">
        <v>1172</v>
      </c>
      <c r="D26" s="73" t="s">
        <v>1506</v>
      </c>
      <c r="E26" s="67" t="s">
        <v>2095</v>
      </c>
      <c r="F26" s="67" t="s">
        <v>2091</v>
      </c>
      <c r="G26" s="67">
        <v>101</v>
      </c>
      <c r="H26" s="71">
        <v>2716</v>
      </c>
      <c r="I26" s="71"/>
      <c r="J26" s="4"/>
      <c r="K26" s="3">
        <f t="shared" si="0"/>
        <v>7634.0238543628384</v>
      </c>
      <c r="L26" s="3">
        <f t="shared" si="1"/>
        <v>7175.9824231010689</v>
      </c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</row>
    <row r="27" spans="1:26" ht="15.75" customHeight="1" x14ac:dyDescent="0.25">
      <c r="A27" s="67">
        <v>14</v>
      </c>
      <c r="B27" s="67"/>
      <c r="C27" s="67" t="s">
        <v>2096</v>
      </c>
      <c r="D27" s="73" t="s">
        <v>960</v>
      </c>
      <c r="E27" s="67" t="s">
        <v>1946</v>
      </c>
      <c r="F27" s="67" t="s">
        <v>2097</v>
      </c>
      <c r="G27" s="67">
        <v>101</v>
      </c>
      <c r="H27" s="71">
        <v>2703</v>
      </c>
      <c r="I27" s="71"/>
      <c r="J27" s="4"/>
      <c r="K27" s="3">
        <f t="shared" si="0"/>
        <v>7494.3502824858751</v>
      </c>
      <c r="L27" s="3">
        <f t="shared" si="1"/>
        <v>7044.6892655367228</v>
      </c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</row>
    <row r="28" spans="1:26" ht="15.75" customHeight="1" x14ac:dyDescent="0.25">
      <c r="A28" s="67">
        <v>15</v>
      </c>
      <c r="B28" s="67"/>
      <c r="C28" s="67" t="s">
        <v>2098</v>
      </c>
      <c r="D28" s="73" t="s">
        <v>762</v>
      </c>
      <c r="E28" s="67" t="s">
        <v>2099</v>
      </c>
      <c r="F28" s="67" t="s">
        <v>2091</v>
      </c>
      <c r="G28" s="67">
        <v>101</v>
      </c>
      <c r="H28" s="71">
        <v>2698</v>
      </c>
      <c r="I28" s="71"/>
      <c r="J28" s="4"/>
      <c r="K28" s="3">
        <f t="shared" si="0"/>
        <v>7372.2536095417436</v>
      </c>
      <c r="L28" s="3">
        <f t="shared" si="1"/>
        <v>6929.918392969239</v>
      </c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</row>
    <row r="29" spans="1:26" ht="15.75" customHeight="1" x14ac:dyDescent="0.25">
      <c r="A29" s="67">
        <v>16</v>
      </c>
      <c r="B29" s="68" t="s">
        <v>568</v>
      </c>
      <c r="C29" s="67" t="s">
        <v>1132</v>
      </c>
      <c r="D29" s="73" t="s">
        <v>1133</v>
      </c>
      <c r="E29" s="67"/>
      <c r="F29" s="67" t="s">
        <v>1134</v>
      </c>
      <c r="G29" s="67">
        <v>101.5</v>
      </c>
      <c r="H29" s="71">
        <v>2627</v>
      </c>
      <c r="I29" s="71"/>
      <c r="J29" s="4"/>
      <c r="K29" s="3">
        <f t="shared" si="0"/>
        <v>7105.147520401757</v>
      </c>
      <c r="L29" s="3">
        <f t="shared" si="1"/>
        <v>6678.8386691776523</v>
      </c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</row>
    <row r="30" spans="1:26" ht="15.75" customHeight="1" x14ac:dyDescent="0.25">
      <c r="A30" s="67">
        <v>17</v>
      </c>
      <c r="B30" s="68" t="s">
        <v>568</v>
      </c>
      <c r="C30" s="67" t="s">
        <v>2100</v>
      </c>
      <c r="D30" s="73" t="s">
        <v>2101</v>
      </c>
      <c r="E30" s="67" t="s">
        <v>2102</v>
      </c>
      <c r="F30" s="67" t="s">
        <v>1119</v>
      </c>
      <c r="G30" s="67">
        <v>102.5</v>
      </c>
      <c r="H30" s="71">
        <v>2624</v>
      </c>
      <c r="I30" s="4"/>
      <c r="J30" s="4"/>
      <c r="K30" s="3">
        <f t="shared" si="0"/>
        <v>6987.4450721908343</v>
      </c>
      <c r="L30" s="3">
        <f t="shared" si="1"/>
        <v>6568.1983678593842</v>
      </c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</row>
    <row r="31" spans="1:26" ht="15.75" customHeight="1" x14ac:dyDescent="0.25">
      <c r="A31" s="67">
        <v>18</v>
      </c>
      <c r="B31" s="72" t="s">
        <v>629</v>
      </c>
      <c r="C31" s="67" t="s">
        <v>903</v>
      </c>
      <c r="D31" s="73" t="s">
        <v>2103</v>
      </c>
      <c r="E31" s="67" t="s">
        <v>2099</v>
      </c>
      <c r="F31" s="67" t="s">
        <v>2091</v>
      </c>
      <c r="G31" s="67">
        <v>101</v>
      </c>
      <c r="H31" s="71">
        <v>2568</v>
      </c>
      <c r="I31" s="4"/>
      <c r="J31" s="4"/>
      <c r="K31" s="3">
        <f t="shared" si="0"/>
        <v>6753.2956685499057</v>
      </c>
      <c r="L31" s="3">
        <f t="shared" si="1"/>
        <v>6348.0979284369114</v>
      </c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</row>
    <row r="32" spans="1:26" ht="15.75" customHeight="1" x14ac:dyDescent="0.25">
      <c r="A32" s="67">
        <v>19</v>
      </c>
      <c r="B32" s="68" t="s">
        <v>568</v>
      </c>
      <c r="C32" s="67" t="s">
        <v>2104</v>
      </c>
      <c r="D32" s="73" t="s">
        <v>2105</v>
      </c>
      <c r="E32" s="67"/>
      <c r="F32" s="67" t="s">
        <v>2091</v>
      </c>
      <c r="G32" s="67">
        <v>101</v>
      </c>
      <c r="H32" s="71">
        <v>2370</v>
      </c>
      <c r="I32" s="4"/>
      <c r="J32" s="4"/>
      <c r="K32" s="3">
        <f t="shared" si="0"/>
        <v>6207.1563088512239</v>
      </c>
      <c r="L32" s="3">
        <f t="shared" si="1"/>
        <v>5834.726930320151</v>
      </c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</row>
    <row r="33" spans="1:26" ht="15.75" customHeight="1" x14ac:dyDescent="0.25">
      <c r="A33" s="67">
        <v>20</v>
      </c>
      <c r="B33" s="72" t="s">
        <v>568</v>
      </c>
      <c r="C33" s="67" t="s">
        <v>1615</v>
      </c>
      <c r="D33" s="73" t="s">
        <v>2106</v>
      </c>
      <c r="E33" s="67" t="s">
        <v>2107</v>
      </c>
      <c r="F33" s="67" t="s">
        <v>1363</v>
      </c>
      <c r="G33" s="67">
        <v>100</v>
      </c>
      <c r="H33" s="71">
        <v>2352</v>
      </c>
      <c r="I33" s="4"/>
      <c r="J33" s="4"/>
      <c r="K33" s="3">
        <f t="shared" si="0"/>
        <v>6056.4971751412422</v>
      </c>
      <c r="L33" s="3">
        <f t="shared" si="1"/>
        <v>5693.1073446327682</v>
      </c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</row>
    <row r="34" spans="1:26" ht="15.75" customHeight="1" x14ac:dyDescent="0.25">
      <c r="A34" s="67">
        <v>21</v>
      </c>
      <c r="B34" s="68" t="s">
        <v>568</v>
      </c>
      <c r="C34" s="67" t="s">
        <v>2108</v>
      </c>
      <c r="D34" s="73" t="s">
        <v>2109</v>
      </c>
      <c r="E34" s="67" t="s">
        <v>2110</v>
      </c>
      <c r="F34" s="67" t="s">
        <v>2111</v>
      </c>
      <c r="G34" s="67">
        <v>101.4</v>
      </c>
      <c r="H34" s="71">
        <v>2294</v>
      </c>
      <c r="I34" s="4"/>
      <c r="J34" s="4"/>
      <c r="K34" s="3">
        <f t="shared" si="0"/>
        <v>5817.9535467671049</v>
      </c>
      <c r="L34" s="3">
        <f t="shared" si="1"/>
        <v>5468.8763339610787</v>
      </c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</row>
    <row r="35" spans="1:26" ht="15.75" customHeight="1" x14ac:dyDescent="0.25">
      <c r="A35" s="67">
        <v>22</v>
      </c>
      <c r="B35" s="72" t="s">
        <v>568</v>
      </c>
      <c r="C35" s="67" t="s">
        <v>2112</v>
      </c>
      <c r="D35" s="73" t="s">
        <v>2113</v>
      </c>
      <c r="E35" s="67" t="s">
        <v>2114</v>
      </c>
      <c r="F35" s="67" t="s">
        <v>1536</v>
      </c>
      <c r="G35" s="67">
        <v>103.4</v>
      </c>
      <c r="H35" s="71">
        <v>2247</v>
      </c>
      <c r="I35" s="4"/>
      <c r="J35" s="4"/>
      <c r="K35" s="3">
        <f t="shared" si="0"/>
        <v>5603.5781544256124</v>
      </c>
      <c r="L35" s="3">
        <f t="shared" si="1"/>
        <v>5267.363465160076</v>
      </c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</row>
    <row r="36" spans="1:26" ht="15.75" customHeight="1" x14ac:dyDescent="0.25">
      <c r="A36" s="67">
        <v>23</v>
      </c>
      <c r="B36" s="67"/>
      <c r="C36" s="67" t="s">
        <v>2115</v>
      </c>
      <c r="D36" s="73" t="s">
        <v>2116</v>
      </c>
      <c r="E36" s="67"/>
      <c r="F36" s="67" t="s">
        <v>2080</v>
      </c>
      <c r="G36" s="67">
        <v>105.9</v>
      </c>
      <c r="H36" s="71">
        <v>1820</v>
      </c>
      <c r="I36" s="4"/>
      <c r="J36" s="4"/>
      <c r="K36" s="3">
        <f t="shared" si="0"/>
        <v>4554.3000627746387</v>
      </c>
      <c r="L36" s="3">
        <f t="shared" si="1"/>
        <v>4281.0420590081603</v>
      </c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</row>
    <row r="37" spans="1:26" ht="15.75" customHeight="1" x14ac:dyDescent="0.25">
      <c r="A37" s="67">
        <v>24</v>
      </c>
      <c r="B37" s="68" t="s">
        <v>568</v>
      </c>
      <c r="C37" s="67" t="s">
        <v>2117</v>
      </c>
      <c r="D37" s="73" t="s">
        <v>2118</v>
      </c>
      <c r="E37" s="67" t="s">
        <v>2114</v>
      </c>
      <c r="F37" s="67" t="s">
        <v>1536</v>
      </c>
      <c r="G37" s="67">
        <v>103.4</v>
      </c>
      <c r="H37" s="71">
        <v>1585</v>
      </c>
      <c r="I37" s="4"/>
      <c r="J37" s="4"/>
      <c r="K37" s="3">
        <f t="shared" si="0"/>
        <v>3926.8675455116127</v>
      </c>
      <c r="L37" s="3">
        <f t="shared" si="1"/>
        <v>3691.255492780916</v>
      </c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</row>
    <row r="38" spans="1:26" ht="15.75" customHeight="1" x14ac:dyDescent="0.25">
      <c r="A38" s="67">
        <v>25</v>
      </c>
      <c r="B38" s="68" t="s">
        <v>568</v>
      </c>
      <c r="C38" s="67" t="s">
        <v>2119</v>
      </c>
      <c r="D38" s="73" t="s">
        <v>1088</v>
      </c>
      <c r="E38" s="67"/>
      <c r="F38" s="67" t="s">
        <v>2120</v>
      </c>
      <c r="G38" s="67">
        <v>104.1</v>
      </c>
      <c r="H38" s="71">
        <v>1468</v>
      </c>
      <c r="I38" s="4"/>
      <c r="J38" s="4"/>
      <c r="K38" s="3">
        <f t="shared" si="0"/>
        <v>3558.6942875078471</v>
      </c>
      <c r="L38" s="3">
        <f t="shared" si="1"/>
        <v>3345.1726302573766</v>
      </c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</row>
    <row r="39" spans="1:26" ht="15.75" customHeight="1" x14ac:dyDescent="0.25">
      <c r="A39" s="67">
        <v>26</v>
      </c>
      <c r="B39" s="72" t="s">
        <v>629</v>
      </c>
      <c r="C39" s="67" t="s">
        <v>2121</v>
      </c>
      <c r="D39" s="73" t="s">
        <v>2122</v>
      </c>
      <c r="E39" s="67" t="s">
        <v>2123</v>
      </c>
      <c r="F39" s="67" t="s">
        <v>2033</v>
      </c>
      <c r="G39" s="67">
        <v>100.5</v>
      </c>
      <c r="H39" s="71">
        <v>1265</v>
      </c>
      <c r="I39" s="4"/>
      <c r="J39" s="4"/>
      <c r="K39" s="3">
        <f t="shared" si="0"/>
        <v>3001.5693659761455</v>
      </c>
      <c r="L39" s="3">
        <f t="shared" si="1"/>
        <v>2821.4752040175767</v>
      </c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</row>
    <row r="40" spans="1:26" ht="15.75" customHeight="1" x14ac:dyDescent="0.25">
      <c r="A40" s="67">
        <v>27</v>
      </c>
      <c r="B40" s="67"/>
      <c r="C40" s="67" t="s">
        <v>816</v>
      </c>
      <c r="D40" s="73" t="s">
        <v>2124</v>
      </c>
      <c r="E40" s="67" t="s">
        <v>2125</v>
      </c>
      <c r="F40" s="67" t="s">
        <v>1139</v>
      </c>
      <c r="G40" s="67">
        <v>100</v>
      </c>
      <c r="H40" s="71">
        <v>1199</v>
      </c>
      <c r="I40" s="4"/>
      <c r="J40" s="4"/>
      <c r="K40" s="3">
        <f t="shared" si="0"/>
        <v>2745.4488386691773</v>
      </c>
      <c r="L40" s="3">
        <f t="shared" si="1"/>
        <v>2580.7219083490268</v>
      </c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</row>
    <row r="41" spans="1:26" ht="15.75" customHeight="1" x14ac:dyDescent="0.25">
      <c r="A41" s="67">
        <v>28</v>
      </c>
      <c r="B41" s="67"/>
      <c r="C41" s="67" t="s">
        <v>1682</v>
      </c>
      <c r="D41" s="86" t="s">
        <v>2126</v>
      </c>
      <c r="E41" s="67"/>
      <c r="F41" s="67" t="s">
        <v>901</v>
      </c>
      <c r="G41" s="67">
        <v>106</v>
      </c>
      <c r="H41" s="73">
        <v>724</v>
      </c>
      <c r="I41" s="4"/>
      <c r="J41" s="4"/>
      <c r="K41" s="3">
        <f t="shared" si="0"/>
        <v>1590.7093534212179</v>
      </c>
      <c r="L41" s="3">
        <f t="shared" si="1"/>
        <v>1495.2667922159449</v>
      </c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</row>
    <row r="42" spans="1:26" ht="15.75" customHeight="1" x14ac:dyDescent="0.25">
      <c r="A42" s="4"/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</row>
    <row r="43" spans="1:26" ht="15.75" customHeight="1" x14ac:dyDescent="0.25">
      <c r="A43" s="4"/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</row>
    <row r="44" spans="1:26" ht="15.75" customHeight="1" x14ac:dyDescent="0.25">
      <c r="A44" s="4"/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</row>
    <row r="45" spans="1:26" ht="15.75" customHeight="1" x14ac:dyDescent="0.25">
      <c r="A45" s="4"/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</row>
    <row r="46" spans="1:26" ht="15.75" customHeight="1" x14ac:dyDescent="0.25">
      <c r="A46" s="4"/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</row>
    <row r="47" spans="1:26" ht="15.75" customHeight="1" x14ac:dyDescent="0.25">
      <c r="A47" s="4"/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</row>
    <row r="48" spans="1:26" ht="15.75" customHeight="1" x14ac:dyDescent="0.25">
      <c r="A48" s="4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</row>
    <row r="49" spans="1:26" ht="15.75" customHeight="1" x14ac:dyDescent="0.25">
      <c r="A49" s="4"/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</row>
    <row r="50" spans="1:26" ht="15.75" customHeight="1" x14ac:dyDescent="0.25">
      <c r="A50" s="4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</row>
    <row r="51" spans="1:26" ht="15.75" customHeight="1" x14ac:dyDescent="0.25">
      <c r="A51" s="4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</row>
    <row r="52" spans="1:26" ht="15.75" customHeight="1" x14ac:dyDescent="0.25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</row>
    <row r="53" spans="1:26" ht="15.75" customHeight="1" x14ac:dyDescent="0.25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</row>
    <row r="54" spans="1:26" ht="15.75" customHeight="1" x14ac:dyDescent="0.25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</row>
    <row r="55" spans="1:26" ht="15.75" customHeight="1" x14ac:dyDescent="0.25">
      <c r="A55" s="4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</row>
    <row r="56" spans="1:26" ht="15.75" customHeight="1" x14ac:dyDescent="0.25">
      <c r="A56" s="4"/>
      <c r="B56" s="4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</row>
    <row r="57" spans="1:26" ht="15.75" customHeight="1" x14ac:dyDescent="0.25">
      <c r="A57" s="4"/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</row>
    <row r="58" spans="1:26" ht="15.75" customHeight="1" x14ac:dyDescent="0.25">
      <c r="A58" s="4"/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</row>
    <row r="59" spans="1:26" ht="15.75" customHeight="1" x14ac:dyDescent="0.25">
      <c r="A59" s="4"/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</row>
    <row r="60" spans="1:26" ht="15.75" customHeight="1" x14ac:dyDescent="0.25">
      <c r="A60" s="4"/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</row>
    <row r="61" spans="1:26" ht="15.75" customHeight="1" x14ac:dyDescent="0.25">
      <c r="A61" s="4"/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</row>
    <row r="62" spans="1:26" ht="15.75" customHeight="1" x14ac:dyDescent="0.25">
      <c r="A62" s="4"/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</row>
    <row r="63" spans="1:26" ht="15.75" customHeight="1" x14ac:dyDescent="0.25">
      <c r="A63" s="4"/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</row>
    <row r="64" spans="1:26" ht="15.75" customHeight="1" x14ac:dyDescent="0.25">
      <c r="A64" s="4"/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</row>
    <row r="65" spans="1:26" ht="15.75" customHeight="1" x14ac:dyDescent="0.25">
      <c r="A65" s="4"/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</row>
    <row r="66" spans="1:26" ht="15.75" customHeight="1" x14ac:dyDescent="0.25">
      <c r="A66" s="4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</row>
    <row r="67" spans="1:26" ht="15.75" customHeight="1" x14ac:dyDescent="0.25">
      <c r="A67" s="4"/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</row>
    <row r="68" spans="1:26" ht="15.75" customHeight="1" x14ac:dyDescent="0.25">
      <c r="A68" s="4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</row>
    <row r="69" spans="1:26" ht="15.75" customHeight="1" x14ac:dyDescent="0.25">
      <c r="A69" s="4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</row>
    <row r="70" spans="1:26" ht="15.75" customHeight="1" x14ac:dyDescent="0.25">
      <c r="A70" s="4"/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</row>
    <row r="71" spans="1:26" ht="15.75" customHeight="1" x14ac:dyDescent="0.25">
      <c r="A71" s="4"/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</row>
    <row r="72" spans="1:26" ht="15.75" customHeight="1" x14ac:dyDescent="0.25">
      <c r="A72" s="4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</row>
    <row r="73" spans="1:26" ht="15.75" customHeight="1" x14ac:dyDescent="0.25">
      <c r="A73" s="4"/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</row>
    <row r="74" spans="1:26" ht="15.75" customHeight="1" x14ac:dyDescent="0.25">
      <c r="A74" s="4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</row>
    <row r="75" spans="1:26" ht="15.75" customHeight="1" x14ac:dyDescent="0.25">
      <c r="A75" s="4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</row>
    <row r="76" spans="1:26" ht="15.75" customHeight="1" x14ac:dyDescent="0.25">
      <c r="A76" s="4"/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</row>
    <row r="77" spans="1:26" ht="15.75" customHeight="1" x14ac:dyDescent="0.25">
      <c r="A77" s="4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</row>
    <row r="78" spans="1:26" ht="15.75" customHeight="1" x14ac:dyDescent="0.25">
      <c r="A78" s="4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</row>
    <row r="79" spans="1:26" ht="15.75" customHeight="1" x14ac:dyDescent="0.25">
      <c r="A79" s="4"/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</row>
    <row r="80" spans="1:26" ht="15.75" customHeight="1" x14ac:dyDescent="0.25">
      <c r="A80" s="4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</row>
    <row r="81" spans="1:26" ht="15.75" customHeight="1" x14ac:dyDescent="0.25">
      <c r="A81" s="4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</row>
    <row r="82" spans="1:26" ht="15.75" customHeight="1" x14ac:dyDescent="0.25">
      <c r="A82" s="4"/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</row>
    <row r="83" spans="1:26" ht="15.75" customHeight="1" x14ac:dyDescent="0.25">
      <c r="A83" s="4"/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</row>
    <row r="84" spans="1:26" ht="15.75" customHeight="1" x14ac:dyDescent="0.25">
      <c r="A84" s="4"/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</row>
    <row r="85" spans="1:26" ht="15.75" customHeight="1" x14ac:dyDescent="0.25">
      <c r="A85" s="4"/>
      <c r="B85" s="4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</row>
    <row r="86" spans="1:26" ht="15.75" customHeight="1" x14ac:dyDescent="0.25">
      <c r="A86" s="4"/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</row>
    <row r="87" spans="1:26" ht="15.75" customHeight="1" x14ac:dyDescent="0.25">
      <c r="A87" s="4"/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</row>
    <row r="88" spans="1:26" ht="15.75" customHeight="1" x14ac:dyDescent="0.25">
      <c r="A88" s="4"/>
      <c r="B88" s="4"/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</row>
    <row r="89" spans="1:26" ht="15.75" customHeight="1" x14ac:dyDescent="0.25">
      <c r="A89" s="4"/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</row>
    <row r="90" spans="1:26" ht="15.75" customHeight="1" x14ac:dyDescent="0.25">
      <c r="A90" s="4"/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</row>
    <row r="91" spans="1:26" ht="15.75" customHeight="1" x14ac:dyDescent="0.25">
      <c r="A91" s="4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</row>
    <row r="92" spans="1:26" ht="15.75" customHeight="1" x14ac:dyDescent="0.25">
      <c r="A92" s="4"/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</row>
    <row r="93" spans="1:26" ht="15.75" customHeight="1" x14ac:dyDescent="0.25">
      <c r="A93" s="4"/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</row>
    <row r="94" spans="1:26" ht="15.75" customHeight="1" x14ac:dyDescent="0.25">
      <c r="A94" s="4"/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</row>
    <row r="95" spans="1:26" ht="15.75" customHeight="1" x14ac:dyDescent="0.25">
      <c r="A95" s="4"/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</row>
    <row r="96" spans="1:26" ht="15.75" customHeight="1" x14ac:dyDescent="0.25">
      <c r="A96" s="4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</row>
    <row r="97" spans="1:26" ht="15.75" customHeight="1" x14ac:dyDescent="0.25">
      <c r="A97" s="4"/>
      <c r="B97" s="4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</row>
    <row r="98" spans="1:26" ht="15.75" customHeight="1" x14ac:dyDescent="0.25">
      <c r="A98" s="4"/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</row>
    <row r="99" spans="1:26" ht="15.75" customHeight="1" x14ac:dyDescent="0.25">
      <c r="A99" s="4"/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</row>
    <row r="100" spans="1:26" ht="15.75" customHeight="1" x14ac:dyDescent="0.25">
      <c r="A100" s="4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</row>
    <row r="101" spans="1:26" ht="15.75" customHeight="1" x14ac:dyDescent="0.25">
      <c r="A101" s="4"/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</row>
    <row r="102" spans="1:26" ht="15.75" customHeight="1" x14ac:dyDescent="0.25">
      <c r="A102" s="4"/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</row>
    <row r="103" spans="1:26" ht="15.75" customHeight="1" x14ac:dyDescent="0.25">
      <c r="A103" s="4"/>
      <c r="B103" s="4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</row>
    <row r="104" spans="1:26" ht="15.75" customHeight="1" x14ac:dyDescent="0.25">
      <c r="A104" s="4"/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</row>
    <row r="105" spans="1:26" ht="15.75" customHeight="1" x14ac:dyDescent="0.25">
      <c r="A105" s="4"/>
      <c r="B105" s="4"/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</row>
    <row r="106" spans="1:26" ht="15.75" customHeight="1" x14ac:dyDescent="0.25">
      <c r="A106" s="4"/>
      <c r="B106" s="4"/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</row>
    <row r="107" spans="1:26" ht="15.75" customHeight="1" x14ac:dyDescent="0.25">
      <c r="A107" s="4"/>
      <c r="B107" s="4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</row>
    <row r="108" spans="1:26" ht="15.75" customHeight="1" x14ac:dyDescent="0.25">
      <c r="A108" s="4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</row>
    <row r="109" spans="1:26" ht="15.75" customHeight="1" x14ac:dyDescent="0.25">
      <c r="A109" s="4"/>
      <c r="B109" s="4"/>
      <c r="C109" s="4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</row>
    <row r="110" spans="1:26" ht="15.75" customHeight="1" x14ac:dyDescent="0.25">
      <c r="A110" s="4"/>
      <c r="B110" s="4"/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</row>
    <row r="111" spans="1:26" ht="15.75" customHeight="1" x14ac:dyDescent="0.25">
      <c r="A111" s="4"/>
      <c r="B111" s="4"/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</row>
    <row r="112" spans="1:26" ht="15.75" customHeight="1" x14ac:dyDescent="0.25">
      <c r="A112" s="4"/>
      <c r="B112" s="4"/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</row>
    <row r="113" spans="1:26" ht="15.75" customHeight="1" x14ac:dyDescent="0.25">
      <c r="A113" s="4"/>
      <c r="B113" s="4"/>
      <c r="C113" s="4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</row>
    <row r="114" spans="1:26" ht="15.75" customHeight="1" x14ac:dyDescent="0.25">
      <c r="A114" s="4"/>
      <c r="B114" s="4"/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</row>
    <row r="115" spans="1:26" ht="15.75" customHeight="1" x14ac:dyDescent="0.25">
      <c r="A115" s="4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</row>
    <row r="116" spans="1:26" ht="15.75" customHeight="1" x14ac:dyDescent="0.25">
      <c r="A116" s="4"/>
      <c r="B116" s="4"/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</row>
    <row r="117" spans="1:26" ht="15.75" customHeight="1" x14ac:dyDescent="0.25">
      <c r="A117" s="4"/>
      <c r="B117" s="4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</row>
    <row r="118" spans="1:26" ht="15.75" customHeight="1" x14ac:dyDescent="0.25">
      <c r="A118" s="4"/>
      <c r="B118" s="4"/>
      <c r="C118" s="4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</row>
    <row r="119" spans="1:26" ht="15.75" customHeight="1" x14ac:dyDescent="0.25">
      <c r="A119" s="4"/>
      <c r="B119" s="4"/>
      <c r="C119" s="4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</row>
    <row r="120" spans="1:26" ht="15.75" customHeight="1" x14ac:dyDescent="0.25">
      <c r="A120" s="4"/>
      <c r="B120" s="4"/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</row>
    <row r="121" spans="1:26" ht="15.75" customHeight="1" x14ac:dyDescent="0.25">
      <c r="A121" s="4"/>
      <c r="B121" s="4"/>
      <c r="C121" s="4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</row>
    <row r="122" spans="1:26" ht="15.75" customHeight="1" x14ac:dyDescent="0.25">
      <c r="A122" s="4"/>
      <c r="B122" s="4"/>
      <c r="C122" s="4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</row>
    <row r="123" spans="1:26" ht="15.75" customHeight="1" x14ac:dyDescent="0.25">
      <c r="A123" s="4"/>
      <c r="B123" s="4"/>
      <c r="C123" s="4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</row>
    <row r="124" spans="1:26" ht="15.75" customHeight="1" x14ac:dyDescent="0.25">
      <c r="A124" s="4"/>
      <c r="B124" s="4"/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</row>
    <row r="125" spans="1:26" ht="15.75" customHeight="1" x14ac:dyDescent="0.25">
      <c r="A125" s="4"/>
      <c r="B125" s="4"/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</row>
    <row r="126" spans="1:26" ht="15.75" customHeight="1" x14ac:dyDescent="0.25">
      <c r="A126" s="4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</row>
    <row r="127" spans="1:26" ht="15.75" customHeight="1" x14ac:dyDescent="0.25">
      <c r="A127" s="4"/>
      <c r="B127" s="4"/>
      <c r="C127" s="4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</row>
    <row r="128" spans="1:26" ht="15.75" customHeight="1" x14ac:dyDescent="0.25">
      <c r="A128" s="4"/>
      <c r="B128" s="4"/>
      <c r="C128" s="4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</row>
    <row r="129" spans="1:26" ht="15.75" customHeight="1" x14ac:dyDescent="0.25">
      <c r="A129" s="4"/>
      <c r="B129" s="4"/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</row>
    <row r="130" spans="1:26" ht="15.75" customHeight="1" x14ac:dyDescent="0.25">
      <c r="A130" s="4"/>
      <c r="B130" s="4"/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</row>
    <row r="131" spans="1:26" ht="15.75" customHeight="1" x14ac:dyDescent="0.25">
      <c r="A131" s="4"/>
      <c r="B131" s="4"/>
      <c r="C131" s="4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</row>
    <row r="132" spans="1:26" ht="15.75" customHeight="1" x14ac:dyDescent="0.25">
      <c r="A132" s="4"/>
      <c r="B132" s="4"/>
      <c r="C132" s="4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</row>
    <row r="133" spans="1:26" ht="15.75" customHeight="1" x14ac:dyDescent="0.25">
      <c r="A133" s="4"/>
      <c r="B133" s="4"/>
      <c r="C133" s="4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</row>
    <row r="134" spans="1:26" ht="15.75" customHeight="1" x14ac:dyDescent="0.25">
      <c r="A134" s="4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</row>
    <row r="135" spans="1:26" ht="15.75" customHeight="1" x14ac:dyDescent="0.25">
      <c r="A135" s="4"/>
      <c r="B135" s="4"/>
      <c r="C135" s="4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</row>
    <row r="136" spans="1:26" ht="15.75" customHeight="1" x14ac:dyDescent="0.25">
      <c r="A136" s="4"/>
      <c r="B136" s="4"/>
      <c r="C136" s="4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</row>
    <row r="137" spans="1:26" ht="15.75" customHeight="1" x14ac:dyDescent="0.25">
      <c r="A137" s="4"/>
      <c r="B137" s="4"/>
      <c r="C137" s="4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</row>
    <row r="138" spans="1:26" ht="15.75" customHeight="1" x14ac:dyDescent="0.25">
      <c r="A138" s="4"/>
      <c r="B138" s="4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</row>
    <row r="139" spans="1:26" ht="15.75" customHeight="1" x14ac:dyDescent="0.25">
      <c r="A139" s="4"/>
      <c r="B139" s="4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</row>
    <row r="140" spans="1:26" ht="15.75" customHeight="1" x14ac:dyDescent="0.25">
      <c r="A140" s="4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</row>
    <row r="141" spans="1:26" ht="15.75" customHeight="1" x14ac:dyDescent="0.25">
      <c r="A141" s="4"/>
      <c r="B141" s="4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</row>
    <row r="142" spans="1:26" ht="15.75" customHeight="1" x14ac:dyDescent="0.25">
      <c r="A142" s="4"/>
      <c r="B142" s="4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</row>
    <row r="143" spans="1:26" ht="15.75" customHeight="1" x14ac:dyDescent="0.25">
      <c r="A143" s="4"/>
      <c r="B143" s="4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</row>
    <row r="144" spans="1:26" ht="15.75" customHeight="1" x14ac:dyDescent="0.25">
      <c r="A144" s="4"/>
      <c r="B144" s="4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</row>
    <row r="145" spans="1:26" ht="15.75" customHeight="1" x14ac:dyDescent="0.25">
      <c r="A145" s="4"/>
      <c r="B145" s="4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</row>
    <row r="146" spans="1:26" ht="15.75" customHeight="1" x14ac:dyDescent="0.25">
      <c r="A146" s="4"/>
      <c r="B146" s="4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</row>
    <row r="147" spans="1:26" ht="15.75" customHeight="1" x14ac:dyDescent="0.25">
      <c r="A147" s="4"/>
      <c r="B147" s="4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</row>
    <row r="148" spans="1:26" ht="15.75" customHeight="1" x14ac:dyDescent="0.25">
      <c r="A148" s="4"/>
      <c r="B148" s="4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</row>
    <row r="149" spans="1:26" ht="15.75" customHeight="1" x14ac:dyDescent="0.25">
      <c r="A149" s="4"/>
      <c r="B149" s="4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</row>
    <row r="150" spans="1:26" ht="15.75" customHeight="1" x14ac:dyDescent="0.25">
      <c r="A150" s="4"/>
      <c r="B150" s="4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</row>
    <row r="151" spans="1:26" ht="15.75" customHeight="1" x14ac:dyDescent="0.25">
      <c r="A151" s="4"/>
      <c r="B151" s="4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</row>
    <row r="152" spans="1:26" ht="15.75" customHeight="1" x14ac:dyDescent="0.25">
      <c r="A152" s="4"/>
      <c r="B152" s="4"/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</row>
    <row r="153" spans="1:26" ht="15.75" customHeight="1" x14ac:dyDescent="0.25">
      <c r="A153" s="4"/>
      <c r="B153" s="4"/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</row>
    <row r="154" spans="1:26" ht="15.75" customHeight="1" x14ac:dyDescent="0.25">
      <c r="A154" s="4"/>
      <c r="B154" s="4"/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</row>
    <row r="155" spans="1:26" ht="15.75" customHeight="1" x14ac:dyDescent="0.25">
      <c r="A155" s="4"/>
      <c r="B155" s="4"/>
      <c r="C155" s="4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</row>
    <row r="156" spans="1:26" ht="15.75" customHeight="1" x14ac:dyDescent="0.25">
      <c r="A156" s="4"/>
      <c r="B156" s="4"/>
      <c r="C156" s="4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</row>
    <row r="157" spans="1:26" ht="15.75" customHeight="1" x14ac:dyDescent="0.25">
      <c r="A157" s="4"/>
      <c r="B157" s="4"/>
      <c r="C157" s="4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</row>
    <row r="158" spans="1:26" ht="15.75" customHeight="1" x14ac:dyDescent="0.25">
      <c r="A158" s="4"/>
      <c r="B158" s="4"/>
      <c r="C158" s="4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</row>
    <row r="159" spans="1:26" ht="15.75" customHeight="1" x14ac:dyDescent="0.25">
      <c r="A159" s="4"/>
      <c r="B159" s="4"/>
      <c r="C159" s="4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</row>
    <row r="160" spans="1:26" ht="15.75" customHeight="1" x14ac:dyDescent="0.25">
      <c r="A160" s="4"/>
      <c r="B160" s="4"/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</row>
    <row r="161" spans="1:26" ht="15.75" customHeight="1" x14ac:dyDescent="0.25">
      <c r="A161" s="4"/>
      <c r="B161" s="4"/>
      <c r="C161" s="4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</row>
    <row r="162" spans="1:26" ht="15.75" customHeight="1" x14ac:dyDescent="0.25">
      <c r="A162" s="4"/>
      <c r="B162" s="4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</row>
    <row r="163" spans="1:26" ht="15.75" customHeight="1" x14ac:dyDescent="0.25">
      <c r="A163" s="4"/>
      <c r="B163" s="4"/>
      <c r="C163" s="4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</row>
    <row r="164" spans="1:26" ht="15.75" customHeight="1" x14ac:dyDescent="0.25">
      <c r="A164" s="4"/>
      <c r="B164" s="4"/>
      <c r="C164" s="4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</row>
    <row r="165" spans="1:26" ht="15.75" customHeight="1" x14ac:dyDescent="0.25">
      <c r="A165" s="4"/>
      <c r="B165" s="4"/>
      <c r="C165" s="4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</row>
    <row r="166" spans="1:26" ht="15.75" customHeight="1" x14ac:dyDescent="0.25">
      <c r="A166" s="4"/>
      <c r="B166" s="4"/>
      <c r="C166" s="4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</row>
    <row r="167" spans="1:26" ht="15.75" customHeight="1" x14ac:dyDescent="0.25">
      <c r="A167" s="4"/>
      <c r="B167" s="4"/>
      <c r="C167" s="4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</row>
    <row r="168" spans="1:26" ht="15.75" customHeight="1" x14ac:dyDescent="0.25">
      <c r="A168" s="4"/>
      <c r="B168" s="4"/>
      <c r="C168" s="4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</row>
    <row r="169" spans="1:26" ht="15.75" customHeight="1" x14ac:dyDescent="0.25">
      <c r="A169" s="4"/>
      <c r="B169" s="4"/>
      <c r="C169" s="4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</row>
    <row r="170" spans="1:26" ht="15.75" customHeight="1" x14ac:dyDescent="0.25">
      <c r="A170" s="4"/>
      <c r="B170" s="4"/>
      <c r="C170" s="4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</row>
    <row r="171" spans="1:26" ht="15.75" customHeight="1" x14ac:dyDescent="0.25">
      <c r="A171" s="4"/>
      <c r="B171" s="4"/>
      <c r="C171" s="4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</row>
    <row r="172" spans="1:26" ht="15.75" customHeight="1" x14ac:dyDescent="0.25">
      <c r="A172" s="4"/>
      <c r="B172" s="4"/>
      <c r="C172" s="4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</row>
    <row r="173" spans="1:26" ht="15.75" customHeight="1" x14ac:dyDescent="0.25">
      <c r="A173" s="4"/>
      <c r="B173" s="4"/>
      <c r="C173" s="4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</row>
    <row r="174" spans="1:26" ht="15.75" customHeight="1" x14ac:dyDescent="0.25">
      <c r="A174" s="4"/>
      <c r="B174" s="4"/>
      <c r="C174" s="4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</row>
    <row r="175" spans="1:26" ht="15.75" customHeight="1" x14ac:dyDescent="0.25">
      <c r="A175" s="4"/>
      <c r="B175" s="4"/>
      <c r="C175" s="4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</row>
    <row r="176" spans="1:26" ht="15.75" customHeight="1" x14ac:dyDescent="0.25">
      <c r="A176" s="4"/>
      <c r="B176" s="4"/>
      <c r="C176" s="4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</row>
    <row r="177" spans="1:26" ht="15.75" customHeight="1" x14ac:dyDescent="0.25">
      <c r="A177" s="4"/>
      <c r="B177" s="4"/>
      <c r="C177" s="4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</row>
    <row r="178" spans="1:26" ht="15.75" customHeight="1" x14ac:dyDescent="0.25">
      <c r="A178" s="4"/>
      <c r="B178" s="4"/>
      <c r="C178" s="4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</row>
    <row r="179" spans="1:26" ht="15.75" customHeight="1" x14ac:dyDescent="0.25">
      <c r="A179" s="4"/>
      <c r="B179" s="4"/>
      <c r="C179" s="4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</row>
    <row r="180" spans="1:26" ht="15.75" customHeight="1" x14ac:dyDescent="0.25">
      <c r="A180" s="4"/>
      <c r="B180" s="4"/>
      <c r="C180" s="4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</row>
    <row r="181" spans="1:26" ht="15.75" customHeight="1" x14ac:dyDescent="0.25">
      <c r="A181" s="4"/>
      <c r="B181" s="4"/>
      <c r="C181" s="4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</row>
    <row r="182" spans="1:26" ht="15.75" customHeight="1" x14ac:dyDescent="0.25">
      <c r="A182" s="4"/>
      <c r="B182" s="4"/>
      <c r="C182" s="4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</row>
    <row r="183" spans="1:26" ht="15.75" customHeight="1" x14ac:dyDescent="0.25">
      <c r="A183" s="4"/>
      <c r="B183" s="4"/>
      <c r="C183" s="4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</row>
    <row r="184" spans="1:26" ht="15.75" customHeight="1" x14ac:dyDescent="0.25">
      <c r="A184" s="4"/>
      <c r="B184" s="4"/>
      <c r="C184" s="4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</row>
    <row r="185" spans="1:26" ht="15.75" customHeight="1" x14ac:dyDescent="0.25">
      <c r="A185" s="4"/>
      <c r="B185" s="4"/>
      <c r="C185" s="4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</row>
    <row r="186" spans="1:26" ht="15.75" customHeight="1" x14ac:dyDescent="0.25">
      <c r="A186" s="4"/>
      <c r="B186" s="4"/>
      <c r="C186" s="4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</row>
    <row r="187" spans="1:26" ht="15.75" customHeight="1" x14ac:dyDescent="0.25">
      <c r="A187" s="4"/>
      <c r="B187" s="4"/>
      <c r="C187" s="4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</row>
    <row r="188" spans="1:26" ht="15.75" customHeight="1" x14ac:dyDescent="0.25">
      <c r="A188" s="4"/>
      <c r="B188" s="4"/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</row>
    <row r="189" spans="1:26" ht="15.75" customHeight="1" x14ac:dyDescent="0.25">
      <c r="A189" s="4"/>
      <c r="B189" s="4"/>
      <c r="C189" s="4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</row>
    <row r="190" spans="1:26" ht="15.75" customHeight="1" x14ac:dyDescent="0.25">
      <c r="A190" s="4"/>
      <c r="B190" s="4"/>
      <c r="C190" s="4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</row>
    <row r="191" spans="1:26" ht="15.75" customHeight="1" x14ac:dyDescent="0.25">
      <c r="A191" s="4"/>
      <c r="B191" s="4"/>
      <c r="C191" s="4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</row>
    <row r="192" spans="1:26" ht="15.75" customHeight="1" x14ac:dyDescent="0.25">
      <c r="A192" s="4"/>
      <c r="B192" s="4"/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</row>
    <row r="193" spans="1:26" ht="15.75" customHeight="1" x14ac:dyDescent="0.25">
      <c r="A193" s="4"/>
      <c r="B193" s="4"/>
      <c r="C193" s="4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</row>
    <row r="194" spans="1:26" ht="15.75" customHeight="1" x14ac:dyDescent="0.25">
      <c r="A194" s="4"/>
      <c r="B194" s="4"/>
      <c r="C194" s="4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</row>
    <row r="195" spans="1:26" ht="15.75" customHeight="1" x14ac:dyDescent="0.25">
      <c r="A195" s="4"/>
      <c r="B195" s="4"/>
      <c r="C195" s="4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</row>
    <row r="196" spans="1:26" ht="15.75" customHeight="1" x14ac:dyDescent="0.25">
      <c r="A196" s="4"/>
      <c r="B196" s="4"/>
      <c r="C196" s="4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</row>
    <row r="197" spans="1:26" ht="15.75" customHeight="1" x14ac:dyDescent="0.25">
      <c r="A197" s="4"/>
      <c r="B197" s="4"/>
      <c r="C197" s="4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</row>
    <row r="198" spans="1:26" ht="15.75" customHeight="1" x14ac:dyDescent="0.25">
      <c r="A198" s="4"/>
      <c r="B198" s="4"/>
      <c r="C198" s="4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</row>
    <row r="199" spans="1:26" ht="15.75" customHeight="1" x14ac:dyDescent="0.25">
      <c r="A199" s="4"/>
      <c r="B199" s="4"/>
      <c r="C199" s="4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</row>
    <row r="200" spans="1:26" ht="15.75" customHeight="1" x14ac:dyDescent="0.25">
      <c r="A200" s="4"/>
      <c r="B200" s="4"/>
      <c r="C200" s="4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</row>
    <row r="201" spans="1:26" ht="15.75" customHeight="1" x14ac:dyDescent="0.25">
      <c r="A201" s="4"/>
      <c r="B201" s="4"/>
      <c r="C201" s="4"/>
      <c r="D201" s="4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  <c r="Z201" s="4"/>
    </row>
    <row r="202" spans="1:26" ht="15.75" customHeight="1" x14ac:dyDescent="0.25">
      <c r="A202" s="4"/>
      <c r="B202" s="4"/>
      <c r="C202" s="4"/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  <c r="Z202" s="4"/>
    </row>
    <row r="203" spans="1:26" ht="15.75" customHeight="1" x14ac:dyDescent="0.25">
      <c r="A203" s="4"/>
      <c r="B203" s="4"/>
      <c r="C203" s="4"/>
      <c r="D203" s="4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  <c r="Z203" s="4"/>
    </row>
    <row r="204" spans="1:26" ht="15.75" customHeight="1" x14ac:dyDescent="0.25">
      <c r="A204" s="4"/>
      <c r="B204" s="4"/>
      <c r="C204" s="4"/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  <c r="Z204" s="4"/>
    </row>
    <row r="205" spans="1:26" ht="15.75" customHeight="1" x14ac:dyDescent="0.25">
      <c r="A205" s="4"/>
      <c r="B205" s="4"/>
      <c r="C205" s="4"/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  <c r="Z205" s="4"/>
    </row>
    <row r="206" spans="1:26" ht="15.75" customHeight="1" x14ac:dyDescent="0.25">
      <c r="A206" s="4"/>
      <c r="B206" s="4"/>
      <c r="C206" s="4"/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  <c r="Z206" s="4"/>
    </row>
    <row r="207" spans="1:26" ht="15.75" customHeight="1" x14ac:dyDescent="0.25">
      <c r="A207" s="4"/>
      <c r="B207" s="4"/>
      <c r="C207" s="4"/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  <c r="Z207" s="4"/>
    </row>
    <row r="208" spans="1:26" ht="15.75" customHeight="1" x14ac:dyDescent="0.25">
      <c r="A208" s="4"/>
      <c r="B208" s="4"/>
      <c r="C208" s="4"/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  <c r="Z208" s="4"/>
    </row>
    <row r="209" spans="1:26" ht="15.75" customHeight="1" x14ac:dyDescent="0.25">
      <c r="A209" s="4"/>
      <c r="B209" s="4"/>
      <c r="C209" s="4"/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  <c r="Z209" s="4"/>
    </row>
    <row r="210" spans="1:26" ht="15.75" customHeight="1" x14ac:dyDescent="0.25">
      <c r="A210" s="4"/>
      <c r="B210" s="4"/>
      <c r="C210" s="4"/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  <c r="Z210" s="4"/>
    </row>
    <row r="211" spans="1:26" ht="15.75" customHeight="1" x14ac:dyDescent="0.25">
      <c r="A211" s="4"/>
      <c r="B211" s="4"/>
      <c r="C211" s="4"/>
      <c r="D211" s="4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  <c r="Z211" s="4"/>
    </row>
    <row r="212" spans="1:26" ht="15.75" customHeight="1" x14ac:dyDescent="0.25">
      <c r="A212" s="4"/>
      <c r="B212" s="4"/>
      <c r="C212" s="4"/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  <c r="Z212" s="4"/>
    </row>
    <row r="213" spans="1:26" ht="15.75" customHeight="1" x14ac:dyDescent="0.25">
      <c r="A213" s="4"/>
      <c r="B213" s="4"/>
      <c r="C213" s="4"/>
      <c r="D213" s="4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  <c r="Z213" s="4"/>
    </row>
    <row r="214" spans="1:26" ht="15.75" customHeight="1" x14ac:dyDescent="0.25">
      <c r="A214" s="4"/>
      <c r="B214" s="4"/>
      <c r="C214" s="4"/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4"/>
      <c r="Z214" s="4"/>
    </row>
    <row r="215" spans="1:26" ht="15.75" customHeight="1" x14ac:dyDescent="0.25">
      <c r="A215" s="4"/>
      <c r="B215" s="4"/>
      <c r="C215" s="4"/>
      <c r="D215" s="4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  <c r="Z215" s="4"/>
    </row>
    <row r="216" spans="1:26" ht="15.75" customHeight="1" x14ac:dyDescent="0.25">
      <c r="A216" s="4"/>
      <c r="B216" s="4"/>
      <c r="C216" s="4"/>
      <c r="D216" s="4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  <c r="Y216" s="4"/>
      <c r="Z216" s="4"/>
    </row>
    <row r="217" spans="1:26" ht="15.75" customHeight="1" x14ac:dyDescent="0.25">
      <c r="A217" s="4"/>
      <c r="B217" s="4"/>
      <c r="C217" s="4"/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4"/>
      <c r="Y217" s="4"/>
      <c r="Z217" s="4"/>
    </row>
    <row r="218" spans="1:26" ht="15.75" customHeight="1" x14ac:dyDescent="0.25">
      <c r="A218" s="4"/>
      <c r="B218" s="4"/>
      <c r="C218" s="4"/>
      <c r="D218" s="4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  <c r="Z218" s="4"/>
    </row>
    <row r="219" spans="1:26" ht="15.75" customHeight="1" x14ac:dyDescent="0.25">
      <c r="A219" s="4"/>
      <c r="B219" s="4"/>
      <c r="C219" s="4"/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  <c r="Z219" s="4"/>
    </row>
    <row r="220" spans="1:26" ht="15.75" customHeight="1" x14ac:dyDescent="0.25">
      <c r="A220" s="4"/>
      <c r="B220" s="4"/>
      <c r="C220" s="4"/>
      <c r="D220" s="4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  <c r="Z220" s="4"/>
    </row>
    <row r="221" spans="1:26" ht="15.75" customHeight="1" x14ac:dyDescent="0.25">
      <c r="A221" s="4"/>
      <c r="B221" s="4"/>
      <c r="C221" s="4"/>
      <c r="D221" s="4"/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  <c r="Y221" s="4"/>
      <c r="Z221" s="4"/>
    </row>
    <row r="222" spans="1:26" ht="15.75" customHeight="1" x14ac:dyDescent="0.25">
      <c r="A222" s="4"/>
      <c r="B222" s="4"/>
      <c r="C222" s="4"/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4"/>
      <c r="Y222" s="4"/>
      <c r="Z222" s="4"/>
    </row>
    <row r="223" spans="1:26" ht="15.75" customHeight="1" x14ac:dyDescent="0.25">
      <c r="A223" s="4"/>
      <c r="B223" s="4"/>
      <c r="C223" s="4"/>
      <c r="D223" s="4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  <c r="Y223" s="4"/>
      <c r="Z223" s="4"/>
    </row>
    <row r="224" spans="1:26" ht="15.75" customHeight="1" x14ac:dyDescent="0.25">
      <c r="A224" s="4"/>
      <c r="B224" s="4"/>
      <c r="C224" s="4"/>
      <c r="D224" s="4"/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4"/>
      <c r="Y224" s="4"/>
      <c r="Z224" s="4"/>
    </row>
    <row r="225" spans="1:26" ht="15.75" customHeight="1" x14ac:dyDescent="0.25">
      <c r="A225" s="4"/>
      <c r="B225" s="4"/>
      <c r="C225" s="4"/>
      <c r="D225" s="4"/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4"/>
      <c r="Y225" s="4"/>
      <c r="Z225" s="4"/>
    </row>
    <row r="226" spans="1:26" ht="15.75" customHeight="1" x14ac:dyDescent="0.25">
      <c r="A226" s="4"/>
      <c r="B226" s="4"/>
      <c r="C226" s="4"/>
      <c r="D226" s="4"/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4"/>
      <c r="X226" s="4"/>
      <c r="Y226" s="4"/>
      <c r="Z226" s="4"/>
    </row>
    <row r="227" spans="1:26" ht="15.75" customHeight="1" x14ac:dyDescent="0.25">
      <c r="A227" s="4"/>
      <c r="B227" s="4"/>
      <c r="C227" s="4"/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4"/>
      <c r="Y227" s="4"/>
      <c r="Z227" s="4"/>
    </row>
    <row r="228" spans="1:26" ht="15.75" customHeight="1" x14ac:dyDescent="0.25">
      <c r="A228" s="4"/>
      <c r="B228" s="4"/>
      <c r="C228" s="4"/>
      <c r="D228" s="4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/>
      <c r="Y228" s="4"/>
      <c r="Z228" s="4"/>
    </row>
    <row r="229" spans="1:26" ht="15.75" customHeight="1" x14ac:dyDescent="0.25">
      <c r="A229" s="4"/>
      <c r="B229" s="4"/>
      <c r="C229" s="4"/>
      <c r="D229" s="4"/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4"/>
      <c r="X229" s="4"/>
      <c r="Y229" s="4"/>
      <c r="Z229" s="4"/>
    </row>
    <row r="230" spans="1:26" ht="15.75" customHeight="1" x14ac:dyDescent="0.25">
      <c r="A230" s="4"/>
      <c r="B230" s="4"/>
      <c r="C230" s="4"/>
      <c r="D230" s="4"/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4"/>
      <c r="Y230" s="4"/>
      <c r="Z230" s="4"/>
    </row>
    <row r="231" spans="1:26" ht="15.75" customHeight="1" x14ac:dyDescent="0.25">
      <c r="A231" s="4"/>
      <c r="B231" s="4"/>
      <c r="C231" s="4"/>
      <c r="D231" s="4"/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4"/>
      <c r="X231" s="4"/>
      <c r="Y231" s="4"/>
      <c r="Z231" s="4"/>
    </row>
    <row r="232" spans="1:26" ht="15.75" customHeight="1" x14ac:dyDescent="0.25">
      <c r="A232" s="4"/>
      <c r="B232" s="4"/>
      <c r="C232" s="4"/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4"/>
      <c r="X232" s="4"/>
      <c r="Y232" s="4"/>
      <c r="Z232" s="4"/>
    </row>
    <row r="233" spans="1:26" ht="15.75" customHeight="1" x14ac:dyDescent="0.25">
      <c r="A233" s="4"/>
      <c r="B233" s="4"/>
      <c r="C233" s="4"/>
      <c r="D233" s="4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  <c r="W233" s="4"/>
      <c r="X233" s="4"/>
      <c r="Y233" s="4"/>
      <c r="Z233" s="4"/>
    </row>
    <row r="234" spans="1:26" ht="15.75" customHeight="1" x14ac:dyDescent="0.25">
      <c r="A234" s="4"/>
      <c r="B234" s="4"/>
      <c r="C234" s="4"/>
      <c r="D234" s="4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4"/>
      <c r="X234" s="4"/>
      <c r="Y234" s="4"/>
      <c r="Z234" s="4"/>
    </row>
    <row r="235" spans="1:26" ht="15.75" customHeight="1" x14ac:dyDescent="0.25">
      <c r="A235" s="4"/>
      <c r="B235" s="4"/>
      <c r="C235" s="4"/>
      <c r="D235" s="4"/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4"/>
      <c r="R235" s="4"/>
      <c r="S235" s="4"/>
      <c r="T235" s="4"/>
      <c r="U235" s="4"/>
      <c r="V235" s="4"/>
      <c r="W235" s="4"/>
      <c r="X235" s="4"/>
      <c r="Y235" s="4"/>
      <c r="Z235" s="4"/>
    </row>
    <row r="236" spans="1:26" ht="15.75" customHeight="1" x14ac:dyDescent="0.25">
      <c r="A236" s="4"/>
      <c r="B236" s="4"/>
      <c r="C236" s="4"/>
      <c r="D236" s="4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4"/>
      <c r="W236" s="4"/>
      <c r="X236" s="4"/>
      <c r="Y236" s="4"/>
      <c r="Z236" s="4"/>
    </row>
    <row r="237" spans="1:26" ht="15.75" customHeight="1" x14ac:dyDescent="0.25">
      <c r="A237" s="4"/>
      <c r="B237" s="4"/>
      <c r="C237" s="4"/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/>
      <c r="W237" s="4"/>
      <c r="X237" s="4"/>
      <c r="Y237" s="4"/>
      <c r="Z237" s="4"/>
    </row>
    <row r="238" spans="1:26" ht="15.75" customHeight="1" x14ac:dyDescent="0.25">
      <c r="A238" s="4"/>
      <c r="B238" s="4"/>
      <c r="C238" s="4"/>
      <c r="D238" s="4"/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4"/>
      <c r="R238" s="4"/>
      <c r="S238" s="4"/>
      <c r="T238" s="4"/>
      <c r="U238" s="4"/>
      <c r="V238" s="4"/>
      <c r="W238" s="4"/>
      <c r="X238" s="4"/>
      <c r="Y238" s="4"/>
      <c r="Z238" s="4"/>
    </row>
    <row r="239" spans="1:26" ht="15.75" customHeight="1" x14ac:dyDescent="0.25">
      <c r="A239" s="4"/>
      <c r="B239" s="4"/>
      <c r="C239" s="4"/>
      <c r="D239" s="4"/>
      <c r="E239" s="4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4"/>
      <c r="R239" s="4"/>
      <c r="S239" s="4"/>
      <c r="T239" s="4"/>
      <c r="U239" s="4"/>
      <c r="V239" s="4"/>
      <c r="W239" s="4"/>
      <c r="X239" s="4"/>
      <c r="Y239" s="4"/>
      <c r="Z239" s="4"/>
    </row>
    <row r="240" spans="1:26" ht="15.75" customHeight="1" x14ac:dyDescent="0.25">
      <c r="A240" s="4"/>
      <c r="B240" s="4"/>
      <c r="C240" s="4"/>
      <c r="D240" s="4"/>
      <c r="E240" s="4"/>
      <c r="F240" s="4"/>
      <c r="G240" s="4"/>
      <c r="H240" s="4"/>
      <c r="I240" s="4"/>
      <c r="J240" s="4"/>
      <c r="K240" s="4"/>
      <c r="L240" s="4"/>
      <c r="M240" s="4"/>
      <c r="N240" s="4"/>
      <c r="O240" s="4"/>
      <c r="P240" s="4"/>
      <c r="Q240" s="4"/>
      <c r="R240" s="4"/>
      <c r="S240" s="4"/>
      <c r="T240" s="4"/>
      <c r="U240" s="4"/>
      <c r="V240" s="4"/>
      <c r="W240" s="4"/>
      <c r="X240" s="4"/>
      <c r="Y240" s="4"/>
      <c r="Z240" s="4"/>
    </row>
    <row r="241" spans="1:26" ht="15.75" customHeight="1" x14ac:dyDescent="0.25">
      <c r="A241" s="4"/>
      <c r="B241" s="4"/>
      <c r="C241" s="4"/>
      <c r="D241" s="4"/>
      <c r="E241" s="4"/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4"/>
      <c r="R241" s="4"/>
      <c r="S241" s="4"/>
      <c r="T241" s="4"/>
      <c r="U241" s="4"/>
      <c r="V241" s="4"/>
      <c r="W241" s="4"/>
      <c r="X241" s="4"/>
      <c r="Y241" s="4"/>
      <c r="Z241" s="4"/>
    </row>
    <row r="242" spans="1:26" ht="15.75" customHeight="1" x14ac:dyDescent="0.25"/>
    <row r="243" spans="1:26" ht="15.75" customHeight="1" x14ac:dyDescent="0.25"/>
    <row r="244" spans="1:26" ht="15.75" customHeight="1" x14ac:dyDescent="0.25"/>
    <row r="245" spans="1:26" ht="15.75" customHeight="1" x14ac:dyDescent="0.25"/>
    <row r="246" spans="1:26" ht="15.75" customHeight="1" x14ac:dyDescent="0.25"/>
    <row r="247" spans="1:26" ht="15.75" customHeight="1" x14ac:dyDescent="0.25"/>
    <row r="248" spans="1:26" ht="15.75" customHeight="1" x14ac:dyDescent="0.25"/>
    <row r="249" spans="1:26" ht="15.75" customHeight="1" x14ac:dyDescent="0.25"/>
    <row r="250" spans="1:26" ht="15.75" customHeight="1" x14ac:dyDescent="0.25"/>
    <row r="251" spans="1:26" ht="15.75" customHeight="1" x14ac:dyDescent="0.25"/>
    <row r="252" spans="1:26" ht="15.75" customHeight="1" x14ac:dyDescent="0.25"/>
    <row r="253" spans="1:26" ht="15.75" customHeight="1" x14ac:dyDescent="0.25"/>
    <row r="254" spans="1:26" ht="15.75" customHeight="1" x14ac:dyDescent="0.25"/>
    <row r="255" spans="1:26" ht="15.75" customHeight="1" x14ac:dyDescent="0.25"/>
    <row r="256" spans="1:2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</sheetData>
  <autoFilter ref="C14:N41" xr:uid="{00000000-0009-0000-0000-000021000000}"/>
  <mergeCells count="9">
    <mergeCell ref="A9:D9"/>
    <mergeCell ref="A13:J13"/>
    <mergeCell ref="A1:C1"/>
    <mergeCell ref="F1:H1"/>
    <mergeCell ref="K1:M1"/>
    <mergeCell ref="A3:B3"/>
    <mergeCell ref="F7:G7"/>
    <mergeCell ref="F8:G8"/>
    <mergeCell ref="F9:G9"/>
  </mergeCells>
  <pageMargins left="0.7" right="0.7" top="0.78740157499999996" bottom="0.78740157499999996" header="0" footer="0"/>
  <pageSetup orientation="landscape"/>
  <headerFooter>
    <oddHeader>&amp;L&amp;"Arial"&amp;8&amp;K000000 INTERNAL&amp;1#_x000D_</oddHeader>
  </headerFooter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dimension ref="A1:N1000"/>
  <sheetViews>
    <sheetView workbookViewId="0"/>
  </sheetViews>
  <sheetFormatPr defaultColWidth="14.42578125" defaultRowHeight="15" customHeight="1" x14ac:dyDescent="0.25"/>
  <cols>
    <col min="1" max="1" width="8.7109375" customWidth="1"/>
    <col min="2" max="2" width="14.28515625" customWidth="1"/>
    <col min="3" max="3" width="8.7109375" customWidth="1"/>
    <col min="4" max="4" width="21.85546875" customWidth="1"/>
    <col min="5" max="6" width="8.7109375" customWidth="1"/>
    <col min="7" max="7" width="21.28515625" customWidth="1"/>
    <col min="8" max="8" width="10.7109375" customWidth="1"/>
    <col min="9" max="9" width="0.5703125" customWidth="1"/>
    <col min="10" max="10" width="0.85546875" customWidth="1"/>
    <col min="11" max="11" width="16.7109375" customWidth="1"/>
    <col min="12" max="12" width="35.5703125" customWidth="1"/>
    <col min="13" max="14" width="8.7109375" customWidth="1"/>
  </cols>
  <sheetData>
    <row r="1" spans="1:14" x14ac:dyDescent="0.25">
      <c r="A1" s="96" t="s">
        <v>551</v>
      </c>
      <c r="B1" s="97"/>
      <c r="C1" s="97"/>
      <c r="D1" s="45"/>
      <c r="E1" s="45"/>
      <c r="F1" s="99" t="s">
        <v>552</v>
      </c>
      <c r="G1" s="97"/>
      <c r="H1" s="98"/>
      <c r="K1" s="100" t="s">
        <v>553</v>
      </c>
      <c r="L1" s="101"/>
      <c r="M1" s="101"/>
    </row>
    <row r="2" spans="1:14" x14ac:dyDescent="0.25">
      <c r="L2" s="46">
        <v>0</v>
      </c>
      <c r="M2" s="47">
        <v>0</v>
      </c>
    </row>
    <row r="3" spans="1:14" x14ac:dyDescent="0.25">
      <c r="A3" s="96" t="s">
        <v>554</v>
      </c>
      <c r="B3" s="97"/>
      <c r="C3" s="48">
        <v>0.9</v>
      </c>
      <c r="F3" s="5"/>
      <c r="G3" s="49" t="s">
        <v>555</v>
      </c>
      <c r="H3" s="6">
        <f>COUNTIF(M14:M473, M13)</f>
        <v>9</v>
      </c>
      <c r="L3" s="46">
        <v>1</v>
      </c>
      <c r="M3" s="47">
        <v>0</v>
      </c>
    </row>
    <row r="4" spans="1:14" x14ac:dyDescent="0.25">
      <c r="F4" s="50"/>
      <c r="G4" s="51" t="s">
        <v>556</v>
      </c>
      <c r="H4" s="52">
        <f>H3*0.005</f>
        <v>4.4999999999999998E-2</v>
      </c>
      <c r="L4" s="46">
        <v>2</v>
      </c>
      <c r="M4" s="47">
        <v>0</v>
      </c>
    </row>
    <row r="5" spans="1:14" x14ac:dyDescent="0.25">
      <c r="F5" s="5"/>
      <c r="G5" s="49" t="s">
        <v>557</v>
      </c>
      <c r="H5" s="6">
        <f>COUNTIF(M14:M473, N13)</f>
        <v>1</v>
      </c>
      <c r="L5" s="46">
        <v>3</v>
      </c>
      <c r="M5" s="47">
        <v>-0.02</v>
      </c>
    </row>
    <row r="6" spans="1:14" x14ac:dyDescent="0.25">
      <c r="F6" s="20"/>
      <c r="G6" s="53" t="s">
        <v>556</v>
      </c>
      <c r="H6" s="54">
        <f>H5*0.01</f>
        <v>0.01</v>
      </c>
      <c r="L6" s="46">
        <v>4</v>
      </c>
      <c r="M6" s="47">
        <v>0</v>
      </c>
    </row>
    <row r="7" spans="1:14" x14ac:dyDescent="0.25">
      <c r="F7" s="102" t="s">
        <v>558</v>
      </c>
      <c r="G7" s="103"/>
      <c r="H7" s="6">
        <v>5</v>
      </c>
      <c r="L7" s="46">
        <v>5</v>
      </c>
      <c r="M7" s="47">
        <v>5.0000000000000001E-3</v>
      </c>
    </row>
    <row r="8" spans="1:14" x14ac:dyDescent="0.25">
      <c r="F8" s="104" t="s">
        <v>559</v>
      </c>
      <c r="G8" s="105"/>
      <c r="H8" s="52">
        <v>5.0000000000000001E-3</v>
      </c>
      <c r="L8" s="46">
        <v>6</v>
      </c>
      <c r="M8" s="47">
        <v>0.01</v>
      </c>
    </row>
    <row r="9" spans="1:14" x14ac:dyDescent="0.25">
      <c r="A9" s="96" t="s">
        <v>560</v>
      </c>
      <c r="B9" s="97"/>
      <c r="C9" s="97"/>
      <c r="D9" s="97"/>
      <c r="E9" s="85">
        <f>C3+H4+H6+H8</f>
        <v>0.96000000000000008</v>
      </c>
      <c r="F9" s="106" t="s">
        <v>561</v>
      </c>
      <c r="G9" s="97"/>
      <c r="H9" s="56">
        <v>46</v>
      </c>
      <c r="L9" s="46">
        <v>7</v>
      </c>
      <c r="M9" s="47">
        <v>1.4999999999999999E-2</v>
      </c>
    </row>
    <row r="10" spans="1:14" x14ac:dyDescent="0.25">
      <c r="L10" s="46">
        <v>8</v>
      </c>
      <c r="M10" s="47">
        <v>0.02</v>
      </c>
    </row>
    <row r="11" spans="1:14" x14ac:dyDescent="0.25">
      <c r="L11" s="46">
        <v>9</v>
      </c>
      <c r="M11" s="47">
        <v>2.5000000000000001E-2</v>
      </c>
    </row>
    <row r="12" spans="1:14" x14ac:dyDescent="0.25">
      <c r="L12" s="46" t="s">
        <v>562</v>
      </c>
      <c r="M12" s="47">
        <v>0.03</v>
      </c>
    </row>
    <row r="13" spans="1:14" x14ac:dyDescent="0.25">
      <c r="A13" s="96" t="s">
        <v>563</v>
      </c>
      <c r="B13" s="97"/>
      <c r="C13" s="97"/>
      <c r="D13" s="97"/>
      <c r="E13" s="97"/>
      <c r="F13" s="97"/>
      <c r="G13" s="97"/>
      <c r="H13" s="97"/>
      <c r="I13" s="97"/>
      <c r="J13" s="98"/>
      <c r="K13" s="57" t="s">
        <v>564</v>
      </c>
      <c r="L13" s="57" t="s">
        <v>565</v>
      </c>
      <c r="M13" s="4" t="s">
        <v>566</v>
      </c>
      <c r="N13" s="4" t="s">
        <v>567</v>
      </c>
    </row>
    <row r="14" spans="1:14" ht="13.5" customHeight="1" x14ac:dyDescent="0.25">
      <c r="A14" s="67">
        <v>1</v>
      </c>
      <c r="B14" s="67"/>
      <c r="C14" s="67" t="s">
        <v>1679</v>
      </c>
      <c r="D14" s="73" t="s">
        <v>2127</v>
      </c>
      <c r="E14" s="67"/>
      <c r="F14" s="67" t="s">
        <v>2128</v>
      </c>
      <c r="G14" s="67">
        <v>120.5</v>
      </c>
      <c r="H14" s="88">
        <v>3844.1</v>
      </c>
      <c r="I14" s="71"/>
      <c r="K14" s="3">
        <f t="shared" ref="K14:K59" si="0">H14/$H$14*10000*0.7+($H$9-A14)/($H$9-1)*10000*0.3</f>
        <v>10000</v>
      </c>
      <c r="L14" s="3">
        <f t="shared" ref="L14:L59" si="1">K14*$E$9</f>
        <v>9600</v>
      </c>
    </row>
    <row r="15" spans="1:14" ht="30" x14ac:dyDescent="0.25">
      <c r="A15" s="67">
        <v>2</v>
      </c>
      <c r="B15" s="67"/>
      <c r="C15" s="67" t="s">
        <v>1818</v>
      </c>
      <c r="D15" s="73" t="s">
        <v>1485</v>
      </c>
      <c r="E15" s="67" t="s">
        <v>2129</v>
      </c>
      <c r="F15" s="67" t="s">
        <v>2130</v>
      </c>
      <c r="G15" s="67">
        <v>127.7</v>
      </c>
      <c r="H15" s="71">
        <v>3844</v>
      </c>
      <c r="I15" s="71"/>
      <c r="K15" s="3">
        <f t="shared" si="0"/>
        <v>9933.1512360934066</v>
      </c>
      <c r="L15" s="3">
        <f t="shared" si="1"/>
        <v>9535.8251866496703</v>
      </c>
      <c r="M15" s="4" t="s">
        <v>2032</v>
      </c>
    </row>
    <row r="16" spans="1:14" ht="45" x14ac:dyDescent="0.25">
      <c r="A16" s="67">
        <v>3</v>
      </c>
      <c r="B16" s="67"/>
      <c r="C16" s="67" t="s">
        <v>2131</v>
      </c>
      <c r="D16" s="73" t="s">
        <v>2132</v>
      </c>
      <c r="E16" s="67" t="s">
        <v>2133</v>
      </c>
      <c r="F16" s="67" t="s">
        <v>2134</v>
      </c>
      <c r="G16" s="67">
        <v>122.7</v>
      </c>
      <c r="H16" s="71">
        <v>3753</v>
      </c>
      <c r="I16" s="71"/>
      <c r="K16" s="3">
        <f t="shared" si="0"/>
        <v>9700.7760810939708</v>
      </c>
      <c r="L16" s="3">
        <f t="shared" si="1"/>
        <v>9312.7450378502126</v>
      </c>
      <c r="M16" s="4" t="s">
        <v>2032</v>
      </c>
    </row>
    <row r="17" spans="1:13" ht="30" x14ac:dyDescent="0.25">
      <c r="A17" s="67">
        <v>4</v>
      </c>
      <c r="B17" s="67"/>
      <c r="C17" s="67" t="s">
        <v>2135</v>
      </c>
      <c r="D17" s="73" t="s">
        <v>1850</v>
      </c>
      <c r="E17" s="67" t="s">
        <v>2136</v>
      </c>
      <c r="F17" s="67" t="s">
        <v>1105</v>
      </c>
      <c r="G17" s="67">
        <v>121.3</v>
      </c>
      <c r="H17" s="71">
        <v>3673</v>
      </c>
      <c r="I17" s="71"/>
      <c r="K17" s="3">
        <f t="shared" si="0"/>
        <v>9488.4316224864087</v>
      </c>
      <c r="L17" s="3">
        <f t="shared" si="1"/>
        <v>9108.8943575869525</v>
      </c>
    </row>
    <row r="18" spans="1:13" ht="45" x14ac:dyDescent="0.25">
      <c r="A18" s="67">
        <v>5</v>
      </c>
      <c r="B18" s="68" t="s">
        <v>629</v>
      </c>
      <c r="C18" s="67" t="s">
        <v>1481</v>
      </c>
      <c r="D18" s="73" t="s">
        <v>2137</v>
      </c>
      <c r="E18" s="67" t="s">
        <v>2138</v>
      </c>
      <c r="F18" s="67" t="s">
        <v>2139</v>
      </c>
      <c r="G18" s="67">
        <v>129.80000000000001</v>
      </c>
      <c r="H18" s="71">
        <v>3636</v>
      </c>
      <c r="I18" s="71"/>
      <c r="K18" s="3">
        <f t="shared" si="0"/>
        <v>9354.388977047076</v>
      </c>
      <c r="L18" s="3">
        <f t="shared" si="1"/>
        <v>8980.213417965193</v>
      </c>
      <c r="M18" s="4" t="s">
        <v>2032</v>
      </c>
    </row>
    <row r="19" spans="1:13" ht="30" x14ac:dyDescent="0.25">
      <c r="A19" s="67">
        <v>6</v>
      </c>
      <c r="B19" s="68" t="s">
        <v>706</v>
      </c>
      <c r="C19" s="67" t="s">
        <v>607</v>
      </c>
      <c r="D19" s="73" t="s">
        <v>1063</v>
      </c>
      <c r="E19" s="67"/>
      <c r="F19" s="67" t="s">
        <v>2134</v>
      </c>
      <c r="G19" s="67">
        <v>122.7</v>
      </c>
      <c r="H19" s="71">
        <v>3600</v>
      </c>
      <c r="I19" s="71"/>
      <c r="K19" s="3">
        <f t="shared" si="0"/>
        <v>9222.1673040070054</v>
      </c>
      <c r="L19" s="3">
        <f t="shared" si="1"/>
        <v>8853.2806118467252</v>
      </c>
    </row>
    <row r="20" spans="1:13" ht="30" x14ac:dyDescent="0.25">
      <c r="A20" s="67">
        <v>7</v>
      </c>
      <c r="B20" s="68" t="s">
        <v>706</v>
      </c>
      <c r="C20" s="67" t="s">
        <v>1489</v>
      </c>
      <c r="D20" s="73" t="s">
        <v>2140</v>
      </c>
      <c r="E20" s="67"/>
      <c r="F20" s="67" t="s">
        <v>2134</v>
      </c>
      <c r="G20" s="67">
        <v>122.7</v>
      </c>
      <c r="H20" s="71">
        <v>3580</v>
      </c>
      <c r="I20" s="71"/>
      <c r="K20" s="3">
        <f t="shared" si="0"/>
        <v>9119.0811893551163</v>
      </c>
      <c r="L20" s="3">
        <f t="shared" si="1"/>
        <v>8754.3179417809115</v>
      </c>
      <c r="M20" s="4" t="s">
        <v>2032</v>
      </c>
    </row>
    <row r="21" spans="1:13" ht="15.75" customHeight="1" x14ac:dyDescent="0.25">
      <c r="A21" s="67">
        <v>8</v>
      </c>
      <c r="B21" s="72" t="s">
        <v>637</v>
      </c>
      <c r="C21" s="67" t="s">
        <v>1948</v>
      </c>
      <c r="D21" s="73" t="s">
        <v>2141</v>
      </c>
      <c r="E21" s="67" t="s">
        <v>2142</v>
      </c>
      <c r="F21" s="67" t="s">
        <v>2143</v>
      </c>
      <c r="G21" s="67">
        <v>122.5</v>
      </c>
      <c r="H21" s="71">
        <v>3562</v>
      </c>
      <c r="I21" s="71"/>
      <c r="K21" s="3">
        <f t="shared" si="0"/>
        <v>9019.637019501748</v>
      </c>
      <c r="L21" s="3">
        <f t="shared" si="1"/>
        <v>8658.8515387216794</v>
      </c>
    </row>
    <row r="22" spans="1:13" ht="15.75" customHeight="1" x14ac:dyDescent="0.25">
      <c r="A22" s="67">
        <v>9</v>
      </c>
      <c r="B22" s="72" t="s">
        <v>568</v>
      </c>
      <c r="C22" s="67" t="s">
        <v>1751</v>
      </c>
      <c r="D22" s="73" t="s">
        <v>2144</v>
      </c>
      <c r="E22" s="67" t="s">
        <v>2145</v>
      </c>
      <c r="F22" s="67" t="s">
        <v>2134</v>
      </c>
      <c r="G22" s="67">
        <v>122.7</v>
      </c>
      <c r="H22" s="71">
        <v>3530</v>
      </c>
      <c r="I22" s="71"/>
      <c r="K22" s="3">
        <f t="shared" si="0"/>
        <v>8894.699236058721</v>
      </c>
      <c r="L22" s="3">
        <f t="shared" si="1"/>
        <v>8538.9112666163728</v>
      </c>
    </row>
    <row r="23" spans="1:13" ht="15.75" customHeight="1" x14ac:dyDescent="0.25">
      <c r="A23" s="67">
        <v>10</v>
      </c>
      <c r="B23" s="72" t="s">
        <v>568</v>
      </c>
      <c r="C23" s="67" t="s">
        <v>2146</v>
      </c>
      <c r="D23" s="73" t="s">
        <v>742</v>
      </c>
      <c r="E23" s="67"/>
      <c r="F23" s="67" t="s">
        <v>2147</v>
      </c>
      <c r="G23" s="67">
        <v>125.3</v>
      </c>
      <c r="H23" s="71">
        <v>3504</v>
      </c>
      <c r="I23" s="71"/>
      <c r="K23" s="3">
        <f t="shared" si="0"/>
        <v>8780.6872870112638</v>
      </c>
      <c r="L23" s="3">
        <f t="shared" si="1"/>
        <v>8429.4597955308145</v>
      </c>
      <c r="M23" s="4" t="s">
        <v>2085</v>
      </c>
    </row>
    <row r="24" spans="1:13" ht="15.75" customHeight="1" x14ac:dyDescent="0.25">
      <c r="A24" s="67">
        <v>11</v>
      </c>
      <c r="B24" s="68" t="s">
        <v>637</v>
      </c>
      <c r="C24" s="67" t="s">
        <v>1072</v>
      </c>
      <c r="D24" s="73" t="s">
        <v>2148</v>
      </c>
      <c r="E24" s="67" t="s">
        <v>1074</v>
      </c>
      <c r="F24" s="67" t="s">
        <v>2134</v>
      </c>
      <c r="G24" s="67">
        <v>122.7</v>
      </c>
      <c r="H24" s="71">
        <v>3491</v>
      </c>
      <c r="I24" s="71"/>
      <c r="K24" s="3">
        <f t="shared" si="0"/>
        <v>8690.3479791542013</v>
      </c>
      <c r="L24" s="3">
        <f t="shared" si="1"/>
        <v>8342.7340599880336</v>
      </c>
    </row>
    <row r="25" spans="1:13" ht="15.75" customHeight="1" x14ac:dyDescent="0.25">
      <c r="A25" s="67">
        <v>11</v>
      </c>
      <c r="B25" s="68" t="s">
        <v>629</v>
      </c>
      <c r="C25" s="67" t="s">
        <v>2149</v>
      </c>
      <c r="D25" s="73" t="s">
        <v>2150</v>
      </c>
      <c r="E25" s="67" t="s">
        <v>2151</v>
      </c>
      <c r="F25" s="67" t="s">
        <v>2143</v>
      </c>
      <c r="G25" s="67">
        <v>122.5</v>
      </c>
      <c r="H25" s="71">
        <v>3491</v>
      </c>
      <c r="I25" s="71"/>
      <c r="K25" s="3">
        <f t="shared" si="0"/>
        <v>8690.3479791542013</v>
      </c>
      <c r="L25" s="3">
        <f t="shared" si="1"/>
        <v>8342.7340599880336</v>
      </c>
      <c r="M25" s="4" t="s">
        <v>2032</v>
      </c>
    </row>
    <row r="26" spans="1:13" ht="15.75" customHeight="1" x14ac:dyDescent="0.25">
      <c r="A26" s="67">
        <v>13</v>
      </c>
      <c r="B26" s="68" t="s">
        <v>629</v>
      </c>
      <c r="C26" s="67" t="s">
        <v>1160</v>
      </c>
      <c r="D26" s="73" t="s">
        <v>2152</v>
      </c>
      <c r="E26" s="67" t="s">
        <v>1091</v>
      </c>
      <c r="F26" s="67" t="s">
        <v>2128</v>
      </c>
      <c r="G26" s="67">
        <v>120.5</v>
      </c>
      <c r="H26" s="71">
        <v>3473</v>
      </c>
      <c r="I26" s="71"/>
      <c r="K26" s="3">
        <f t="shared" si="0"/>
        <v>8524.237142634167</v>
      </c>
      <c r="L26" s="3">
        <f t="shared" si="1"/>
        <v>8183.2676569288005</v>
      </c>
    </row>
    <row r="27" spans="1:13" ht="15.75" customHeight="1" x14ac:dyDescent="0.25">
      <c r="A27" s="67">
        <v>13</v>
      </c>
      <c r="B27" s="72" t="s">
        <v>1232</v>
      </c>
      <c r="C27" s="67">
        <v>12</v>
      </c>
      <c r="D27" s="73" t="s">
        <v>1060</v>
      </c>
      <c r="E27" s="67" t="s">
        <v>1061</v>
      </c>
      <c r="F27" s="67" t="s">
        <v>2153</v>
      </c>
      <c r="G27" s="67">
        <v>122.7</v>
      </c>
      <c r="H27" s="71">
        <v>3473</v>
      </c>
      <c r="I27" s="71"/>
      <c r="K27" s="3">
        <f t="shared" si="0"/>
        <v>8524.237142634167</v>
      </c>
      <c r="L27" s="3">
        <f t="shared" si="1"/>
        <v>8183.2676569288005</v>
      </c>
      <c r="M27" s="4" t="s">
        <v>2032</v>
      </c>
    </row>
    <row r="28" spans="1:13" ht="15.75" customHeight="1" x14ac:dyDescent="0.25">
      <c r="A28" s="67">
        <v>15</v>
      </c>
      <c r="B28" s="72" t="s">
        <v>637</v>
      </c>
      <c r="C28" s="67" t="s">
        <v>656</v>
      </c>
      <c r="D28" s="73" t="s">
        <v>2154</v>
      </c>
      <c r="E28" s="67" t="s">
        <v>2155</v>
      </c>
      <c r="F28" s="67" t="s">
        <v>2143</v>
      </c>
      <c r="G28" s="67">
        <v>122.5</v>
      </c>
      <c r="H28" s="71">
        <v>3471</v>
      </c>
      <c r="I28" s="71"/>
      <c r="K28" s="3">
        <f t="shared" si="0"/>
        <v>8387.2618645023103</v>
      </c>
      <c r="L28" s="3">
        <f t="shared" si="1"/>
        <v>8051.771389922219</v>
      </c>
      <c r="M28" s="4" t="s">
        <v>2032</v>
      </c>
    </row>
    <row r="29" spans="1:13" ht="15.75" customHeight="1" x14ac:dyDescent="0.25">
      <c r="A29" s="67">
        <v>16</v>
      </c>
      <c r="B29" s="67"/>
      <c r="C29" s="67" t="s">
        <v>1103</v>
      </c>
      <c r="D29" s="73" t="s">
        <v>1104</v>
      </c>
      <c r="E29" s="67"/>
      <c r="F29" s="67" t="s">
        <v>1105</v>
      </c>
      <c r="G29" s="67">
        <v>121.3</v>
      </c>
      <c r="H29" s="71">
        <v>3433</v>
      </c>
      <c r="I29" s="71"/>
      <c r="K29" s="3">
        <f t="shared" si="0"/>
        <v>8251.398246663719</v>
      </c>
      <c r="L29" s="3">
        <f t="shared" si="1"/>
        <v>7921.3423167971705</v>
      </c>
      <c r="M29" s="4" t="s">
        <v>2032</v>
      </c>
    </row>
    <row r="30" spans="1:13" ht="15.75" customHeight="1" x14ac:dyDescent="0.25">
      <c r="A30" s="67">
        <v>17</v>
      </c>
      <c r="B30" s="67"/>
      <c r="C30" s="67" t="s">
        <v>2156</v>
      </c>
      <c r="D30" s="73" t="s">
        <v>2157</v>
      </c>
      <c r="E30" s="67"/>
      <c r="F30" s="67" t="s">
        <v>2158</v>
      </c>
      <c r="G30" s="67">
        <v>114.1</v>
      </c>
      <c r="H30" s="71">
        <v>3316</v>
      </c>
      <c r="K30" s="3">
        <f t="shared" si="0"/>
        <v>7971.6778092834902</v>
      </c>
      <c r="L30" s="3">
        <f t="shared" si="1"/>
        <v>7652.8106969121509</v>
      </c>
    </row>
    <row r="31" spans="1:13" ht="15.75" customHeight="1" x14ac:dyDescent="0.25">
      <c r="A31" s="67">
        <v>18</v>
      </c>
      <c r="B31" s="67"/>
      <c r="C31" s="67" t="s">
        <v>1601</v>
      </c>
      <c r="D31" s="73" t="s">
        <v>1855</v>
      </c>
      <c r="E31" s="67" t="s">
        <v>1851</v>
      </c>
      <c r="F31" s="67" t="s">
        <v>1105</v>
      </c>
      <c r="G31" s="67">
        <v>121.3</v>
      </c>
      <c r="H31" s="71">
        <v>3295</v>
      </c>
      <c r="K31" s="3">
        <f t="shared" si="0"/>
        <v>7866.7707222323388</v>
      </c>
      <c r="L31" s="3">
        <f t="shared" si="1"/>
        <v>7552.0998933430456</v>
      </c>
    </row>
    <row r="32" spans="1:13" ht="15.75" customHeight="1" x14ac:dyDescent="0.25">
      <c r="A32" s="67">
        <v>19</v>
      </c>
      <c r="B32" s="67"/>
      <c r="C32" s="67" t="s">
        <v>1517</v>
      </c>
      <c r="D32" s="73" t="s">
        <v>2159</v>
      </c>
      <c r="E32" s="67" t="s">
        <v>1769</v>
      </c>
      <c r="F32" s="67" t="s">
        <v>2134</v>
      </c>
      <c r="G32" s="67">
        <v>122.7</v>
      </c>
      <c r="H32" s="71">
        <v>3170</v>
      </c>
      <c r="K32" s="3">
        <f t="shared" si="0"/>
        <v>7572.4825056580212</v>
      </c>
      <c r="L32" s="3">
        <f t="shared" si="1"/>
        <v>7269.5832054317007</v>
      </c>
    </row>
    <row r="33" spans="1:13" ht="15.75" customHeight="1" x14ac:dyDescent="0.25">
      <c r="A33" s="67">
        <v>20</v>
      </c>
      <c r="B33" s="68" t="s">
        <v>568</v>
      </c>
      <c r="C33" s="67" t="s">
        <v>2160</v>
      </c>
      <c r="D33" s="73" t="s">
        <v>1616</v>
      </c>
      <c r="E33" s="67"/>
      <c r="F33" s="67" t="s">
        <v>1105</v>
      </c>
      <c r="G33" s="67">
        <v>121.3</v>
      </c>
      <c r="H33" s="71">
        <v>3162</v>
      </c>
      <c r="K33" s="3">
        <f t="shared" si="0"/>
        <v>7491.2480597972644</v>
      </c>
      <c r="L33" s="3">
        <f t="shared" si="1"/>
        <v>7191.5981374053745</v>
      </c>
      <c r="M33" s="4" t="s">
        <v>2032</v>
      </c>
    </row>
    <row r="34" spans="1:13" ht="15.75" customHeight="1" x14ac:dyDescent="0.25">
      <c r="A34" s="67">
        <v>21</v>
      </c>
      <c r="B34" s="72" t="s">
        <v>568</v>
      </c>
      <c r="C34" s="67" t="s">
        <v>1461</v>
      </c>
      <c r="D34" s="73" t="s">
        <v>2161</v>
      </c>
      <c r="E34" s="67" t="s">
        <v>2162</v>
      </c>
      <c r="F34" s="67" t="s">
        <v>1105</v>
      </c>
      <c r="G34" s="67">
        <v>121.3</v>
      </c>
      <c r="H34" s="71">
        <v>3133</v>
      </c>
      <c r="K34" s="3">
        <f t="shared" si="0"/>
        <v>7371.7731935520242</v>
      </c>
      <c r="L34" s="3">
        <f t="shared" si="1"/>
        <v>7076.9022658099439</v>
      </c>
    </row>
    <row r="35" spans="1:13" ht="15.75" customHeight="1" x14ac:dyDescent="0.25">
      <c r="A35" s="67">
        <v>22</v>
      </c>
      <c r="B35" s="68" t="s">
        <v>706</v>
      </c>
      <c r="C35" s="67" t="s">
        <v>1890</v>
      </c>
      <c r="D35" s="73" t="s">
        <v>1891</v>
      </c>
      <c r="E35" s="67" t="s">
        <v>1892</v>
      </c>
      <c r="F35" s="67" t="s">
        <v>2143</v>
      </c>
      <c r="G35" s="67">
        <v>122.5</v>
      </c>
      <c r="H35" s="71">
        <v>3123</v>
      </c>
      <c r="K35" s="3">
        <f t="shared" si="0"/>
        <v>7286.8968028927447</v>
      </c>
      <c r="L35" s="3">
        <f t="shared" si="1"/>
        <v>6995.4209307770352</v>
      </c>
    </row>
    <row r="36" spans="1:13" ht="15.75" customHeight="1" x14ac:dyDescent="0.25">
      <c r="A36" s="67">
        <v>22</v>
      </c>
      <c r="B36" s="68" t="s">
        <v>637</v>
      </c>
      <c r="C36" s="67" t="s">
        <v>583</v>
      </c>
      <c r="D36" s="86" t="s">
        <v>1273</v>
      </c>
      <c r="E36" s="67" t="s">
        <v>1274</v>
      </c>
      <c r="F36" s="67" t="s">
        <v>2163</v>
      </c>
      <c r="G36" s="67">
        <v>120.2</v>
      </c>
      <c r="H36" s="71">
        <v>3123</v>
      </c>
      <c r="K36" s="3">
        <f t="shared" si="0"/>
        <v>7286.8968028927447</v>
      </c>
      <c r="L36" s="3">
        <f t="shared" si="1"/>
        <v>6995.4209307770352</v>
      </c>
    </row>
    <row r="37" spans="1:13" ht="15.75" customHeight="1" x14ac:dyDescent="0.25">
      <c r="A37" s="67">
        <v>24</v>
      </c>
      <c r="B37" s="72" t="s">
        <v>568</v>
      </c>
      <c r="C37" s="67" t="s">
        <v>2006</v>
      </c>
      <c r="D37" s="73" t="s">
        <v>2164</v>
      </c>
      <c r="E37" s="67" t="s">
        <v>2165</v>
      </c>
      <c r="F37" s="67" t="s">
        <v>2166</v>
      </c>
      <c r="G37" s="67">
        <v>128.19999999999999</v>
      </c>
      <c r="H37" s="71">
        <v>3106</v>
      </c>
      <c r="K37" s="3">
        <f t="shared" si="0"/>
        <v>7122.6069387719708</v>
      </c>
      <c r="L37" s="3">
        <f t="shared" si="1"/>
        <v>6837.702661221093</v>
      </c>
    </row>
    <row r="38" spans="1:13" ht="15.75" customHeight="1" x14ac:dyDescent="0.25">
      <c r="A38" s="67">
        <v>25</v>
      </c>
      <c r="B38" s="68" t="s">
        <v>1537</v>
      </c>
      <c r="C38" s="67" t="s">
        <v>2060</v>
      </c>
      <c r="D38" s="86" t="s">
        <v>1683</v>
      </c>
      <c r="E38" s="67"/>
      <c r="F38" s="67" t="s">
        <v>2158</v>
      </c>
      <c r="G38" s="67">
        <v>114.1</v>
      </c>
      <c r="H38" s="71">
        <v>3088</v>
      </c>
      <c r="K38" s="3">
        <f t="shared" si="0"/>
        <v>7023.1627689186025</v>
      </c>
      <c r="L38" s="3">
        <f t="shared" si="1"/>
        <v>6742.236258161859</v>
      </c>
    </row>
    <row r="39" spans="1:13" ht="15.75" customHeight="1" x14ac:dyDescent="0.25">
      <c r="A39" s="67">
        <v>26</v>
      </c>
      <c r="B39" s="68" t="s">
        <v>568</v>
      </c>
      <c r="C39" s="67" t="s">
        <v>2167</v>
      </c>
      <c r="D39" s="73" t="s">
        <v>2168</v>
      </c>
      <c r="E39" s="67" t="s">
        <v>2169</v>
      </c>
      <c r="F39" s="67" t="s">
        <v>2134</v>
      </c>
      <c r="G39" s="67">
        <v>122.7</v>
      </c>
      <c r="H39" s="71">
        <v>3078</v>
      </c>
      <c r="K39" s="3">
        <f t="shared" si="0"/>
        <v>6938.2863782593231</v>
      </c>
      <c r="L39" s="3">
        <f t="shared" si="1"/>
        <v>6660.7549231289504</v>
      </c>
    </row>
    <row r="40" spans="1:13" ht="15.75" customHeight="1" x14ac:dyDescent="0.25">
      <c r="A40" s="67">
        <v>27</v>
      </c>
      <c r="B40" s="68" t="s">
        <v>568</v>
      </c>
      <c r="C40" s="67" t="s">
        <v>1450</v>
      </c>
      <c r="D40" s="73" t="s">
        <v>1451</v>
      </c>
      <c r="E40" s="67" t="s">
        <v>2169</v>
      </c>
      <c r="F40" s="67" t="s">
        <v>2153</v>
      </c>
      <c r="G40" s="67">
        <v>122.7</v>
      </c>
      <c r="H40" s="71">
        <v>3067</v>
      </c>
      <c r="K40" s="3">
        <f t="shared" si="0"/>
        <v>6851.5890152007833</v>
      </c>
      <c r="L40" s="3">
        <f t="shared" si="1"/>
        <v>6577.5254545927528</v>
      </c>
    </row>
    <row r="41" spans="1:13" ht="15.75" customHeight="1" x14ac:dyDescent="0.25">
      <c r="A41" s="67">
        <v>28</v>
      </c>
      <c r="B41" s="72" t="s">
        <v>1537</v>
      </c>
      <c r="C41" s="67" t="s">
        <v>2170</v>
      </c>
      <c r="D41" s="73" t="s">
        <v>2171</v>
      </c>
      <c r="E41" s="67" t="s">
        <v>1769</v>
      </c>
      <c r="F41" s="67" t="s">
        <v>1105</v>
      </c>
      <c r="G41" s="67">
        <v>121.3</v>
      </c>
      <c r="H41" s="71">
        <v>3045</v>
      </c>
      <c r="K41" s="3">
        <f t="shared" si="0"/>
        <v>6744.8609557503696</v>
      </c>
      <c r="L41" s="3">
        <f t="shared" si="1"/>
        <v>6475.0665175203558</v>
      </c>
    </row>
    <row r="42" spans="1:13" ht="15.75" customHeight="1" x14ac:dyDescent="0.25">
      <c r="A42" s="67">
        <v>29</v>
      </c>
      <c r="B42" s="67"/>
      <c r="C42" s="67" t="s">
        <v>1112</v>
      </c>
      <c r="D42" s="73" t="s">
        <v>1113</v>
      </c>
      <c r="E42" s="67"/>
      <c r="F42" s="67" t="s">
        <v>1114</v>
      </c>
      <c r="G42" s="67">
        <v>120</v>
      </c>
      <c r="H42" s="71">
        <v>2988</v>
      </c>
      <c r="K42" s="3">
        <f t="shared" si="0"/>
        <v>6574.3988623258147</v>
      </c>
      <c r="L42" s="3">
        <f t="shared" si="1"/>
        <v>6311.4229078327826</v>
      </c>
    </row>
    <row r="43" spans="1:13" ht="15.75" customHeight="1" x14ac:dyDescent="0.25">
      <c r="A43" s="67">
        <v>30</v>
      </c>
      <c r="B43" s="72" t="s">
        <v>1537</v>
      </c>
      <c r="C43" s="67" t="s">
        <v>1094</v>
      </c>
      <c r="D43" s="73" t="s">
        <v>2172</v>
      </c>
      <c r="E43" s="67"/>
      <c r="F43" s="67" t="s">
        <v>2130</v>
      </c>
      <c r="G43" s="67">
        <v>127.7</v>
      </c>
      <c r="H43" s="71">
        <v>2971</v>
      </c>
      <c r="K43" s="3">
        <f t="shared" si="0"/>
        <v>6476.7756648717086</v>
      </c>
      <c r="L43" s="3">
        <f t="shared" si="1"/>
        <v>6217.7046382768403</v>
      </c>
    </row>
    <row r="44" spans="1:13" ht="15.75" customHeight="1" x14ac:dyDescent="0.25">
      <c r="A44" s="67">
        <v>31</v>
      </c>
      <c r="B44" s="68" t="s">
        <v>568</v>
      </c>
      <c r="C44" s="67" t="s">
        <v>2173</v>
      </c>
      <c r="D44" s="73" t="s">
        <v>2174</v>
      </c>
      <c r="E44" s="67"/>
      <c r="F44" s="67" t="s">
        <v>2153</v>
      </c>
      <c r="G44" s="67">
        <v>122.7</v>
      </c>
      <c r="H44" s="71">
        <v>2967</v>
      </c>
      <c r="K44" s="3">
        <f t="shared" si="0"/>
        <v>6402.8251086079972</v>
      </c>
      <c r="L44" s="3">
        <f t="shared" si="1"/>
        <v>6146.7121042636782</v>
      </c>
    </row>
    <row r="45" spans="1:13" ht="15.75" customHeight="1" x14ac:dyDescent="0.25">
      <c r="A45" s="67">
        <v>32</v>
      </c>
      <c r="B45" s="72" t="s">
        <v>629</v>
      </c>
      <c r="C45" s="67" t="s">
        <v>716</v>
      </c>
      <c r="D45" s="73" t="s">
        <v>1083</v>
      </c>
      <c r="E45" s="67" t="s">
        <v>2175</v>
      </c>
      <c r="F45" s="67" t="s">
        <v>2134</v>
      </c>
      <c r="G45" s="67">
        <v>122.7</v>
      </c>
      <c r="H45" s="71">
        <v>2859</v>
      </c>
      <c r="K45" s="3">
        <f t="shared" si="0"/>
        <v>6139.4934228211196</v>
      </c>
      <c r="L45" s="3">
        <f t="shared" si="1"/>
        <v>5893.9136859082755</v>
      </c>
    </row>
    <row r="46" spans="1:13" ht="15.75" customHeight="1" x14ac:dyDescent="0.25">
      <c r="A46" s="67">
        <v>33</v>
      </c>
      <c r="B46" s="67"/>
      <c r="C46" s="67" t="s">
        <v>1209</v>
      </c>
      <c r="D46" s="73" t="s">
        <v>1514</v>
      </c>
      <c r="E46" s="67"/>
      <c r="F46" s="67" t="s">
        <v>2176</v>
      </c>
      <c r="G46" s="67">
        <v>124.3</v>
      </c>
      <c r="H46" s="71">
        <v>2815</v>
      </c>
      <c r="K46" s="3">
        <f t="shared" si="0"/>
        <v>5992.7039705869602</v>
      </c>
      <c r="L46" s="3">
        <f t="shared" si="1"/>
        <v>5752.9958117634824</v>
      </c>
    </row>
    <row r="47" spans="1:13" ht="15.75" customHeight="1" x14ac:dyDescent="0.25">
      <c r="A47" s="67">
        <v>34</v>
      </c>
      <c r="B47" s="67"/>
      <c r="C47" s="67" t="s">
        <v>810</v>
      </c>
      <c r="D47" s="73" t="s">
        <v>2177</v>
      </c>
      <c r="E47" s="67"/>
      <c r="F47" s="67" t="s">
        <v>2163</v>
      </c>
      <c r="G47" s="67">
        <v>120.2</v>
      </c>
      <c r="H47" s="71">
        <v>2788</v>
      </c>
      <c r="K47" s="3">
        <f t="shared" si="0"/>
        <v>5876.8710491402408</v>
      </c>
      <c r="L47" s="3">
        <f t="shared" si="1"/>
        <v>5641.7962071746315</v>
      </c>
    </row>
    <row r="48" spans="1:13" ht="15.75" customHeight="1" x14ac:dyDescent="0.25">
      <c r="A48" s="67">
        <v>35</v>
      </c>
      <c r="B48" s="67"/>
      <c r="C48" s="67" t="s">
        <v>1618</v>
      </c>
      <c r="D48" s="73" t="s">
        <v>2178</v>
      </c>
      <c r="E48" s="67" t="s">
        <v>2179</v>
      </c>
      <c r="F48" s="67" t="s">
        <v>2163</v>
      </c>
      <c r="G48" s="67">
        <v>120.2</v>
      </c>
      <c r="H48" s="71">
        <v>2776</v>
      </c>
      <c r="K48" s="3">
        <f t="shared" si="0"/>
        <v>5788.3527136824396</v>
      </c>
      <c r="L48" s="3">
        <f t="shared" si="1"/>
        <v>5556.8186051351422</v>
      </c>
    </row>
    <row r="49" spans="1:12" ht="15.75" customHeight="1" x14ac:dyDescent="0.25">
      <c r="A49" s="67">
        <v>36</v>
      </c>
      <c r="B49" s="68" t="s">
        <v>568</v>
      </c>
      <c r="C49" s="67" t="s">
        <v>752</v>
      </c>
      <c r="D49" s="73" t="s">
        <v>2180</v>
      </c>
      <c r="E49" s="67" t="s">
        <v>2181</v>
      </c>
      <c r="F49" s="67" t="s">
        <v>2143</v>
      </c>
      <c r="G49" s="67">
        <v>122.5</v>
      </c>
      <c r="H49" s="71">
        <v>2591</v>
      </c>
      <c r="K49" s="3">
        <f t="shared" si="0"/>
        <v>5384.80615315245</v>
      </c>
      <c r="L49" s="3">
        <f t="shared" si="1"/>
        <v>5169.4139070263527</v>
      </c>
    </row>
    <row r="50" spans="1:12" ht="15.75" customHeight="1" x14ac:dyDescent="0.25">
      <c r="A50" s="67">
        <v>37</v>
      </c>
      <c r="B50" s="68" t="s">
        <v>637</v>
      </c>
      <c r="C50" s="67" t="s">
        <v>1069</v>
      </c>
      <c r="D50" s="73" t="s">
        <v>1070</v>
      </c>
      <c r="E50" s="67"/>
      <c r="F50" s="67" t="s">
        <v>2134</v>
      </c>
      <c r="G50" s="67">
        <v>122.7</v>
      </c>
      <c r="H50" s="71">
        <v>2495</v>
      </c>
      <c r="K50" s="3">
        <f t="shared" si="0"/>
        <v>5143.3261361567074</v>
      </c>
      <c r="L50" s="3">
        <f t="shared" si="1"/>
        <v>4937.5930907104394</v>
      </c>
    </row>
    <row r="51" spans="1:12" ht="15.75" customHeight="1" x14ac:dyDescent="0.25">
      <c r="A51" s="67">
        <v>38</v>
      </c>
      <c r="B51" s="68" t="s">
        <v>637</v>
      </c>
      <c r="C51" s="67" t="s">
        <v>1242</v>
      </c>
      <c r="D51" s="86" t="s">
        <v>2056</v>
      </c>
      <c r="E51" s="67" t="s">
        <v>1684</v>
      </c>
      <c r="F51" s="67" t="s">
        <v>1105</v>
      </c>
      <c r="G51" s="67">
        <v>121.3</v>
      </c>
      <c r="H51" s="71">
        <v>2400</v>
      </c>
      <c r="K51" s="3">
        <f t="shared" si="0"/>
        <v>4903.6670915602253</v>
      </c>
      <c r="L51" s="3">
        <f t="shared" si="1"/>
        <v>4707.5204078978168</v>
      </c>
    </row>
    <row r="52" spans="1:12" ht="15.75" customHeight="1" x14ac:dyDescent="0.25">
      <c r="A52" s="67">
        <v>39</v>
      </c>
      <c r="B52" s="67"/>
      <c r="C52" s="67" t="s">
        <v>2182</v>
      </c>
      <c r="D52" s="73" t="s">
        <v>2183</v>
      </c>
      <c r="E52" s="67" t="s">
        <v>2184</v>
      </c>
      <c r="F52" s="67" t="s">
        <v>2185</v>
      </c>
      <c r="G52" s="67">
        <v>118.8</v>
      </c>
      <c r="H52" s="71">
        <v>2327</v>
      </c>
      <c r="K52" s="3">
        <f t="shared" si="0"/>
        <v>4704.0694397474927</v>
      </c>
      <c r="L52" s="3">
        <f t="shared" si="1"/>
        <v>4515.906662157593</v>
      </c>
    </row>
    <row r="53" spans="1:12" ht="15.75" customHeight="1" x14ac:dyDescent="0.25">
      <c r="A53" s="67">
        <v>40</v>
      </c>
      <c r="B53" s="72" t="s">
        <v>629</v>
      </c>
      <c r="C53" s="67" t="s">
        <v>2186</v>
      </c>
      <c r="D53" s="73" t="s">
        <v>2187</v>
      </c>
      <c r="E53" s="67" t="s">
        <v>2188</v>
      </c>
      <c r="F53" s="67" t="s">
        <v>2189</v>
      </c>
      <c r="G53" s="67">
        <v>119.1</v>
      </c>
      <c r="H53" s="71">
        <v>2293</v>
      </c>
      <c r="K53" s="3">
        <f t="shared" si="0"/>
        <v>4575.4897115059439</v>
      </c>
      <c r="L53" s="3">
        <f t="shared" si="1"/>
        <v>4392.4701230457067</v>
      </c>
    </row>
    <row r="54" spans="1:12" ht="15.75" customHeight="1" x14ac:dyDescent="0.25">
      <c r="A54" s="67">
        <v>41</v>
      </c>
      <c r="B54" s="68" t="s">
        <v>629</v>
      </c>
      <c r="C54" s="67" t="s">
        <v>2190</v>
      </c>
      <c r="D54" s="73" t="s">
        <v>895</v>
      </c>
      <c r="E54" s="67" t="s">
        <v>2191</v>
      </c>
      <c r="F54" s="67" t="s">
        <v>2192</v>
      </c>
      <c r="G54" s="67">
        <v>121.1</v>
      </c>
      <c r="H54" s="71">
        <v>2254</v>
      </c>
      <c r="K54" s="3">
        <f t="shared" si="0"/>
        <v>4437.8051212680903</v>
      </c>
      <c r="L54" s="3">
        <f t="shared" si="1"/>
        <v>4260.2929164173665</v>
      </c>
    </row>
    <row r="55" spans="1:12" ht="15.75" customHeight="1" x14ac:dyDescent="0.25">
      <c r="A55" s="67">
        <v>42</v>
      </c>
      <c r="B55" s="67"/>
      <c r="C55" s="67" t="s">
        <v>1227</v>
      </c>
      <c r="D55" s="73" t="s">
        <v>2193</v>
      </c>
      <c r="E55" s="67" t="s">
        <v>2194</v>
      </c>
      <c r="F55" s="67" t="s">
        <v>2195</v>
      </c>
      <c r="G55" s="67">
        <v>117.6</v>
      </c>
      <c r="H55" s="71">
        <v>2113</v>
      </c>
      <c r="K55" s="3">
        <f t="shared" si="0"/>
        <v>4114.381346305594</v>
      </c>
      <c r="L55" s="3">
        <f t="shared" si="1"/>
        <v>3949.8060924533706</v>
      </c>
    </row>
    <row r="56" spans="1:12" ht="15.75" customHeight="1" x14ac:dyDescent="0.25">
      <c r="A56" s="67">
        <v>43</v>
      </c>
      <c r="B56" s="72" t="s">
        <v>1232</v>
      </c>
      <c r="C56" s="67" t="s">
        <v>630</v>
      </c>
      <c r="D56" s="86" t="s">
        <v>1888</v>
      </c>
      <c r="E56" s="67" t="s">
        <v>2076</v>
      </c>
      <c r="F56" s="67" t="s">
        <v>2128</v>
      </c>
      <c r="G56" s="67">
        <v>120.5</v>
      </c>
      <c r="H56" s="71">
        <v>1867</v>
      </c>
      <c r="K56" s="3">
        <f t="shared" si="0"/>
        <v>3599.7554694206706</v>
      </c>
      <c r="L56" s="3">
        <f t="shared" si="1"/>
        <v>3455.765250643844</v>
      </c>
    </row>
    <row r="57" spans="1:12" ht="15.75" customHeight="1" x14ac:dyDescent="0.25">
      <c r="A57" s="67">
        <v>44</v>
      </c>
      <c r="B57" s="67"/>
      <c r="C57" s="67" t="s">
        <v>2196</v>
      </c>
      <c r="D57" s="73" t="s">
        <v>2197</v>
      </c>
      <c r="E57" s="67"/>
      <c r="F57" s="67" t="s">
        <v>2198</v>
      </c>
      <c r="G57" s="67">
        <v>122.9</v>
      </c>
      <c r="H57" s="73">
        <v>844</v>
      </c>
      <c r="K57" s="3">
        <f t="shared" si="0"/>
        <v>1670.2340383097908</v>
      </c>
      <c r="L57" s="3">
        <f t="shared" si="1"/>
        <v>1603.4246767773993</v>
      </c>
    </row>
    <row r="58" spans="1:12" ht="15.75" customHeight="1" x14ac:dyDescent="0.25">
      <c r="A58" s="67">
        <v>45</v>
      </c>
      <c r="B58" s="67"/>
      <c r="C58" s="67" t="s">
        <v>2199</v>
      </c>
      <c r="D58" s="73" t="s">
        <v>2200</v>
      </c>
      <c r="E58" s="67"/>
      <c r="F58" s="67" t="s">
        <v>2189</v>
      </c>
      <c r="G58" s="67">
        <v>119.1</v>
      </c>
      <c r="H58" s="73">
        <v>508</v>
      </c>
      <c r="K58" s="3">
        <f t="shared" si="0"/>
        <v>991.72064549135905</v>
      </c>
      <c r="L58" s="3">
        <f t="shared" si="1"/>
        <v>952.05181967170472</v>
      </c>
    </row>
    <row r="59" spans="1:12" ht="15.75" customHeight="1" x14ac:dyDescent="0.25">
      <c r="A59" s="67">
        <v>46</v>
      </c>
      <c r="B59" s="67"/>
      <c r="C59" s="67" t="s">
        <v>2201</v>
      </c>
      <c r="D59" s="73" t="s">
        <v>1893</v>
      </c>
      <c r="E59" s="67" t="s">
        <v>2202</v>
      </c>
      <c r="F59" s="67" t="s">
        <v>2198</v>
      </c>
      <c r="G59" s="67">
        <v>122.9</v>
      </c>
      <c r="H59" s="73">
        <v>84</v>
      </c>
      <c r="K59" s="3">
        <f t="shared" si="0"/>
        <v>152.96168153794125</v>
      </c>
      <c r="L59" s="3">
        <f t="shared" si="1"/>
        <v>146.84321427642359</v>
      </c>
    </row>
    <row r="60" spans="1:12" ht="15.75" customHeight="1" x14ac:dyDescent="0.25"/>
    <row r="61" spans="1:12" ht="15.75" customHeight="1" x14ac:dyDescent="0.25"/>
    <row r="62" spans="1:12" ht="15.75" customHeight="1" x14ac:dyDescent="0.25"/>
    <row r="63" spans="1:12" ht="15.75" customHeight="1" x14ac:dyDescent="0.25"/>
    <row r="64" spans="1:12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</sheetData>
  <autoFilter ref="D14:N59" xr:uid="{00000000-0009-0000-0000-000022000000}"/>
  <mergeCells count="9">
    <mergeCell ref="A9:D9"/>
    <mergeCell ref="A13:J13"/>
    <mergeCell ref="A1:C1"/>
    <mergeCell ref="F1:H1"/>
    <mergeCell ref="K1:M1"/>
    <mergeCell ref="A3:B3"/>
    <mergeCell ref="F7:G7"/>
    <mergeCell ref="F8:G8"/>
    <mergeCell ref="F9:G9"/>
  </mergeCells>
  <pageMargins left="0.7" right="0.7" top="0.78740157499999996" bottom="0.78740157499999996" header="0" footer="0"/>
  <pageSetup orientation="landscape"/>
  <headerFooter>
    <oddHeader>&amp;L&amp;"Arial"&amp;8&amp;K000000 INTERNAL&amp;1#_x000D_</oddHeader>
  </headerFooter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300-000000000000}">
  <dimension ref="A1:N1000"/>
  <sheetViews>
    <sheetView workbookViewId="0"/>
  </sheetViews>
  <sheetFormatPr defaultColWidth="14.42578125" defaultRowHeight="15" customHeight="1" x14ac:dyDescent="0.25"/>
  <cols>
    <col min="1" max="1" width="8.7109375" customWidth="1"/>
    <col min="2" max="2" width="14.28515625" customWidth="1"/>
    <col min="3" max="3" width="8.7109375" customWidth="1"/>
    <col min="4" max="4" width="18.5703125" customWidth="1"/>
    <col min="5" max="6" width="8.7109375" customWidth="1"/>
    <col min="7" max="7" width="25" customWidth="1"/>
    <col min="8" max="8" width="7.5703125" customWidth="1"/>
    <col min="9" max="9" width="0.85546875" customWidth="1"/>
    <col min="10" max="10" width="0.7109375" customWidth="1"/>
    <col min="11" max="11" width="16" customWidth="1"/>
    <col min="12" max="12" width="35.28515625" customWidth="1"/>
    <col min="13" max="14" width="8.7109375" customWidth="1"/>
  </cols>
  <sheetData>
    <row r="1" spans="1:14" x14ac:dyDescent="0.25">
      <c r="A1" s="96" t="s">
        <v>551</v>
      </c>
      <c r="B1" s="97"/>
      <c r="C1" s="97"/>
      <c r="D1" s="45"/>
      <c r="E1" s="45"/>
      <c r="F1" s="99" t="s">
        <v>552</v>
      </c>
      <c r="G1" s="97"/>
      <c r="H1" s="98"/>
      <c r="K1" s="100" t="s">
        <v>553</v>
      </c>
      <c r="L1" s="101"/>
      <c r="M1" s="101"/>
    </row>
    <row r="2" spans="1:14" x14ac:dyDescent="0.25">
      <c r="L2" s="46">
        <v>0</v>
      </c>
      <c r="M2" s="47">
        <v>0</v>
      </c>
    </row>
    <row r="3" spans="1:14" x14ac:dyDescent="0.25">
      <c r="A3" s="96" t="s">
        <v>554</v>
      </c>
      <c r="B3" s="97"/>
      <c r="C3" s="48">
        <v>0.9</v>
      </c>
      <c r="F3" s="5"/>
      <c r="G3" s="49" t="s">
        <v>555</v>
      </c>
      <c r="H3" s="6">
        <f>COUNTIF(M14:M473, M13)</f>
        <v>5</v>
      </c>
      <c r="L3" s="46">
        <v>1</v>
      </c>
      <c r="M3" s="47">
        <v>0</v>
      </c>
    </row>
    <row r="4" spans="1:14" x14ac:dyDescent="0.25">
      <c r="F4" s="50"/>
      <c r="G4" s="51" t="s">
        <v>556</v>
      </c>
      <c r="H4" s="52">
        <f>H3*0.005</f>
        <v>2.5000000000000001E-2</v>
      </c>
      <c r="L4" s="46">
        <v>2</v>
      </c>
      <c r="M4" s="47">
        <v>0</v>
      </c>
    </row>
    <row r="5" spans="1:14" x14ac:dyDescent="0.25">
      <c r="F5" s="5"/>
      <c r="G5" s="49" t="s">
        <v>557</v>
      </c>
      <c r="H5" s="6">
        <f>COUNTIF(M14:M473, N13)</f>
        <v>1</v>
      </c>
      <c r="L5" s="46">
        <v>3</v>
      </c>
      <c r="M5" s="47">
        <v>-0.02</v>
      </c>
    </row>
    <row r="6" spans="1:14" x14ac:dyDescent="0.25">
      <c r="F6" s="20"/>
      <c r="G6" s="53" t="s">
        <v>556</v>
      </c>
      <c r="H6" s="54">
        <f>H5*0.01</f>
        <v>0.01</v>
      </c>
      <c r="L6" s="46">
        <v>4</v>
      </c>
      <c r="M6" s="47">
        <v>0</v>
      </c>
    </row>
    <row r="7" spans="1:14" x14ac:dyDescent="0.25">
      <c r="F7" s="102" t="s">
        <v>558</v>
      </c>
      <c r="G7" s="103"/>
      <c r="H7" s="6">
        <v>7</v>
      </c>
      <c r="L7" s="46">
        <v>5</v>
      </c>
      <c r="M7" s="47">
        <v>5.0000000000000001E-3</v>
      </c>
    </row>
    <row r="8" spans="1:14" x14ac:dyDescent="0.25">
      <c r="F8" s="104" t="s">
        <v>559</v>
      </c>
      <c r="G8" s="105"/>
      <c r="H8" s="52">
        <v>1.4999999999999999E-2</v>
      </c>
      <c r="L8" s="46">
        <v>6</v>
      </c>
      <c r="M8" s="47">
        <v>0.01</v>
      </c>
    </row>
    <row r="9" spans="1:14" x14ac:dyDescent="0.25">
      <c r="A9" s="96" t="s">
        <v>560</v>
      </c>
      <c r="B9" s="97"/>
      <c r="C9" s="97"/>
      <c r="D9" s="97"/>
      <c r="E9" s="85">
        <f>C3+H4+H6+H8</f>
        <v>0.95000000000000007</v>
      </c>
      <c r="F9" s="106" t="s">
        <v>561</v>
      </c>
      <c r="G9" s="97"/>
      <c r="H9" s="56">
        <v>40</v>
      </c>
      <c r="L9" s="46">
        <v>7</v>
      </c>
      <c r="M9" s="47">
        <v>1.4999999999999999E-2</v>
      </c>
    </row>
    <row r="10" spans="1:14" x14ac:dyDescent="0.25">
      <c r="L10" s="46">
        <v>8</v>
      </c>
      <c r="M10" s="47">
        <v>0.02</v>
      </c>
    </row>
    <row r="11" spans="1:14" x14ac:dyDescent="0.25">
      <c r="L11" s="46">
        <v>9</v>
      </c>
      <c r="M11" s="47">
        <v>2.5000000000000001E-2</v>
      </c>
    </row>
    <row r="12" spans="1:14" x14ac:dyDescent="0.25">
      <c r="L12" s="46" t="s">
        <v>562</v>
      </c>
      <c r="M12" s="47">
        <v>0.03</v>
      </c>
    </row>
    <row r="13" spans="1:14" x14ac:dyDescent="0.25">
      <c r="A13" s="96" t="s">
        <v>563</v>
      </c>
      <c r="B13" s="97"/>
      <c r="C13" s="97"/>
      <c r="D13" s="97"/>
      <c r="E13" s="97"/>
      <c r="F13" s="97"/>
      <c r="G13" s="97"/>
      <c r="H13" s="97"/>
      <c r="I13" s="97"/>
      <c r="J13" s="98"/>
      <c r="K13" s="57" t="s">
        <v>564</v>
      </c>
      <c r="L13" s="57" t="s">
        <v>565</v>
      </c>
      <c r="M13" s="4" t="s">
        <v>566</v>
      </c>
      <c r="N13" s="4" t="s">
        <v>567</v>
      </c>
    </row>
    <row r="14" spans="1:14" ht="60" x14ac:dyDescent="0.25">
      <c r="A14" s="67">
        <v>1</v>
      </c>
      <c r="B14" s="68" t="s">
        <v>568</v>
      </c>
      <c r="C14" s="67" t="s">
        <v>2082</v>
      </c>
      <c r="D14" s="73" t="s">
        <v>657</v>
      </c>
      <c r="E14" s="67" t="s">
        <v>2083</v>
      </c>
      <c r="F14" s="67" t="s">
        <v>2203</v>
      </c>
      <c r="G14" s="67">
        <v>104.2</v>
      </c>
      <c r="H14" s="71">
        <v>5543</v>
      </c>
      <c r="I14" s="71"/>
      <c r="K14" s="3">
        <f t="shared" ref="K14:K56" si="0">H14/$H$14*10000*0.7+($H$9-A14)/($H$9-1)*10000*0.3</f>
        <v>10000</v>
      </c>
      <c r="L14" s="3">
        <f t="shared" ref="L14:L56" si="1">K14*$E$9</f>
        <v>9500</v>
      </c>
      <c r="M14" s="4" t="s">
        <v>2085</v>
      </c>
    </row>
    <row r="15" spans="1:14" ht="60" x14ac:dyDescent="0.25">
      <c r="A15" s="67">
        <v>2</v>
      </c>
      <c r="B15" s="72" t="s">
        <v>568</v>
      </c>
      <c r="C15" s="67" t="s">
        <v>806</v>
      </c>
      <c r="D15" s="73" t="s">
        <v>807</v>
      </c>
      <c r="E15" s="67" t="s">
        <v>2204</v>
      </c>
      <c r="F15" s="67" t="s">
        <v>2205</v>
      </c>
      <c r="G15" s="67">
        <v>103.6</v>
      </c>
      <c r="H15" s="71">
        <v>5437</v>
      </c>
      <c r="I15" s="71"/>
      <c r="K15" s="3">
        <f t="shared" si="0"/>
        <v>9789.2143937606688</v>
      </c>
      <c r="L15" s="3">
        <f t="shared" si="1"/>
        <v>9299.7536740726355</v>
      </c>
      <c r="M15" s="4" t="s">
        <v>2032</v>
      </c>
    </row>
    <row r="16" spans="1:14" ht="45" x14ac:dyDescent="0.25">
      <c r="A16" s="67">
        <v>3</v>
      </c>
      <c r="B16" s="67"/>
      <c r="C16" s="67" t="s">
        <v>824</v>
      </c>
      <c r="D16" s="73" t="s">
        <v>825</v>
      </c>
      <c r="E16" s="67" t="s">
        <v>2206</v>
      </c>
      <c r="F16" s="67" t="s">
        <v>2207</v>
      </c>
      <c r="G16" s="67">
        <v>103.6</v>
      </c>
      <c r="H16" s="71">
        <v>5409</v>
      </c>
      <c r="I16" s="71"/>
      <c r="K16" s="3">
        <f t="shared" si="0"/>
        <v>9676.9314034332965</v>
      </c>
      <c r="L16" s="3">
        <f t="shared" si="1"/>
        <v>9193.0848332616315</v>
      </c>
      <c r="M16" s="4" t="s">
        <v>2032</v>
      </c>
    </row>
    <row r="17" spans="1:13" ht="45" x14ac:dyDescent="0.25">
      <c r="A17" s="67">
        <v>4</v>
      </c>
      <c r="B17" s="67"/>
      <c r="C17" s="67" t="s">
        <v>2208</v>
      </c>
      <c r="D17" s="73" t="s">
        <v>2209</v>
      </c>
      <c r="E17" s="67" t="s">
        <v>2210</v>
      </c>
      <c r="F17" s="67" t="s">
        <v>2205</v>
      </c>
      <c r="G17" s="67">
        <v>103.6</v>
      </c>
      <c r="H17" s="71">
        <v>5261</v>
      </c>
      <c r="I17" s="71"/>
      <c r="K17" s="3">
        <f t="shared" si="0"/>
        <v>9413.1059270875248</v>
      </c>
      <c r="L17" s="3">
        <f t="shared" si="1"/>
        <v>8942.4506307331485</v>
      </c>
      <c r="M17" s="4" t="s">
        <v>2032</v>
      </c>
    </row>
    <row r="18" spans="1:13" ht="30" x14ac:dyDescent="0.25">
      <c r="A18" s="67">
        <v>5</v>
      </c>
      <c r="B18" s="67"/>
      <c r="C18" s="67" t="s">
        <v>1179</v>
      </c>
      <c r="D18" s="73" t="s">
        <v>1266</v>
      </c>
      <c r="E18" s="67" t="s">
        <v>1622</v>
      </c>
      <c r="F18" s="67" t="s">
        <v>2211</v>
      </c>
      <c r="G18" s="67">
        <v>106.8</v>
      </c>
      <c r="H18" s="71">
        <v>5006</v>
      </c>
      <c r="I18" s="71"/>
      <c r="K18" s="3">
        <f t="shared" si="0"/>
        <v>9014.1550673753445</v>
      </c>
      <c r="L18" s="3">
        <f t="shared" si="1"/>
        <v>8563.4473140065784</v>
      </c>
      <c r="M18" s="4" t="s">
        <v>2032</v>
      </c>
    </row>
    <row r="19" spans="1:13" ht="30" x14ac:dyDescent="0.25">
      <c r="A19" s="67">
        <v>6</v>
      </c>
      <c r="B19" s="68" t="s">
        <v>568</v>
      </c>
      <c r="C19" s="67" t="s">
        <v>2212</v>
      </c>
      <c r="D19" s="73" t="s">
        <v>2213</v>
      </c>
      <c r="E19" s="67" t="s">
        <v>2214</v>
      </c>
      <c r="F19" s="67" t="s">
        <v>1762</v>
      </c>
      <c r="G19" s="67">
        <v>102.6</v>
      </c>
      <c r="H19" s="71">
        <v>4933</v>
      </c>
      <c r="I19" s="71"/>
      <c r="K19" s="3">
        <f t="shared" si="0"/>
        <v>8845.0436447910743</v>
      </c>
      <c r="L19" s="3">
        <f t="shared" si="1"/>
        <v>8402.7914625515205</v>
      </c>
      <c r="M19" s="4" t="s">
        <v>2032</v>
      </c>
    </row>
    <row r="20" spans="1:13" ht="60" x14ac:dyDescent="0.25">
      <c r="A20" s="67">
        <v>7</v>
      </c>
      <c r="B20" s="72" t="s">
        <v>568</v>
      </c>
      <c r="C20" s="67" t="s">
        <v>883</v>
      </c>
      <c r="D20" s="73" t="s">
        <v>884</v>
      </c>
      <c r="E20" s="67" t="s">
        <v>2215</v>
      </c>
      <c r="F20" s="67" t="s">
        <v>1977</v>
      </c>
      <c r="G20" s="67">
        <v>102.6</v>
      </c>
      <c r="H20" s="71">
        <v>4918</v>
      </c>
      <c r="I20" s="71"/>
      <c r="K20" s="3">
        <f t="shared" si="0"/>
        <v>8749.1777571156963</v>
      </c>
      <c r="L20" s="3">
        <f t="shared" si="1"/>
        <v>8311.718869259912</v>
      </c>
    </row>
    <row r="21" spans="1:13" ht="15.75" customHeight="1" x14ac:dyDescent="0.25">
      <c r="A21" s="67">
        <v>8</v>
      </c>
      <c r="B21" s="67"/>
      <c r="C21" s="67" t="s">
        <v>2216</v>
      </c>
      <c r="D21" s="73" t="s">
        <v>2217</v>
      </c>
      <c r="E21" s="67" t="s">
        <v>2218</v>
      </c>
      <c r="F21" s="67" t="s">
        <v>2219</v>
      </c>
      <c r="G21" s="67">
        <v>100.5</v>
      </c>
      <c r="H21" s="71">
        <v>4746</v>
      </c>
      <c r="I21" s="71"/>
      <c r="K21" s="3">
        <f t="shared" si="0"/>
        <v>8455.0437835662433</v>
      </c>
      <c r="L21" s="3">
        <f t="shared" si="1"/>
        <v>8032.2915943879316</v>
      </c>
    </row>
    <row r="22" spans="1:13" ht="15.75" customHeight="1" x14ac:dyDescent="0.25">
      <c r="A22" s="67">
        <v>9</v>
      </c>
      <c r="B22" s="67"/>
      <c r="C22" s="67" t="s">
        <v>1052</v>
      </c>
      <c r="D22" s="73" t="s">
        <v>2220</v>
      </c>
      <c r="E22" s="67" t="s">
        <v>2221</v>
      </c>
      <c r="F22" s="67" t="s">
        <v>2222</v>
      </c>
      <c r="G22" s="67">
        <v>104.4</v>
      </c>
      <c r="H22" s="71">
        <v>4732</v>
      </c>
      <c r="I22" s="71"/>
      <c r="K22" s="3">
        <f t="shared" si="0"/>
        <v>8360.440749941019</v>
      </c>
      <c r="L22" s="3">
        <f t="shared" si="1"/>
        <v>7942.4187124439686</v>
      </c>
    </row>
    <row r="23" spans="1:13" ht="15.75" customHeight="1" x14ac:dyDescent="0.25">
      <c r="A23" s="67">
        <v>10</v>
      </c>
      <c r="B23" s="68" t="s">
        <v>568</v>
      </c>
      <c r="C23" s="67" t="s">
        <v>2223</v>
      </c>
      <c r="D23" s="73" t="s">
        <v>2224</v>
      </c>
      <c r="E23" s="67" t="s">
        <v>2225</v>
      </c>
      <c r="F23" s="67" t="s">
        <v>1515</v>
      </c>
      <c r="G23" s="67">
        <v>103.6</v>
      </c>
      <c r="H23" s="71">
        <v>4552</v>
      </c>
      <c r="I23" s="71"/>
      <c r="K23" s="3">
        <f t="shared" si="0"/>
        <v>8056.203943990341</v>
      </c>
      <c r="L23" s="3">
        <f t="shared" si="1"/>
        <v>7653.3937467908245</v>
      </c>
    </row>
    <row r="24" spans="1:13" ht="15.75" customHeight="1" x14ac:dyDescent="0.25">
      <c r="A24" s="67">
        <v>11</v>
      </c>
      <c r="B24" s="68" t="s">
        <v>637</v>
      </c>
      <c r="C24" s="67" t="s">
        <v>1991</v>
      </c>
      <c r="D24" s="73" t="s">
        <v>774</v>
      </c>
      <c r="E24" s="67" t="s">
        <v>1829</v>
      </c>
      <c r="F24" s="67" t="s">
        <v>1977</v>
      </c>
      <c r="G24" s="67">
        <v>102.6</v>
      </c>
      <c r="H24" s="71">
        <v>4526</v>
      </c>
      <c r="I24" s="71"/>
      <c r="K24" s="3">
        <f t="shared" si="0"/>
        <v>7946.446661763277</v>
      </c>
      <c r="L24" s="3">
        <f t="shared" si="1"/>
        <v>7549.1243286751132</v>
      </c>
    </row>
    <row r="25" spans="1:13" ht="15.75" customHeight="1" x14ac:dyDescent="0.25">
      <c r="A25" s="67">
        <v>12</v>
      </c>
      <c r="B25" s="68" t="s">
        <v>568</v>
      </c>
      <c r="C25" s="67" t="s">
        <v>2004</v>
      </c>
      <c r="D25" s="73" t="s">
        <v>2005</v>
      </c>
      <c r="E25" s="67" t="s">
        <v>1946</v>
      </c>
      <c r="F25" s="67" t="s">
        <v>1150</v>
      </c>
      <c r="G25" s="67">
        <v>103.4</v>
      </c>
      <c r="H25" s="71">
        <v>4450</v>
      </c>
      <c r="I25" s="71"/>
      <c r="K25" s="3">
        <f t="shared" si="0"/>
        <v>7773.5466770285457</v>
      </c>
      <c r="L25" s="3">
        <f t="shared" si="1"/>
        <v>7384.8693431771189</v>
      </c>
    </row>
    <row r="26" spans="1:13" ht="15.75" customHeight="1" x14ac:dyDescent="0.25">
      <c r="A26" s="67">
        <v>13</v>
      </c>
      <c r="B26" s="68" t="s">
        <v>629</v>
      </c>
      <c r="C26" s="67" t="s">
        <v>2010</v>
      </c>
      <c r="D26" s="73" t="s">
        <v>1957</v>
      </c>
      <c r="E26" s="67" t="s">
        <v>1958</v>
      </c>
      <c r="F26" s="67" t="s">
        <v>1119</v>
      </c>
      <c r="G26" s="67">
        <v>102.6</v>
      </c>
      <c r="H26" s="71">
        <v>4339</v>
      </c>
      <c r="I26" s="71"/>
      <c r="K26" s="3">
        <f t="shared" si="0"/>
        <v>7556.4468005384479</v>
      </c>
      <c r="L26" s="3">
        <f t="shared" si="1"/>
        <v>7178.6244605115262</v>
      </c>
    </row>
    <row r="27" spans="1:13" ht="15.75" customHeight="1" x14ac:dyDescent="0.25">
      <c r="A27" s="67">
        <v>14</v>
      </c>
      <c r="B27" s="68" t="s">
        <v>629</v>
      </c>
      <c r="C27" s="67" t="s">
        <v>1997</v>
      </c>
      <c r="D27" s="73" t="s">
        <v>1998</v>
      </c>
      <c r="E27" s="67" t="s">
        <v>1999</v>
      </c>
      <c r="F27" s="67" t="s">
        <v>2000</v>
      </c>
      <c r="G27" s="67">
        <v>99.6</v>
      </c>
      <c r="H27" s="71">
        <v>4271</v>
      </c>
      <c r="I27" s="71"/>
      <c r="K27" s="3">
        <f t="shared" si="0"/>
        <v>7393.6496482049433</v>
      </c>
      <c r="L27" s="3">
        <f t="shared" si="1"/>
        <v>7023.9671657946965</v>
      </c>
    </row>
    <row r="28" spans="1:13" ht="15.75" customHeight="1" x14ac:dyDescent="0.25">
      <c r="A28" s="67">
        <v>15</v>
      </c>
      <c r="B28" s="72" t="s">
        <v>637</v>
      </c>
      <c r="C28" s="67" t="s">
        <v>2226</v>
      </c>
      <c r="D28" s="73" t="s">
        <v>1973</v>
      </c>
      <c r="E28" s="67" t="s">
        <v>2227</v>
      </c>
      <c r="F28" s="67" t="s">
        <v>2228</v>
      </c>
      <c r="G28" s="67">
        <v>103.5</v>
      </c>
      <c r="H28" s="71">
        <v>4228</v>
      </c>
      <c r="I28" s="71"/>
      <c r="K28" s="3">
        <f t="shared" si="0"/>
        <v>7262.423847125272</v>
      </c>
      <c r="L28" s="3">
        <f t="shared" si="1"/>
        <v>6899.3026547690088</v>
      </c>
    </row>
    <row r="29" spans="1:13" ht="15.75" customHeight="1" x14ac:dyDescent="0.25">
      <c r="A29" s="67">
        <v>16</v>
      </c>
      <c r="B29" s="68" t="s">
        <v>637</v>
      </c>
      <c r="C29" s="67" t="s">
        <v>797</v>
      </c>
      <c r="D29" s="73" t="s">
        <v>2229</v>
      </c>
      <c r="E29" s="67" t="s">
        <v>2230</v>
      </c>
      <c r="F29" s="67" t="s">
        <v>2231</v>
      </c>
      <c r="G29" s="67">
        <v>100.1</v>
      </c>
      <c r="H29" s="71">
        <v>4189</v>
      </c>
      <c r="I29" s="71"/>
      <c r="K29" s="3">
        <f t="shared" si="0"/>
        <v>7136.2494622462145</v>
      </c>
      <c r="L29" s="3">
        <f t="shared" si="1"/>
        <v>6779.4369891339047</v>
      </c>
    </row>
    <row r="30" spans="1:13" ht="15.75" customHeight="1" x14ac:dyDescent="0.25">
      <c r="A30" s="67">
        <v>17</v>
      </c>
      <c r="B30" s="67"/>
      <c r="C30" s="67" t="s">
        <v>1978</v>
      </c>
      <c r="D30" s="73" t="s">
        <v>1979</v>
      </c>
      <c r="E30" s="67" t="s">
        <v>2028</v>
      </c>
      <c r="F30" s="67" t="s">
        <v>1981</v>
      </c>
      <c r="G30" s="67">
        <v>103.4</v>
      </c>
      <c r="H30" s="71">
        <v>4185</v>
      </c>
      <c r="K30" s="3">
        <f t="shared" si="0"/>
        <v>7054.2749691225254</v>
      </c>
      <c r="L30" s="3">
        <f t="shared" si="1"/>
        <v>6701.5612206664</v>
      </c>
    </row>
    <row r="31" spans="1:13" ht="15.75" customHeight="1" x14ac:dyDescent="0.25">
      <c r="A31" s="67">
        <v>17</v>
      </c>
      <c r="B31" s="72" t="s">
        <v>1232</v>
      </c>
      <c r="C31" s="67" t="s">
        <v>2232</v>
      </c>
      <c r="D31" s="73" t="s">
        <v>2233</v>
      </c>
      <c r="E31" s="67" t="s">
        <v>2008</v>
      </c>
      <c r="F31" s="67" t="s">
        <v>2234</v>
      </c>
      <c r="G31" s="67">
        <v>107.6</v>
      </c>
      <c r="H31" s="71">
        <v>4185</v>
      </c>
      <c r="K31" s="3">
        <f t="shared" si="0"/>
        <v>7054.2749691225254</v>
      </c>
      <c r="L31" s="3">
        <f t="shared" si="1"/>
        <v>6701.5612206664</v>
      </c>
    </row>
    <row r="32" spans="1:13" ht="15.75" customHeight="1" x14ac:dyDescent="0.25">
      <c r="A32" s="67">
        <v>19</v>
      </c>
      <c r="B32" s="68" t="s">
        <v>637</v>
      </c>
      <c r="C32" s="67" t="s">
        <v>1777</v>
      </c>
      <c r="D32" s="73" t="s">
        <v>2235</v>
      </c>
      <c r="E32" s="67" t="s">
        <v>1953</v>
      </c>
      <c r="F32" s="67" t="s">
        <v>2231</v>
      </c>
      <c r="G32" s="67">
        <v>100.1</v>
      </c>
      <c r="H32" s="71">
        <v>3999</v>
      </c>
      <c r="K32" s="3">
        <f t="shared" si="0"/>
        <v>6665.5379619478481</v>
      </c>
      <c r="L32" s="3">
        <f t="shared" si="1"/>
        <v>6332.2610638504557</v>
      </c>
    </row>
    <row r="33" spans="1:12" ht="15.75" customHeight="1" x14ac:dyDescent="0.25">
      <c r="A33" s="67">
        <v>20</v>
      </c>
      <c r="B33" s="68" t="s">
        <v>706</v>
      </c>
      <c r="C33" s="67" t="s">
        <v>1890</v>
      </c>
      <c r="D33" s="73" t="s">
        <v>2236</v>
      </c>
      <c r="E33" s="67" t="s">
        <v>2237</v>
      </c>
      <c r="F33" s="67" t="s">
        <v>2238</v>
      </c>
      <c r="G33" s="67">
        <v>100.3</v>
      </c>
      <c r="H33" s="71">
        <v>3869</v>
      </c>
      <c r="K33" s="3">
        <f t="shared" si="0"/>
        <v>6424.4438585048356</v>
      </c>
      <c r="L33" s="3">
        <f t="shared" si="1"/>
        <v>6103.2216655795946</v>
      </c>
    </row>
    <row r="34" spans="1:12" ht="15.75" customHeight="1" x14ac:dyDescent="0.25">
      <c r="A34" s="67">
        <v>21</v>
      </c>
      <c r="B34" s="72" t="s">
        <v>637</v>
      </c>
      <c r="C34" s="67" t="s">
        <v>2121</v>
      </c>
      <c r="D34" s="73" t="s">
        <v>2122</v>
      </c>
      <c r="E34" s="67" t="s">
        <v>2239</v>
      </c>
      <c r="F34" s="67" t="s">
        <v>2238</v>
      </c>
      <c r="G34" s="67">
        <v>100.3</v>
      </c>
      <c r="H34" s="71">
        <v>3809</v>
      </c>
      <c r="K34" s="3">
        <f t="shared" si="0"/>
        <v>6271.7495385725588</v>
      </c>
      <c r="L34" s="3">
        <f t="shared" si="1"/>
        <v>5958.1620616439313</v>
      </c>
    </row>
    <row r="35" spans="1:12" ht="15.75" customHeight="1" x14ac:dyDescent="0.25">
      <c r="A35" s="67">
        <v>22</v>
      </c>
      <c r="B35" s="68" t="s">
        <v>637</v>
      </c>
      <c r="C35" s="67" t="s">
        <v>2182</v>
      </c>
      <c r="D35" s="73" t="s">
        <v>2240</v>
      </c>
      <c r="E35" s="67" t="s">
        <v>2241</v>
      </c>
      <c r="F35" s="67" t="s">
        <v>2242</v>
      </c>
      <c r="G35" s="67">
        <v>103.1</v>
      </c>
      <c r="H35" s="71">
        <v>3791</v>
      </c>
      <c r="K35" s="3">
        <f t="shared" si="0"/>
        <v>6172.0950887467216</v>
      </c>
      <c r="L35" s="3">
        <f t="shared" si="1"/>
        <v>5863.4903343093856</v>
      </c>
    </row>
    <row r="36" spans="1:12" ht="15.75" customHeight="1" x14ac:dyDescent="0.25">
      <c r="A36" s="67">
        <v>23</v>
      </c>
      <c r="B36" s="67"/>
      <c r="C36" s="67" t="s">
        <v>2243</v>
      </c>
      <c r="D36" s="73" t="s">
        <v>1860</v>
      </c>
      <c r="E36" s="67" t="s">
        <v>1861</v>
      </c>
      <c r="F36" s="67" t="s">
        <v>1139</v>
      </c>
      <c r="G36" s="67">
        <v>98.8</v>
      </c>
      <c r="H36" s="71">
        <v>3778</v>
      </c>
      <c r="K36" s="3">
        <f t="shared" si="0"/>
        <v>6078.7549091716501</v>
      </c>
      <c r="L36" s="3">
        <f t="shared" si="1"/>
        <v>5774.8171637130681</v>
      </c>
    </row>
    <row r="37" spans="1:12" ht="15.75" customHeight="1" x14ac:dyDescent="0.25">
      <c r="A37" s="67">
        <v>24</v>
      </c>
      <c r="B37" s="68" t="s">
        <v>629</v>
      </c>
      <c r="C37" s="67" t="s">
        <v>1364</v>
      </c>
      <c r="D37" s="73" t="s">
        <v>1955</v>
      </c>
      <c r="E37" s="67" t="s">
        <v>2244</v>
      </c>
      <c r="F37" s="67" t="s">
        <v>1762</v>
      </c>
      <c r="G37" s="67">
        <v>102.6</v>
      </c>
      <c r="H37" s="71">
        <v>3743</v>
      </c>
      <c r="K37" s="3">
        <f t="shared" si="0"/>
        <v>5957.6319404932065</v>
      </c>
      <c r="L37" s="3">
        <f t="shared" si="1"/>
        <v>5659.7503434685468</v>
      </c>
    </row>
    <row r="38" spans="1:12" ht="15.75" customHeight="1" x14ac:dyDescent="0.25">
      <c r="A38" s="67">
        <v>25</v>
      </c>
      <c r="B38" s="72" t="s">
        <v>991</v>
      </c>
      <c r="C38" s="67" t="s">
        <v>2245</v>
      </c>
      <c r="D38" s="73" t="s">
        <v>2246</v>
      </c>
      <c r="E38" s="67" t="s">
        <v>2247</v>
      </c>
      <c r="F38" s="67" t="s">
        <v>2205</v>
      </c>
      <c r="G38" s="67">
        <v>103.6</v>
      </c>
      <c r="H38" s="71">
        <v>3719</v>
      </c>
      <c r="K38" s="3">
        <f t="shared" si="0"/>
        <v>5850.4003663664498</v>
      </c>
      <c r="L38" s="3">
        <f t="shared" si="1"/>
        <v>5557.8803480481274</v>
      </c>
    </row>
    <row r="39" spans="1:12" ht="15.75" customHeight="1" x14ac:dyDescent="0.25">
      <c r="A39" s="67">
        <v>26</v>
      </c>
      <c r="B39" s="72" t="s">
        <v>991</v>
      </c>
      <c r="C39" s="67" t="s">
        <v>2248</v>
      </c>
      <c r="D39" s="73" t="s">
        <v>2249</v>
      </c>
      <c r="E39" s="67" t="s">
        <v>2250</v>
      </c>
      <c r="F39" s="67" t="s">
        <v>2251</v>
      </c>
      <c r="G39" s="67">
        <v>99.1</v>
      </c>
      <c r="H39" s="71">
        <v>3664</v>
      </c>
      <c r="K39" s="3">
        <f t="shared" si="0"/>
        <v>5704.0203166849387</v>
      </c>
      <c r="L39" s="3">
        <f t="shared" si="1"/>
        <v>5418.8193008506923</v>
      </c>
    </row>
    <row r="40" spans="1:12" ht="15.75" customHeight="1" x14ac:dyDescent="0.25">
      <c r="A40" s="67">
        <v>27</v>
      </c>
      <c r="B40" s="67"/>
      <c r="C40" s="67" t="s">
        <v>1873</v>
      </c>
      <c r="D40" s="73" t="s">
        <v>1995</v>
      </c>
      <c r="E40" s="67" t="s">
        <v>1965</v>
      </c>
      <c r="F40" s="67" t="s">
        <v>2252</v>
      </c>
      <c r="G40" s="67">
        <v>100.1</v>
      </c>
      <c r="H40" s="71">
        <v>3542</v>
      </c>
      <c r="K40" s="3">
        <f t="shared" si="0"/>
        <v>5473.029045643153</v>
      </c>
      <c r="L40" s="3">
        <f t="shared" si="1"/>
        <v>5199.3775933609959</v>
      </c>
    </row>
    <row r="41" spans="1:12" ht="15.75" customHeight="1" x14ac:dyDescent="0.25">
      <c r="A41" s="67">
        <v>28</v>
      </c>
      <c r="B41" s="67"/>
      <c r="C41" s="67" t="s">
        <v>2253</v>
      </c>
      <c r="D41" s="73" t="s">
        <v>2254</v>
      </c>
      <c r="E41" s="67" t="s">
        <v>2255</v>
      </c>
      <c r="F41" s="67" t="s">
        <v>1392</v>
      </c>
      <c r="G41" s="67">
        <v>100.3</v>
      </c>
      <c r="H41" s="71">
        <v>3467</v>
      </c>
      <c r="K41" s="3">
        <f t="shared" si="0"/>
        <v>5301.3919149585745</v>
      </c>
      <c r="L41" s="3">
        <f t="shared" si="1"/>
        <v>5036.3223192106461</v>
      </c>
    </row>
    <row r="42" spans="1:12" ht="15.75" customHeight="1" x14ac:dyDescent="0.25">
      <c r="A42" s="67">
        <v>29</v>
      </c>
      <c r="B42" s="68" t="s">
        <v>568</v>
      </c>
      <c r="C42" s="67" t="s">
        <v>1136</v>
      </c>
      <c r="D42" s="86" t="s">
        <v>1137</v>
      </c>
      <c r="E42" s="67" t="s">
        <v>1138</v>
      </c>
      <c r="F42" s="67" t="s">
        <v>1139</v>
      </c>
      <c r="G42" s="67">
        <v>98.8</v>
      </c>
      <c r="H42" s="71">
        <v>3095</v>
      </c>
      <c r="K42" s="3">
        <f t="shared" si="0"/>
        <v>4754.6871313784532</v>
      </c>
      <c r="L42" s="3">
        <f t="shared" si="1"/>
        <v>4516.9527748095306</v>
      </c>
    </row>
    <row r="43" spans="1:12" ht="15.75" customHeight="1" x14ac:dyDescent="0.25">
      <c r="A43" s="67">
        <v>29</v>
      </c>
      <c r="B43" s="67"/>
      <c r="C43" s="67" t="s">
        <v>2006</v>
      </c>
      <c r="D43" s="73" t="s">
        <v>2007</v>
      </c>
      <c r="E43" s="67" t="s">
        <v>2008</v>
      </c>
      <c r="F43" s="67" t="s">
        <v>2009</v>
      </c>
      <c r="G43" s="67">
        <v>102.2</v>
      </c>
      <c r="H43" s="71">
        <v>3095</v>
      </c>
      <c r="K43" s="3">
        <f t="shared" si="0"/>
        <v>4754.6871313784532</v>
      </c>
      <c r="L43" s="3">
        <f t="shared" si="1"/>
        <v>4516.9527748095306</v>
      </c>
    </row>
    <row r="44" spans="1:12" ht="15.75" customHeight="1" x14ac:dyDescent="0.25">
      <c r="A44" s="67">
        <v>31</v>
      </c>
      <c r="B44" s="67"/>
      <c r="C44" s="67">
        <v>70</v>
      </c>
      <c r="D44" s="86" t="s">
        <v>1664</v>
      </c>
      <c r="E44" s="67" t="s">
        <v>1261</v>
      </c>
      <c r="F44" s="67" t="s">
        <v>777</v>
      </c>
      <c r="G44" s="67">
        <v>103.6</v>
      </c>
      <c r="H44" s="71">
        <v>2972</v>
      </c>
      <c r="K44" s="3">
        <f t="shared" si="0"/>
        <v>4445.5099293634375</v>
      </c>
      <c r="L44" s="3">
        <f t="shared" si="1"/>
        <v>4223.2344328952659</v>
      </c>
    </row>
    <row r="45" spans="1:12" ht="15.75" customHeight="1" x14ac:dyDescent="0.25">
      <c r="A45" s="67">
        <v>32</v>
      </c>
      <c r="B45" s="68" t="s">
        <v>629</v>
      </c>
      <c r="C45" s="67">
        <v>30</v>
      </c>
      <c r="D45" s="73" t="s">
        <v>2012</v>
      </c>
      <c r="E45" s="67" t="s">
        <v>2013</v>
      </c>
      <c r="F45" s="67" t="s">
        <v>2256</v>
      </c>
      <c r="G45" s="67">
        <v>99.1</v>
      </c>
      <c r="H45" s="71">
        <v>2430</v>
      </c>
      <c r="K45" s="3">
        <f t="shared" si="0"/>
        <v>3684.1199572572473</v>
      </c>
      <c r="L45" s="3">
        <f t="shared" si="1"/>
        <v>3499.9139593943851</v>
      </c>
    </row>
    <row r="46" spans="1:12" ht="15.75" customHeight="1" x14ac:dyDescent="0.25">
      <c r="A46" s="67">
        <v>33</v>
      </c>
      <c r="B46" s="72" t="s">
        <v>568</v>
      </c>
      <c r="C46" s="67" t="s">
        <v>2021</v>
      </c>
      <c r="D46" s="73" t="s">
        <v>2257</v>
      </c>
      <c r="E46" s="67" t="s">
        <v>2258</v>
      </c>
      <c r="F46" s="67" t="s">
        <v>1762</v>
      </c>
      <c r="G46" s="67">
        <v>102.6</v>
      </c>
      <c r="H46" s="71">
        <v>2388</v>
      </c>
      <c r="K46" s="3">
        <f t="shared" si="0"/>
        <v>3554.1570102277296</v>
      </c>
      <c r="L46" s="3">
        <f t="shared" si="1"/>
        <v>3376.4491597163433</v>
      </c>
    </row>
    <row r="47" spans="1:12" ht="15.75" customHeight="1" x14ac:dyDescent="0.25">
      <c r="A47" s="67">
        <v>34</v>
      </c>
      <c r="B47" s="72" t="s">
        <v>568</v>
      </c>
      <c r="C47" s="67" t="s">
        <v>816</v>
      </c>
      <c r="D47" s="73" t="s">
        <v>2124</v>
      </c>
      <c r="E47" s="67" t="s">
        <v>2259</v>
      </c>
      <c r="F47" s="67" t="s">
        <v>1139</v>
      </c>
      <c r="G47" s="67">
        <v>98.8</v>
      </c>
      <c r="H47" s="71">
        <v>2298</v>
      </c>
      <c r="K47" s="3">
        <f t="shared" si="0"/>
        <v>3363.5770687908512</v>
      </c>
      <c r="L47" s="3">
        <f t="shared" si="1"/>
        <v>3195.3982153513089</v>
      </c>
    </row>
    <row r="48" spans="1:12" ht="15.75" customHeight="1" x14ac:dyDescent="0.25">
      <c r="A48" s="67">
        <v>35</v>
      </c>
      <c r="B48" s="67"/>
      <c r="C48" s="67" t="s">
        <v>1843</v>
      </c>
      <c r="D48" s="73" t="s">
        <v>2260</v>
      </c>
      <c r="E48" s="67" t="s">
        <v>2261</v>
      </c>
      <c r="F48" s="67" t="s">
        <v>1153</v>
      </c>
      <c r="G48" s="67">
        <v>104.2</v>
      </c>
      <c r="H48" s="71">
        <v>2061</v>
      </c>
      <c r="K48" s="3">
        <f t="shared" si="0"/>
        <v>2987.3575819814318</v>
      </c>
      <c r="L48" s="3">
        <f t="shared" si="1"/>
        <v>2837.9897028823602</v>
      </c>
    </row>
    <row r="49" spans="1:12" ht="15.75" customHeight="1" x14ac:dyDescent="0.25">
      <c r="A49" s="67">
        <v>36</v>
      </c>
      <c r="B49" s="67"/>
      <c r="C49" s="67" t="s">
        <v>2262</v>
      </c>
      <c r="D49" s="73" t="s">
        <v>1900</v>
      </c>
      <c r="E49" s="67" t="s">
        <v>2263</v>
      </c>
      <c r="F49" s="67" t="s">
        <v>1981</v>
      </c>
      <c r="G49" s="67">
        <v>103.4</v>
      </c>
      <c r="H49" s="71">
        <v>1643</v>
      </c>
      <c r="K49" s="3">
        <f t="shared" si="0"/>
        <v>2382.5615120942557</v>
      </c>
      <c r="L49" s="3">
        <f t="shared" si="1"/>
        <v>2263.4334364895431</v>
      </c>
    </row>
    <row r="50" spans="1:12" ht="15.75" customHeight="1" x14ac:dyDescent="0.25">
      <c r="A50" s="67">
        <v>37</v>
      </c>
      <c r="B50" s="67"/>
      <c r="C50" s="67" t="s">
        <v>1437</v>
      </c>
      <c r="D50" s="73" t="s">
        <v>2264</v>
      </c>
      <c r="E50" s="67" t="s">
        <v>2265</v>
      </c>
      <c r="F50" s="67" t="s">
        <v>2238</v>
      </c>
      <c r="G50" s="67">
        <v>100.3</v>
      </c>
      <c r="H50" s="73">
        <v>876</v>
      </c>
      <c r="K50" s="3">
        <f t="shared" si="0"/>
        <v>1337.0293787035623</v>
      </c>
      <c r="L50" s="3">
        <f t="shared" si="1"/>
        <v>1270.1779097683843</v>
      </c>
    </row>
    <row r="51" spans="1:12" ht="15.75" customHeight="1" x14ac:dyDescent="0.25">
      <c r="A51" s="67">
        <v>38</v>
      </c>
      <c r="B51" s="67"/>
      <c r="C51" s="67" t="s">
        <v>1473</v>
      </c>
      <c r="D51" s="73" t="s">
        <v>2266</v>
      </c>
      <c r="E51" s="67" t="s">
        <v>2267</v>
      </c>
      <c r="F51" s="67" t="s">
        <v>2231</v>
      </c>
      <c r="G51" s="67">
        <v>100.1</v>
      </c>
      <c r="H51" s="73">
        <v>358</v>
      </c>
      <c r="K51" s="3">
        <f t="shared" si="0"/>
        <v>605.94790380105189</v>
      </c>
      <c r="L51" s="3">
        <f t="shared" si="1"/>
        <v>575.6505086109994</v>
      </c>
    </row>
    <row r="52" spans="1:12" ht="15.75" customHeight="1" x14ac:dyDescent="0.25">
      <c r="A52" s="67">
        <v>39</v>
      </c>
      <c r="B52" s="67"/>
      <c r="C52" s="67" t="s">
        <v>2026</v>
      </c>
      <c r="D52" s="73" t="s">
        <v>2027</v>
      </c>
      <c r="E52" s="67" t="s">
        <v>2028</v>
      </c>
      <c r="F52" s="67" t="s">
        <v>2029</v>
      </c>
      <c r="G52" s="67">
        <v>100.1</v>
      </c>
      <c r="H52" s="73">
        <v>322</v>
      </c>
      <c r="K52" s="3">
        <f t="shared" si="0"/>
        <v>483.56208107245448</v>
      </c>
      <c r="L52" s="3">
        <f t="shared" si="1"/>
        <v>459.38397701883179</v>
      </c>
    </row>
    <row r="53" spans="1:12" ht="15.75" customHeight="1" x14ac:dyDescent="0.25">
      <c r="A53" s="67">
        <v>40</v>
      </c>
      <c r="B53" s="67"/>
      <c r="C53" s="67" t="s">
        <v>1615</v>
      </c>
      <c r="D53" s="73" t="s">
        <v>2106</v>
      </c>
      <c r="E53" s="67" t="s">
        <v>2107</v>
      </c>
      <c r="F53" s="67" t="s">
        <v>2014</v>
      </c>
      <c r="G53" s="67">
        <v>99.1</v>
      </c>
      <c r="H53" s="73">
        <v>0</v>
      </c>
      <c r="K53" s="3">
        <f t="shared" si="0"/>
        <v>0</v>
      </c>
      <c r="L53" s="3">
        <f t="shared" si="1"/>
        <v>0</v>
      </c>
    </row>
    <row r="54" spans="1:12" ht="15.75" customHeight="1" x14ac:dyDescent="0.25">
      <c r="A54" s="67">
        <v>40</v>
      </c>
      <c r="B54" s="67"/>
      <c r="C54" s="67" t="s">
        <v>1179</v>
      </c>
      <c r="D54" s="73" t="s">
        <v>2268</v>
      </c>
      <c r="E54" s="67" t="s">
        <v>2269</v>
      </c>
      <c r="F54" s="67" t="s">
        <v>2231</v>
      </c>
      <c r="G54" s="67">
        <v>100.1</v>
      </c>
      <c r="H54" s="73">
        <v>0</v>
      </c>
      <c r="K54" s="3">
        <f t="shared" si="0"/>
        <v>0</v>
      </c>
      <c r="L54" s="3">
        <f t="shared" si="1"/>
        <v>0</v>
      </c>
    </row>
    <row r="55" spans="1:12" ht="15.75" customHeight="1" x14ac:dyDescent="0.25">
      <c r="A55" s="67">
        <v>40</v>
      </c>
      <c r="B55" s="67"/>
      <c r="C55" s="67" t="s">
        <v>2270</v>
      </c>
      <c r="D55" s="73" t="s">
        <v>648</v>
      </c>
      <c r="E55" s="67" t="s">
        <v>1839</v>
      </c>
      <c r="F55" s="67" t="s">
        <v>1150</v>
      </c>
      <c r="G55" s="67">
        <v>103.4</v>
      </c>
      <c r="H55" s="73">
        <v>0</v>
      </c>
      <c r="K55" s="3">
        <f t="shared" si="0"/>
        <v>0</v>
      </c>
      <c r="L55" s="3">
        <f t="shared" si="1"/>
        <v>0</v>
      </c>
    </row>
    <row r="56" spans="1:12" ht="15.75" customHeight="1" x14ac:dyDescent="0.25">
      <c r="A56" s="67">
        <v>40</v>
      </c>
      <c r="B56" s="67"/>
      <c r="C56" s="67" t="s">
        <v>604</v>
      </c>
      <c r="D56" s="73" t="s">
        <v>2271</v>
      </c>
      <c r="E56" s="67" t="s">
        <v>2272</v>
      </c>
      <c r="F56" s="67" t="s">
        <v>2252</v>
      </c>
      <c r="G56" s="67">
        <v>100.1</v>
      </c>
      <c r="H56" s="73">
        <v>0</v>
      </c>
      <c r="K56" s="3">
        <f t="shared" si="0"/>
        <v>0</v>
      </c>
      <c r="L56" s="3">
        <f t="shared" si="1"/>
        <v>0</v>
      </c>
    </row>
    <row r="57" spans="1:12" ht="15.75" customHeight="1" x14ac:dyDescent="0.25"/>
    <row r="58" spans="1:12" ht="15.75" customHeight="1" x14ac:dyDescent="0.25"/>
    <row r="59" spans="1:12" ht="15.75" customHeight="1" x14ac:dyDescent="0.25"/>
    <row r="60" spans="1:12" ht="15.75" customHeight="1" x14ac:dyDescent="0.25"/>
    <row r="61" spans="1:12" ht="15.75" customHeight="1" x14ac:dyDescent="0.25"/>
    <row r="62" spans="1:12" ht="15.75" customHeight="1" x14ac:dyDescent="0.25"/>
    <row r="63" spans="1:12" ht="15.75" customHeight="1" x14ac:dyDescent="0.25"/>
    <row r="64" spans="1:12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</sheetData>
  <autoFilter ref="D14:N56" xr:uid="{00000000-0009-0000-0000-000023000000}"/>
  <mergeCells count="9">
    <mergeCell ref="A9:D9"/>
    <mergeCell ref="A13:J13"/>
    <mergeCell ref="A1:C1"/>
    <mergeCell ref="F1:H1"/>
    <mergeCell ref="K1:M1"/>
    <mergeCell ref="A3:B3"/>
    <mergeCell ref="F7:G7"/>
    <mergeCell ref="F8:G8"/>
    <mergeCell ref="F9:G9"/>
  </mergeCells>
  <pageMargins left="0.7" right="0.7" top="0.78740157499999996" bottom="0.78740157499999996" header="0" footer="0"/>
  <pageSetup orientation="landscape"/>
  <headerFooter>
    <oddHeader>&amp;L&amp;"Arial"&amp;8&amp;K000000 INTERNAL&amp;1#_x000D_</oddHeader>
  </headerFooter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400-000000000000}">
  <dimension ref="A1:N1000"/>
  <sheetViews>
    <sheetView workbookViewId="0"/>
  </sheetViews>
  <sheetFormatPr defaultColWidth="14.42578125" defaultRowHeight="15" customHeight="1" x14ac:dyDescent="0.25"/>
  <cols>
    <col min="1" max="1" width="8.7109375" customWidth="1"/>
    <col min="2" max="2" width="14.28515625" customWidth="1"/>
    <col min="3" max="3" width="8.7109375" customWidth="1"/>
    <col min="4" max="4" width="10" customWidth="1"/>
    <col min="5" max="5" width="9.5703125" customWidth="1"/>
    <col min="6" max="6" width="10.140625" customWidth="1"/>
    <col min="7" max="7" width="24.140625" customWidth="1"/>
    <col min="8" max="8" width="9.140625" customWidth="1"/>
    <col min="9" max="9" width="3" customWidth="1"/>
    <col min="10" max="10" width="3.42578125" customWidth="1"/>
    <col min="11" max="11" width="25.140625" customWidth="1"/>
    <col min="12" max="12" width="29.5703125" customWidth="1"/>
    <col min="13" max="14" width="8.7109375" customWidth="1"/>
  </cols>
  <sheetData>
    <row r="1" spans="1:14" x14ac:dyDescent="0.25">
      <c r="A1" s="96" t="s">
        <v>551</v>
      </c>
      <c r="B1" s="97"/>
      <c r="C1" s="97"/>
      <c r="D1" s="45"/>
      <c r="E1" s="45"/>
      <c r="F1" s="99" t="s">
        <v>552</v>
      </c>
      <c r="G1" s="97"/>
      <c r="H1" s="98"/>
      <c r="K1" s="100" t="s">
        <v>553</v>
      </c>
      <c r="L1" s="101"/>
      <c r="M1" s="101"/>
    </row>
    <row r="2" spans="1:14" x14ac:dyDescent="0.25">
      <c r="L2" s="46">
        <v>0</v>
      </c>
      <c r="M2" s="47">
        <v>0</v>
      </c>
    </row>
    <row r="3" spans="1:14" x14ac:dyDescent="0.25">
      <c r="A3" s="96" t="s">
        <v>554</v>
      </c>
      <c r="B3" s="97"/>
      <c r="C3" s="48">
        <v>0.9</v>
      </c>
      <c r="F3" s="5"/>
      <c r="G3" s="49" t="s">
        <v>555</v>
      </c>
      <c r="H3" s="6">
        <f>COUNTIF(M14:M473, M13)</f>
        <v>5</v>
      </c>
      <c r="L3" s="46">
        <v>1</v>
      </c>
      <c r="M3" s="47">
        <v>0</v>
      </c>
    </row>
    <row r="4" spans="1:14" x14ac:dyDescent="0.25">
      <c r="F4" s="50"/>
      <c r="G4" s="51" t="s">
        <v>556</v>
      </c>
      <c r="H4" s="52">
        <f>H3*0.005</f>
        <v>2.5000000000000001E-2</v>
      </c>
      <c r="L4" s="46">
        <v>2</v>
      </c>
      <c r="M4" s="47">
        <v>0</v>
      </c>
    </row>
    <row r="5" spans="1:14" x14ac:dyDescent="0.25">
      <c r="F5" s="5"/>
      <c r="G5" s="49" t="s">
        <v>557</v>
      </c>
      <c r="H5" s="6">
        <f>COUNTIF(M14:M473, N13)</f>
        <v>2</v>
      </c>
      <c r="L5" s="46">
        <v>3</v>
      </c>
      <c r="M5" s="47">
        <v>-0.02</v>
      </c>
    </row>
    <row r="6" spans="1:14" x14ac:dyDescent="0.25">
      <c r="F6" s="20"/>
      <c r="G6" s="53" t="s">
        <v>556</v>
      </c>
      <c r="H6" s="54">
        <f>H5*0.01</f>
        <v>0.02</v>
      </c>
      <c r="L6" s="46">
        <v>4</v>
      </c>
      <c r="M6" s="47">
        <v>0</v>
      </c>
    </row>
    <row r="7" spans="1:14" x14ac:dyDescent="0.25">
      <c r="F7" s="102" t="s">
        <v>558</v>
      </c>
      <c r="G7" s="103"/>
      <c r="H7" s="6">
        <v>7</v>
      </c>
      <c r="L7" s="46">
        <v>5</v>
      </c>
      <c r="M7" s="47">
        <v>5.0000000000000001E-3</v>
      </c>
    </row>
    <row r="8" spans="1:14" x14ac:dyDescent="0.25">
      <c r="F8" s="104" t="s">
        <v>559</v>
      </c>
      <c r="G8" s="105"/>
      <c r="H8" s="52">
        <v>1.4999999999999999E-2</v>
      </c>
      <c r="L8" s="46">
        <v>6</v>
      </c>
      <c r="M8" s="47">
        <v>0.01</v>
      </c>
    </row>
    <row r="9" spans="1:14" x14ac:dyDescent="0.25">
      <c r="A9" s="96" t="s">
        <v>560</v>
      </c>
      <c r="B9" s="97"/>
      <c r="C9" s="97"/>
      <c r="D9" s="97"/>
      <c r="E9" s="85">
        <f>C3+H4+H6+H8</f>
        <v>0.96000000000000008</v>
      </c>
      <c r="F9" s="106" t="s">
        <v>561</v>
      </c>
      <c r="G9" s="97"/>
      <c r="H9" s="56">
        <v>28</v>
      </c>
      <c r="L9" s="46">
        <v>7</v>
      </c>
      <c r="M9" s="47">
        <v>1.4999999999999999E-2</v>
      </c>
    </row>
    <row r="10" spans="1:14" x14ac:dyDescent="0.25">
      <c r="L10" s="46">
        <v>8</v>
      </c>
      <c r="M10" s="47">
        <v>0.02</v>
      </c>
    </row>
    <row r="11" spans="1:14" x14ac:dyDescent="0.25">
      <c r="L11" s="46">
        <v>9</v>
      </c>
      <c r="M11" s="47">
        <v>2.5000000000000001E-2</v>
      </c>
    </row>
    <row r="12" spans="1:14" x14ac:dyDescent="0.25">
      <c r="L12" s="46" t="s">
        <v>562</v>
      </c>
      <c r="M12" s="47">
        <v>0.03</v>
      </c>
    </row>
    <row r="13" spans="1:14" x14ac:dyDescent="0.25">
      <c r="A13" s="96" t="s">
        <v>563</v>
      </c>
      <c r="B13" s="97"/>
      <c r="C13" s="97"/>
      <c r="D13" s="97"/>
      <c r="E13" s="97"/>
      <c r="F13" s="97"/>
      <c r="G13" s="97"/>
      <c r="H13" s="97"/>
      <c r="I13" s="97"/>
      <c r="J13" s="98"/>
      <c r="K13" s="57" t="s">
        <v>564</v>
      </c>
      <c r="L13" s="57" t="s">
        <v>565</v>
      </c>
      <c r="M13" s="4" t="s">
        <v>566</v>
      </c>
      <c r="N13" s="4" t="s">
        <v>567</v>
      </c>
    </row>
    <row r="14" spans="1:14" ht="30" x14ac:dyDescent="0.25">
      <c r="A14" s="67">
        <v>1</v>
      </c>
      <c r="B14" s="67"/>
      <c r="C14" s="67" t="s">
        <v>734</v>
      </c>
      <c r="D14" s="73" t="s">
        <v>735</v>
      </c>
      <c r="E14" s="67" t="s">
        <v>1926</v>
      </c>
      <c r="F14" s="67" t="s">
        <v>2273</v>
      </c>
      <c r="G14" s="67">
        <v>111.7</v>
      </c>
      <c r="H14" s="71">
        <v>5374</v>
      </c>
      <c r="I14" s="71"/>
      <c r="K14" s="3">
        <f t="shared" ref="K14:K41" si="0">H14/$H$14*10000*0.7+($H$9-A14)/($H$9-1)*10000*0.3</f>
        <v>10000</v>
      </c>
      <c r="L14" s="3">
        <f t="shared" ref="L14:L41" si="1">K14*$E$9</f>
        <v>9600</v>
      </c>
      <c r="M14" s="4" t="s">
        <v>2085</v>
      </c>
    </row>
    <row r="15" spans="1:14" ht="45" x14ac:dyDescent="0.25">
      <c r="A15" s="67">
        <v>2</v>
      </c>
      <c r="B15" s="67"/>
      <c r="C15" s="67" t="s">
        <v>731</v>
      </c>
      <c r="D15" s="73" t="s">
        <v>717</v>
      </c>
      <c r="E15" s="67" t="s">
        <v>1919</v>
      </c>
      <c r="F15" s="67" t="s">
        <v>2274</v>
      </c>
      <c r="G15" s="67">
        <v>111.7</v>
      </c>
      <c r="H15" s="71">
        <v>5354</v>
      </c>
      <c r="I15" s="71"/>
      <c r="K15" s="3">
        <f t="shared" si="0"/>
        <v>9862.8375304966285</v>
      </c>
      <c r="L15" s="3">
        <f t="shared" si="1"/>
        <v>9468.3240292767641</v>
      </c>
      <c r="M15" s="4" t="s">
        <v>2085</v>
      </c>
    </row>
    <row r="16" spans="1:14" ht="30" x14ac:dyDescent="0.25">
      <c r="A16" s="67">
        <v>3</v>
      </c>
      <c r="B16" s="67"/>
      <c r="C16" s="67" t="s">
        <v>1076</v>
      </c>
      <c r="D16" s="73" t="s">
        <v>732</v>
      </c>
      <c r="E16" s="67" t="s">
        <v>1077</v>
      </c>
      <c r="F16" s="67" t="s">
        <v>2274</v>
      </c>
      <c r="G16" s="67">
        <v>111.7</v>
      </c>
      <c r="H16" s="71">
        <v>5313</v>
      </c>
      <c r="I16" s="71"/>
      <c r="K16" s="3">
        <f t="shared" si="0"/>
        <v>9698.3211346813878</v>
      </c>
      <c r="L16" s="3">
        <f t="shared" si="1"/>
        <v>9310.3882892941328</v>
      </c>
      <c r="M16" s="4" t="s">
        <v>2032</v>
      </c>
    </row>
    <row r="17" spans="1:13" ht="45" x14ac:dyDescent="0.25">
      <c r="A17" s="67">
        <v>4</v>
      </c>
      <c r="B17" s="68" t="s">
        <v>637</v>
      </c>
      <c r="C17" s="67" t="s">
        <v>642</v>
      </c>
      <c r="D17" s="73" t="s">
        <v>753</v>
      </c>
      <c r="E17" s="67" t="s">
        <v>1924</v>
      </c>
      <c r="F17" s="67" t="s">
        <v>2275</v>
      </c>
      <c r="G17" s="67">
        <v>118.7</v>
      </c>
      <c r="H17" s="71">
        <v>5146</v>
      </c>
      <c r="I17" s="71"/>
      <c r="K17" s="3">
        <f t="shared" si="0"/>
        <v>9369.681180994914</v>
      </c>
      <c r="L17" s="3">
        <f t="shared" si="1"/>
        <v>8994.8939337551183</v>
      </c>
    </row>
    <row r="18" spans="1:13" ht="30" x14ac:dyDescent="0.25">
      <c r="A18" s="67">
        <v>5</v>
      </c>
      <c r="B18" s="72" t="s">
        <v>568</v>
      </c>
      <c r="C18" s="67" t="s">
        <v>1943</v>
      </c>
      <c r="D18" s="73" t="s">
        <v>748</v>
      </c>
      <c r="E18" s="67" t="s">
        <v>1829</v>
      </c>
      <c r="F18" s="67" t="s">
        <v>2276</v>
      </c>
      <c r="G18" s="67">
        <v>112.6</v>
      </c>
      <c r="H18" s="71">
        <v>5133</v>
      </c>
      <c r="I18" s="71"/>
      <c r="K18" s="3">
        <f t="shared" si="0"/>
        <v>9241.636686928834</v>
      </c>
      <c r="L18" s="3">
        <f t="shared" si="1"/>
        <v>8871.9712194516815</v>
      </c>
      <c r="M18" s="4" t="s">
        <v>2032</v>
      </c>
    </row>
    <row r="19" spans="1:13" ht="30" x14ac:dyDescent="0.25">
      <c r="A19" s="67">
        <v>6</v>
      </c>
      <c r="B19" s="72" t="s">
        <v>568</v>
      </c>
      <c r="C19" s="67" t="s">
        <v>1456</v>
      </c>
      <c r="D19" s="73" t="s">
        <v>1819</v>
      </c>
      <c r="E19" s="67" t="s">
        <v>1820</v>
      </c>
      <c r="F19" s="67" t="s">
        <v>2277</v>
      </c>
      <c r="G19" s="67">
        <v>118.2</v>
      </c>
      <c r="H19" s="71">
        <v>5121</v>
      </c>
      <c r="I19" s="71"/>
      <c r="K19" s="3">
        <f t="shared" si="0"/>
        <v>9114.8947607823666</v>
      </c>
      <c r="L19" s="3">
        <f t="shared" si="1"/>
        <v>8750.2989703510721</v>
      </c>
      <c r="M19" s="4" t="s">
        <v>2032</v>
      </c>
    </row>
    <row r="20" spans="1:13" ht="45" x14ac:dyDescent="0.25">
      <c r="A20" s="67">
        <v>7</v>
      </c>
      <c r="B20" s="72" t="s">
        <v>568</v>
      </c>
      <c r="C20" s="67" t="s">
        <v>752</v>
      </c>
      <c r="D20" s="73" t="s">
        <v>643</v>
      </c>
      <c r="E20" s="67" t="s">
        <v>2278</v>
      </c>
      <c r="F20" s="67" t="s">
        <v>2279</v>
      </c>
      <c r="G20" s="67">
        <v>112.6</v>
      </c>
      <c r="H20" s="71">
        <v>4913</v>
      </c>
      <c r="I20" s="71"/>
      <c r="K20" s="3">
        <f t="shared" si="0"/>
        <v>8732.8495223917635</v>
      </c>
      <c r="L20" s="3">
        <f t="shared" si="1"/>
        <v>8383.5355414960941</v>
      </c>
      <c r="M20" s="4" t="s">
        <v>2032</v>
      </c>
    </row>
    <row r="21" spans="1:13" ht="15.75" customHeight="1" x14ac:dyDescent="0.25">
      <c r="A21" s="67">
        <v>8</v>
      </c>
      <c r="B21" s="67"/>
      <c r="C21" s="67" t="s">
        <v>2280</v>
      </c>
      <c r="D21" s="73" t="s">
        <v>2281</v>
      </c>
      <c r="E21" s="67" t="s">
        <v>2244</v>
      </c>
      <c r="F21" s="67" t="s">
        <v>2282</v>
      </c>
      <c r="G21" s="67">
        <v>116.6</v>
      </c>
      <c r="H21" s="71">
        <v>4772</v>
      </c>
      <c r="I21" s="71"/>
      <c r="K21" s="3">
        <f t="shared" si="0"/>
        <v>8438.0763346152253</v>
      </c>
      <c r="L21" s="3">
        <f t="shared" si="1"/>
        <v>8100.5532812306174</v>
      </c>
    </row>
    <row r="22" spans="1:13" ht="15.75" customHeight="1" x14ac:dyDescent="0.25">
      <c r="A22" s="67">
        <v>9</v>
      </c>
      <c r="B22" s="68" t="s">
        <v>637</v>
      </c>
      <c r="C22" s="67" t="s">
        <v>91</v>
      </c>
      <c r="D22" s="73" t="s">
        <v>2283</v>
      </c>
      <c r="E22" s="67" t="s">
        <v>2284</v>
      </c>
      <c r="F22" s="67" t="s">
        <v>1933</v>
      </c>
      <c r="G22" s="67">
        <v>112.5</v>
      </c>
      <c r="H22" s="71">
        <v>4660</v>
      </c>
      <c r="I22" s="71"/>
      <c r="K22" s="3">
        <f t="shared" si="0"/>
        <v>8181.077616507464</v>
      </c>
      <c r="L22" s="3">
        <f t="shared" si="1"/>
        <v>7853.8345118471661</v>
      </c>
    </row>
    <row r="23" spans="1:13" ht="15.75" customHeight="1" x14ac:dyDescent="0.25">
      <c r="A23" s="67">
        <v>10</v>
      </c>
      <c r="B23" s="72" t="s">
        <v>568</v>
      </c>
      <c r="C23" s="67" t="s">
        <v>2285</v>
      </c>
      <c r="D23" s="73" t="s">
        <v>2286</v>
      </c>
      <c r="E23" s="67" t="s">
        <v>2287</v>
      </c>
      <c r="F23" s="67" t="s">
        <v>2274</v>
      </c>
      <c r="G23" s="67">
        <v>111.7</v>
      </c>
      <c r="H23" s="71">
        <v>4623</v>
      </c>
      <c r="I23" s="71"/>
      <c r="K23" s="3">
        <f t="shared" si="0"/>
        <v>8021.7714923706735</v>
      </c>
      <c r="L23" s="3">
        <f t="shared" si="1"/>
        <v>7700.9006326758472</v>
      </c>
    </row>
    <row r="24" spans="1:13" ht="15.75" customHeight="1" x14ac:dyDescent="0.25">
      <c r="A24" s="67">
        <v>11</v>
      </c>
      <c r="B24" s="72" t="s">
        <v>568</v>
      </c>
      <c r="C24" s="67" t="s">
        <v>747</v>
      </c>
      <c r="D24" s="73" t="s">
        <v>904</v>
      </c>
      <c r="E24" s="67" t="s">
        <v>1829</v>
      </c>
      <c r="F24" s="67" t="s">
        <v>2276</v>
      </c>
      <c r="G24" s="67">
        <v>112.6</v>
      </c>
      <c r="H24" s="71">
        <v>4615</v>
      </c>
      <c r="I24" s="71"/>
      <c r="K24" s="3">
        <f t="shared" si="0"/>
        <v>7900.2398379026581</v>
      </c>
      <c r="L24" s="3">
        <f t="shared" si="1"/>
        <v>7584.2302443865519</v>
      </c>
    </row>
    <row r="25" spans="1:13" ht="15.75" customHeight="1" x14ac:dyDescent="0.25">
      <c r="A25" s="67">
        <v>12</v>
      </c>
      <c r="B25" s="72" t="s">
        <v>568</v>
      </c>
      <c r="C25" s="67" t="s">
        <v>609</v>
      </c>
      <c r="D25" s="73" t="s">
        <v>2288</v>
      </c>
      <c r="E25" s="67" t="s">
        <v>2289</v>
      </c>
      <c r="F25" s="67" t="s">
        <v>2290</v>
      </c>
      <c r="G25" s="67">
        <v>111</v>
      </c>
      <c r="H25" s="71">
        <v>4466</v>
      </c>
      <c r="I25" s="71"/>
      <c r="K25" s="3">
        <f t="shared" si="0"/>
        <v>7595.0461067692167</v>
      </c>
      <c r="L25" s="3">
        <f t="shared" si="1"/>
        <v>7291.2442624984487</v>
      </c>
    </row>
    <row r="26" spans="1:13" ht="15.75" customHeight="1" x14ac:dyDescent="0.25">
      <c r="A26" s="67">
        <v>13</v>
      </c>
      <c r="B26" s="68" t="s">
        <v>629</v>
      </c>
      <c r="C26" s="67" t="s">
        <v>1448</v>
      </c>
      <c r="D26" s="73" t="s">
        <v>2291</v>
      </c>
      <c r="E26" s="67" t="s">
        <v>2292</v>
      </c>
      <c r="F26" s="67" t="s">
        <v>2293</v>
      </c>
      <c r="G26" s="67">
        <v>116.3</v>
      </c>
      <c r="H26" s="71">
        <v>4423</v>
      </c>
      <c r="I26" s="71"/>
      <c r="K26" s="3">
        <f t="shared" si="0"/>
        <v>7427.92457511475</v>
      </c>
      <c r="L26" s="3">
        <f t="shared" si="1"/>
        <v>7130.8075921101608</v>
      </c>
    </row>
    <row r="27" spans="1:13" ht="15.75" customHeight="1" x14ac:dyDescent="0.25">
      <c r="A27" s="67">
        <v>14</v>
      </c>
      <c r="B27" s="72" t="s">
        <v>568</v>
      </c>
      <c r="C27" s="67" t="s">
        <v>2294</v>
      </c>
      <c r="D27" s="73" t="s">
        <v>2295</v>
      </c>
      <c r="E27" s="67" t="s">
        <v>1861</v>
      </c>
      <c r="F27" s="67" t="s">
        <v>2274</v>
      </c>
      <c r="G27" s="67">
        <v>111.7</v>
      </c>
      <c r="H27" s="71">
        <v>4191</v>
      </c>
      <c r="I27" s="71"/>
      <c r="K27" s="3">
        <f t="shared" si="0"/>
        <v>7014.6177066534337</v>
      </c>
      <c r="L27" s="3">
        <f t="shared" si="1"/>
        <v>6734.0329983872971</v>
      </c>
    </row>
    <row r="28" spans="1:13" ht="15.75" customHeight="1" x14ac:dyDescent="0.25">
      <c r="A28" s="67">
        <v>15</v>
      </c>
      <c r="B28" s="68" t="s">
        <v>568</v>
      </c>
      <c r="C28" s="67" t="s">
        <v>788</v>
      </c>
      <c r="D28" s="73" t="s">
        <v>1086</v>
      </c>
      <c r="E28" s="67" t="s">
        <v>2296</v>
      </c>
      <c r="F28" s="67" t="s">
        <v>2276</v>
      </c>
      <c r="G28" s="67">
        <v>112.6</v>
      </c>
      <c r="H28" s="71">
        <v>4188</v>
      </c>
      <c r="I28" s="71"/>
      <c r="K28" s="3">
        <f t="shared" si="0"/>
        <v>6899.5988917834839</v>
      </c>
      <c r="L28" s="3">
        <f t="shared" si="1"/>
        <v>6623.6149361121452</v>
      </c>
    </row>
    <row r="29" spans="1:13" ht="15.75" customHeight="1" x14ac:dyDescent="0.25">
      <c r="A29" s="67">
        <v>16</v>
      </c>
      <c r="B29" s="72" t="s">
        <v>629</v>
      </c>
      <c r="C29" s="67" t="s">
        <v>736</v>
      </c>
      <c r="D29" s="73" t="s">
        <v>1277</v>
      </c>
      <c r="E29" s="67" t="s">
        <v>1862</v>
      </c>
      <c r="F29" s="67" t="s">
        <v>2274</v>
      </c>
      <c r="G29" s="67">
        <v>111.7</v>
      </c>
      <c r="H29" s="71">
        <v>4186</v>
      </c>
      <c r="I29" s="71"/>
      <c r="K29" s="3">
        <f t="shared" si="0"/>
        <v>6785.8826448331465</v>
      </c>
      <c r="L29" s="3">
        <f t="shared" si="1"/>
        <v>6514.4473390398216</v>
      </c>
      <c r="M29" s="4" t="s">
        <v>2032</v>
      </c>
    </row>
    <row r="30" spans="1:13" ht="15.75" customHeight="1" x14ac:dyDescent="0.25">
      <c r="A30" s="67">
        <v>17</v>
      </c>
      <c r="B30" s="68" t="s">
        <v>568</v>
      </c>
      <c r="C30" s="67" t="s">
        <v>1925</v>
      </c>
      <c r="D30" s="73" t="s">
        <v>1909</v>
      </c>
      <c r="E30" s="67" t="s">
        <v>1670</v>
      </c>
      <c r="F30" s="67" t="s">
        <v>2274</v>
      </c>
      <c r="G30" s="67">
        <v>111.7</v>
      </c>
      <c r="H30" s="71">
        <v>4175</v>
      </c>
      <c r="K30" s="3">
        <f t="shared" si="0"/>
        <v>6660.4432866062925</v>
      </c>
      <c r="L30" s="3">
        <f t="shared" si="1"/>
        <v>6394.0255551420414</v>
      </c>
    </row>
    <row r="31" spans="1:13" ht="15.75" customHeight="1" x14ac:dyDescent="0.25">
      <c r="A31" s="67">
        <v>18</v>
      </c>
      <c r="B31" s="72" t="s">
        <v>568</v>
      </c>
      <c r="C31" s="67">
        <v>77</v>
      </c>
      <c r="D31" s="73" t="s">
        <v>1959</v>
      </c>
      <c r="E31" s="67" t="s">
        <v>1960</v>
      </c>
      <c r="F31" s="67" t="s">
        <v>2297</v>
      </c>
      <c r="G31" s="67">
        <v>113.6</v>
      </c>
      <c r="H31" s="71">
        <v>4149</v>
      </c>
      <c r="K31" s="3">
        <f t="shared" si="0"/>
        <v>6515.4654095852457</v>
      </c>
      <c r="L31" s="3">
        <f t="shared" si="1"/>
        <v>6254.8467932018366</v>
      </c>
    </row>
    <row r="32" spans="1:13" ht="15.75" customHeight="1" x14ac:dyDescent="0.25">
      <c r="A32" s="67">
        <v>19</v>
      </c>
      <c r="B32" s="68" t="s">
        <v>568</v>
      </c>
      <c r="C32" s="67" t="s">
        <v>761</v>
      </c>
      <c r="D32" s="73" t="s">
        <v>2298</v>
      </c>
      <c r="E32" s="67" t="s">
        <v>2299</v>
      </c>
      <c r="F32" s="67" t="s">
        <v>2276</v>
      </c>
      <c r="G32" s="67">
        <v>112.6</v>
      </c>
      <c r="H32" s="71">
        <v>3866</v>
      </c>
      <c r="K32" s="3">
        <f t="shared" si="0"/>
        <v>6035.727577223669</v>
      </c>
      <c r="L32" s="3">
        <f t="shared" si="1"/>
        <v>5794.2984741347227</v>
      </c>
    </row>
    <row r="33" spans="1:12" ht="15.75" customHeight="1" x14ac:dyDescent="0.25">
      <c r="A33" s="67">
        <v>20</v>
      </c>
      <c r="B33" s="72" t="s">
        <v>568</v>
      </c>
      <c r="C33" s="67" t="s">
        <v>2300</v>
      </c>
      <c r="D33" s="73" t="s">
        <v>2301</v>
      </c>
      <c r="E33" s="67" t="s">
        <v>2302</v>
      </c>
      <c r="F33" s="67" t="s">
        <v>2303</v>
      </c>
      <c r="G33" s="67">
        <v>113</v>
      </c>
      <c r="H33" s="71">
        <v>3635</v>
      </c>
      <c r="K33" s="3">
        <f t="shared" si="0"/>
        <v>5623.7232766819661</v>
      </c>
      <c r="L33" s="3">
        <f t="shared" si="1"/>
        <v>5398.7743456146882</v>
      </c>
    </row>
    <row r="34" spans="1:12" ht="15.75" customHeight="1" x14ac:dyDescent="0.25">
      <c r="A34" s="67">
        <v>21</v>
      </c>
      <c r="B34" s="67"/>
      <c r="C34" s="67" t="s">
        <v>1944</v>
      </c>
      <c r="D34" s="73" t="s">
        <v>1945</v>
      </c>
      <c r="E34" s="67" t="s">
        <v>1946</v>
      </c>
      <c r="F34" s="67" t="s">
        <v>2304</v>
      </c>
      <c r="G34" s="67">
        <v>112.1</v>
      </c>
      <c r="H34" s="71">
        <v>3598</v>
      </c>
      <c r="K34" s="3">
        <f t="shared" si="0"/>
        <v>5464.4171525451757</v>
      </c>
      <c r="L34" s="3">
        <f t="shared" si="1"/>
        <v>5245.8404664433692</v>
      </c>
    </row>
    <row r="35" spans="1:12" ht="15.75" customHeight="1" x14ac:dyDescent="0.25">
      <c r="A35" s="67">
        <v>22</v>
      </c>
      <c r="B35" s="67"/>
      <c r="C35" s="67" t="s">
        <v>1951</v>
      </c>
      <c r="D35" s="73" t="s">
        <v>1952</v>
      </c>
      <c r="E35" s="67" t="s">
        <v>1953</v>
      </c>
      <c r="F35" s="67" t="s">
        <v>1954</v>
      </c>
      <c r="G35" s="67">
        <v>111.2</v>
      </c>
      <c r="H35" s="71">
        <v>2915</v>
      </c>
      <c r="K35" s="3">
        <f t="shared" si="0"/>
        <v>4463.6521523384199</v>
      </c>
      <c r="L35" s="3">
        <f t="shared" si="1"/>
        <v>4285.1060662448836</v>
      </c>
    </row>
    <row r="36" spans="1:12" ht="15.75" customHeight="1" x14ac:dyDescent="0.25">
      <c r="A36" s="67">
        <v>23</v>
      </c>
      <c r="B36" s="67"/>
      <c r="C36" s="67" t="s">
        <v>1948</v>
      </c>
      <c r="D36" s="73" t="s">
        <v>1949</v>
      </c>
      <c r="E36" s="67" t="s">
        <v>1061</v>
      </c>
      <c r="F36" s="67" t="s">
        <v>1950</v>
      </c>
      <c r="G36" s="67">
        <v>109</v>
      </c>
      <c r="H36" s="71">
        <v>2887</v>
      </c>
      <c r="K36" s="3">
        <f t="shared" si="0"/>
        <v>4316.0691394781452</v>
      </c>
      <c r="L36" s="3">
        <f t="shared" si="1"/>
        <v>4143.4263738990194</v>
      </c>
    </row>
    <row r="37" spans="1:12" ht="15.75" customHeight="1" x14ac:dyDescent="0.25">
      <c r="A37" s="67">
        <v>24</v>
      </c>
      <c r="B37" s="67"/>
      <c r="C37" s="67" t="s">
        <v>1230</v>
      </c>
      <c r="D37" s="73" t="s">
        <v>2305</v>
      </c>
      <c r="E37" s="67" t="s">
        <v>2028</v>
      </c>
      <c r="F37" s="67" t="s">
        <v>1968</v>
      </c>
      <c r="G37" s="67">
        <v>116.6</v>
      </c>
      <c r="H37" s="71">
        <v>2171</v>
      </c>
      <c r="K37" s="3">
        <f t="shared" si="0"/>
        <v>3272.3193979241614</v>
      </c>
      <c r="L37" s="3">
        <f t="shared" si="1"/>
        <v>3141.4266220071954</v>
      </c>
    </row>
    <row r="38" spans="1:12" ht="15.75" customHeight="1" x14ac:dyDescent="0.25">
      <c r="A38" s="67">
        <v>25</v>
      </c>
      <c r="B38" s="67"/>
      <c r="C38" s="67" t="s">
        <v>2306</v>
      </c>
      <c r="D38" s="73" t="s">
        <v>1964</v>
      </c>
      <c r="E38" s="67" t="s">
        <v>2307</v>
      </c>
      <c r="F38" s="67" t="s">
        <v>2308</v>
      </c>
      <c r="G38" s="67">
        <v>116.3</v>
      </c>
      <c r="H38" s="71">
        <v>1397</v>
      </c>
      <c r="K38" s="3">
        <f t="shared" si="0"/>
        <v>2153.0207170326262</v>
      </c>
      <c r="L38" s="3">
        <f t="shared" si="1"/>
        <v>2066.8998883513214</v>
      </c>
    </row>
    <row r="39" spans="1:12" ht="15.75" customHeight="1" x14ac:dyDescent="0.25">
      <c r="A39" s="67">
        <v>26</v>
      </c>
      <c r="B39" s="67"/>
      <c r="C39" s="67" t="s">
        <v>638</v>
      </c>
      <c r="D39" s="86" t="s">
        <v>1962</v>
      </c>
      <c r="E39" s="67" t="s">
        <v>1889</v>
      </c>
      <c r="F39" s="67" t="s">
        <v>2309</v>
      </c>
      <c r="G39" s="67">
        <v>111.8</v>
      </c>
      <c r="H39" s="73">
        <v>763</v>
      </c>
      <c r="K39" s="3">
        <f t="shared" si="0"/>
        <v>1216.0815448869039</v>
      </c>
      <c r="L39" s="3">
        <f t="shared" si="1"/>
        <v>1167.4382830914278</v>
      </c>
    </row>
    <row r="40" spans="1:12" ht="15.75" customHeight="1" x14ac:dyDescent="0.25">
      <c r="A40" s="67">
        <v>27</v>
      </c>
      <c r="B40" s="67"/>
      <c r="C40" s="67" t="s">
        <v>2310</v>
      </c>
      <c r="D40" s="73" t="s">
        <v>2311</v>
      </c>
      <c r="E40" s="67" t="s">
        <v>1868</v>
      </c>
      <c r="F40" s="67" t="s">
        <v>1936</v>
      </c>
      <c r="G40" s="67">
        <v>112.7</v>
      </c>
      <c r="H40" s="73">
        <v>454</v>
      </c>
      <c r="K40" s="3">
        <f t="shared" si="0"/>
        <v>702.47694661539083</v>
      </c>
      <c r="L40" s="3">
        <f t="shared" si="1"/>
        <v>674.37786875077529</v>
      </c>
    </row>
    <row r="41" spans="1:12" ht="15.75" customHeight="1" x14ac:dyDescent="0.25">
      <c r="A41" s="67">
        <v>28</v>
      </c>
      <c r="B41" s="67"/>
      <c r="C41" s="67" t="s">
        <v>1085</v>
      </c>
      <c r="D41" s="73" t="s">
        <v>2312</v>
      </c>
      <c r="E41" s="67" t="s">
        <v>2313</v>
      </c>
      <c r="F41" s="67" t="s">
        <v>2274</v>
      </c>
      <c r="G41" s="67">
        <v>111.7</v>
      </c>
      <c r="H41" s="73">
        <v>0</v>
      </c>
      <c r="K41" s="3">
        <f t="shared" si="0"/>
        <v>0</v>
      </c>
      <c r="L41" s="3">
        <f t="shared" si="1"/>
        <v>0</v>
      </c>
    </row>
    <row r="42" spans="1:12" ht="15.75" customHeight="1" x14ac:dyDescent="0.25"/>
    <row r="43" spans="1:12" ht="15.75" customHeight="1" x14ac:dyDescent="0.25"/>
    <row r="44" spans="1:12" ht="15.75" customHeight="1" x14ac:dyDescent="0.25"/>
    <row r="45" spans="1:12" ht="15.75" customHeight="1" x14ac:dyDescent="0.25"/>
    <row r="46" spans="1:12" ht="15.75" customHeight="1" x14ac:dyDescent="0.25"/>
    <row r="47" spans="1:12" ht="15.75" customHeight="1" x14ac:dyDescent="0.25"/>
    <row r="48" spans="1:12" ht="15.75" customHeight="1" x14ac:dyDescent="0.25"/>
    <row r="49" ht="15.75" customHeight="1" x14ac:dyDescent="0.25"/>
    <row r="50" ht="15.75" customHeight="1" x14ac:dyDescent="0.25"/>
    <row r="51" ht="15.75" customHeight="1" x14ac:dyDescent="0.25"/>
    <row r="52" ht="15.75" customHeight="1" x14ac:dyDescent="0.25"/>
    <row r="53" ht="15.75" customHeight="1" x14ac:dyDescent="0.25"/>
    <row r="54" ht="15.75" customHeight="1" x14ac:dyDescent="0.25"/>
    <row r="55" ht="15.75" customHeight="1" x14ac:dyDescent="0.25"/>
    <row r="56" ht="15.75" customHeight="1" x14ac:dyDescent="0.25"/>
    <row r="57" ht="15.75" customHeight="1" x14ac:dyDescent="0.25"/>
    <row r="58" ht="15.75" customHeight="1" x14ac:dyDescent="0.25"/>
    <row r="59" ht="15.75" customHeight="1" x14ac:dyDescent="0.25"/>
    <row r="60" ht="15.75" customHeight="1" x14ac:dyDescent="0.25"/>
    <row r="61" ht="15.75" customHeight="1" x14ac:dyDescent="0.25"/>
    <row r="62" ht="15.75" customHeight="1" x14ac:dyDescent="0.25"/>
    <row r="63" ht="15.75" customHeight="1" x14ac:dyDescent="0.25"/>
    <row r="64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</sheetData>
  <autoFilter ref="C14:M41" xr:uid="{00000000-0009-0000-0000-000024000000}"/>
  <mergeCells count="9">
    <mergeCell ref="A9:D9"/>
    <mergeCell ref="A13:J13"/>
    <mergeCell ref="A1:C1"/>
    <mergeCell ref="F1:H1"/>
    <mergeCell ref="K1:M1"/>
    <mergeCell ref="A3:B3"/>
    <mergeCell ref="F7:G7"/>
    <mergeCell ref="F8:G8"/>
    <mergeCell ref="F9:G9"/>
  </mergeCells>
  <pageMargins left="0.7" right="0.7" top="0.78740157499999996" bottom="0.78740157499999996" header="0" footer="0"/>
  <pageSetup paperSize="9" orientation="portrait"/>
  <headerFooter>
    <oddHeader>&amp;L&amp;"Arial"&amp;8&amp;K000000 INTERNAL&amp;1#_x000D_</oddHeader>
  </headerFooter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500-000000000000}">
  <dimension ref="A1:N1000"/>
  <sheetViews>
    <sheetView workbookViewId="0"/>
  </sheetViews>
  <sheetFormatPr defaultColWidth="14.42578125" defaultRowHeight="15" customHeight="1" x14ac:dyDescent="0.25"/>
  <cols>
    <col min="1" max="1" width="8.7109375" customWidth="1"/>
    <col min="2" max="2" width="14.28515625" customWidth="1"/>
    <col min="3" max="3" width="8.7109375" customWidth="1"/>
    <col min="4" max="4" width="15.28515625" customWidth="1"/>
    <col min="5" max="5" width="9.140625" customWidth="1"/>
    <col min="6" max="6" width="8.7109375" customWidth="1"/>
    <col min="7" max="7" width="24.140625" customWidth="1"/>
    <col min="8" max="8" width="9.140625" customWidth="1"/>
    <col min="9" max="9" width="3" customWidth="1"/>
    <col min="10" max="10" width="3.42578125" customWidth="1"/>
    <col min="11" max="11" width="25.140625" customWidth="1"/>
    <col min="12" max="12" width="29.5703125" customWidth="1"/>
    <col min="13" max="14" width="8.7109375" customWidth="1"/>
  </cols>
  <sheetData>
    <row r="1" spans="1:14" x14ac:dyDescent="0.25">
      <c r="A1" s="96" t="s">
        <v>551</v>
      </c>
      <c r="B1" s="97"/>
      <c r="C1" s="97"/>
      <c r="D1" s="45"/>
      <c r="E1" s="45"/>
      <c r="F1" s="99" t="s">
        <v>552</v>
      </c>
      <c r="G1" s="97"/>
      <c r="H1" s="98"/>
      <c r="K1" s="100" t="s">
        <v>553</v>
      </c>
      <c r="L1" s="101"/>
      <c r="M1" s="101"/>
    </row>
    <row r="2" spans="1:14" x14ac:dyDescent="0.25">
      <c r="L2" s="46">
        <v>0</v>
      </c>
      <c r="M2" s="47">
        <v>0</v>
      </c>
    </row>
    <row r="3" spans="1:14" x14ac:dyDescent="0.25">
      <c r="A3" s="96" t="s">
        <v>554</v>
      </c>
      <c r="B3" s="97"/>
      <c r="C3" s="48">
        <v>0.9</v>
      </c>
      <c r="F3" s="5"/>
      <c r="G3" s="49" t="s">
        <v>555</v>
      </c>
      <c r="H3" s="6">
        <f>COUNTIF(M14:M473, M13)</f>
        <v>7</v>
      </c>
      <c r="L3" s="46">
        <v>1</v>
      </c>
      <c r="M3" s="47">
        <v>0</v>
      </c>
    </row>
    <row r="4" spans="1:14" x14ac:dyDescent="0.25">
      <c r="F4" s="50"/>
      <c r="G4" s="51" t="s">
        <v>556</v>
      </c>
      <c r="H4" s="52">
        <f>H3*0.005</f>
        <v>3.5000000000000003E-2</v>
      </c>
      <c r="L4" s="46">
        <v>2</v>
      </c>
      <c r="M4" s="47">
        <v>0</v>
      </c>
    </row>
    <row r="5" spans="1:14" x14ac:dyDescent="0.25">
      <c r="F5" s="5"/>
      <c r="G5" s="49" t="s">
        <v>557</v>
      </c>
      <c r="H5" s="6">
        <f>COUNTIF(M14:M473, N13)</f>
        <v>3</v>
      </c>
      <c r="L5" s="46">
        <v>3</v>
      </c>
      <c r="M5" s="47">
        <v>-0.02</v>
      </c>
    </row>
    <row r="6" spans="1:14" x14ac:dyDescent="0.25">
      <c r="F6" s="20"/>
      <c r="G6" s="53" t="s">
        <v>556</v>
      </c>
      <c r="H6" s="54">
        <f>H5*0.01</f>
        <v>0.03</v>
      </c>
      <c r="L6" s="46">
        <v>4</v>
      </c>
      <c r="M6" s="47">
        <v>0</v>
      </c>
    </row>
    <row r="7" spans="1:14" x14ac:dyDescent="0.25">
      <c r="F7" s="102" t="s">
        <v>558</v>
      </c>
      <c r="G7" s="103"/>
      <c r="H7" s="6">
        <v>7</v>
      </c>
      <c r="L7" s="46">
        <v>5</v>
      </c>
      <c r="M7" s="47">
        <v>5.0000000000000001E-3</v>
      </c>
    </row>
    <row r="8" spans="1:14" x14ac:dyDescent="0.25">
      <c r="F8" s="104" t="s">
        <v>559</v>
      </c>
      <c r="G8" s="105"/>
      <c r="H8" s="52">
        <v>1.4999999999999999E-2</v>
      </c>
      <c r="L8" s="46">
        <v>6</v>
      </c>
      <c r="M8" s="47">
        <v>0.01</v>
      </c>
    </row>
    <row r="9" spans="1:14" x14ac:dyDescent="0.25">
      <c r="A9" s="96" t="s">
        <v>560</v>
      </c>
      <c r="B9" s="97"/>
      <c r="C9" s="97"/>
      <c r="D9" s="97"/>
      <c r="E9" s="85">
        <f>C3+H4+H6+H8</f>
        <v>0.98000000000000009</v>
      </c>
      <c r="F9" s="106" t="s">
        <v>561</v>
      </c>
      <c r="G9" s="97"/>
      <c r="H9" s="56">
        <v>40</v>
      </c>
      <c r="L9" s="46">
        <v>7</v>
      </c>
      <c r="M9" s="47">
        <v>1.4999999999999999E-2</v>
      </c>
    </row>
    <row r="10" spans="1:14" x14ac:dyDescent="0.25">
      <c r="L10" s="46">
        <v>8</v>
      </c>
      <c r="M10" s="47">
        <v>0.02</v>
      </c>
    </row>
    <row r="11" spans="1:14" x14ac:dyDescent="0.25">
      <c r="L11" s="46">
        <v>9</v>
      </c>
      <c r="M11" s="47">
        <v>2.5000000000000001E-2</v>
      </c>
    </row>
    <row r="12" spans="1:14" x14ac:dyDescent="0.25">
      <c r="L12" s="46" t="s">
        <v>562</v>
      </c>
      <c r="M12" s="47">
        <v>0.03</v>
      </c>
    </row>
    <row r="13" spans="1:14" x14ac:dyDescent="0.25">
      <c r="A13" s="96" t="s">
        <v>563</v>
      </c>
      <c r="B13" s="97"/>
      <c r="C13" s="97"/>
      <c r="D13" s="97"/>
      <c r="E13" s="97"/>
      <c r="F13" s="97"/>
      <c r="G13" s="97"/>
      <c r="H13" s="97"/>
      <c r="I13" s="97"/>
      <c r="J13" s="98"/>
      <c r="K13" s="57" t="s">
        <v>564</v>
      </c>
      <c r="L13" s="57" t="s">
        <v>565</v>
      </c>
      <c r="M13" s="4" t="s">
        <v>566</v>
      </c>
      <c r="N13" s="4" t="s">
        <v>567</v>
      </c>
    </row>
    <row r="14" spans="1:14" ht="45" x14ac:dyDescent="0.25">
      <c r="A14" s="67">
        <v>1</v>
      </c>
      <c r="B14" s="67"/>
      <c r="C14" s="67" t="s">
        <v>2314</v>
      </c>
      <c r="D14" s="73" t="s">
        <v>2315</v>
      </c>
      <c r="E14" s="67" t="s">
        <v>2316</v>
      </c>
      <c r="F14" s="67" t="s">
        <v>2317</v>
      </c>
      <c r="G14" s="67">
        <v>121.3</v>
      </c>
      <c r="H14" s="71">
        <v>5418</v>
      </c>
      <c r="I14" s="71"/>
      <c r="K14" s="3">
        <f t="shared" ref="K14:K53" si="0">H14/$H$14*10000*0.7+($H$9-A14)/($H$9-1)*10000*0.3</f>
        <v>10000</v>
      </c>
      <c r="L14" s="3">
        <f t="shared" ref="L14:L53" si="1">K14*$E$9</f>
        <v>9800.0000000000018</v>
      </c>
      <c r="M14" s="4" t="s">
        <v>2032</v>
      </c>
    </row>
    <row r="15" spans="1:14" ht="45" x14ac:dyDescent="0.25">
      <c r="A15" s="67">
        <v>2</v>
      </c>
      <c r="B15" s="67"/>
      <c r="C15" s="67" t="s">
        <v>1434</v>
      </c>
      <c r="D15" s="73" t="s">
        <v>1435</v>
      </c>
      <c r="E15" s="67" t="s">
        <v>2318</v>
      </c>
      <c r="F15" s="67" t="s">
        <v>2319</v>
      </c>
      <c r="G15" s="67">
        <v>122.5</v>
      </c>
      <c r="H15" s="71">
        <v>5415</v>
      </c>
      <c r="I15" s="71"/>
      <c r="K15" s="3">
        <f t="shared" si="0"/>
        <v>9919.2009540846739</v>
      </c>
      <c r="L15" s="3">
        <f t="shared" si="1"/>
        <v>9720.8169350029821</v>
      </c>
      <c r="M15" s="4" t="s">
        <v>2085</v>
      </c>
    </row>
    <row r="16" spans="1:14" ht="45" x14ac:dyDescent="0.25">
      <c r="A16" s="67">
        <v>3</v>
      </c>
      <c r="B16" s="67"/>
      <c r="C16" s="67" t="s">
        <v>1818</v>
      </c>
      <c r="D16" s="73" t="s">
        <v>1485</v>
      </c>
      <c r="E16" s="67" t="s">
        <v>1061</v>
      </c>
      <c r="F16" s="67" t="s">
        <v>2320</v>
      </c>
      <c r="G16" s="67">
        <v>121.6</v>
      </c>
      <c r="H16" s="71">
        <v>5383</v>
      </c>
      <c r="I16" s="71"/>
      <c r="K16" s="3">
        <f t="shared" si="0"/>
        <v>9800.934207910952</v>
      </c>
      <c r="L16" s="3">
        <f t="shared" si="1"/>
        <v>9604.9155237527339</v>
      </c>
      <c r="M16" s="4" t="s">
        <v>2032</v>
      </c>
    </row>
    <row r="17" spans="1:13" ht="45" x14ac:dyDescent="0.25">
      <c r="A17" s="67">
        <v>4</v>
      </c>
      <c r="B17" s="67"/>
      <c r="C17" s="67" t="s">
        <v>1822</v>
      </c>
      <c r="D17" s="73" t="s">
        <v>1823</v>
      </c>
      <c r="E17" s="67" t="s">
        <v>1824</v>
      </c>
      <c r="F17" s="67" t="s">
        <v>2317</v>
      </c>
      <c r="G17" s="67">
        <v>121.3</v>
      </c>
      <c r="H17" s="71">
        <v>5336</v>
      </c>
      <c r="I17" s="71"/>
      <c r="K17" s="3">
        <f t="shared" si="0"/>
        <v>9663.2876167759878</v>
      </c>
      <c r="L17" s="3">
        <f t="shared" si="1"/>
        <v>9470.0218644404686</v>
      </c>
      <c r="M17" s="4" t="s">
        <v>2085</v>
      </c>
    </row>
    <row r="18" spans="1:13" ht="30" x14ac:dyDescent="0.25">
      <c r="A18" s="67">
        <v>5</v>
      </c>
      <c r="B18" s="67"/>
      <c r="C18" s="67" t="s">
        <v>1489</v>
      </c>
      <c r="D18" s="73" t="s">
        <v>2140</v>
      </c>
      <c r="E18" s="67" t="s">
        <v>2321</v>
      </c>
      <c r="F18" s="67" t="s">
        <v>2322</v>
      </c>
      <c r="G18" s="67">
        <v>122.7</v>
      </c>
      <c r="H18" s="71">
        <v>5201</v>
      </c>
      <c r="I18" s="71"/>
      <c r="K18" s="3">
        <f t="shared" si="0"/>
        <v>9411.9459352017493</v>
      </c>
      <c r="L18" s="3">
        <f t="shared" si="1"/>
        <v>9223.7070164977158</v>
      </c>
      <c r="M18" s="4" t="s">
        <v>2032</v>
      </c>
    </row>
    <row r="19" spans="1:13" ht="60" x14ac:dyDescent="0.25">
      <c r="A19" s="67">
        <v>6</v>
      </c>
      <c r="B19" s="68" t="s">
        <v>706</v>
      </c>
      <c r="C19" s="67" t="s">
        <v>1903</v>
      </c>
      <c r="D19" s="73" t="s">
        <v>1433</v>
      </c>
      <c r="E19" s="67" t="s">
        <v>2323</v>
      </c>
      <c r="F19" s="67" t="s">
        <v>1268</v>
      </c>
      <c r="G19" s="67">
        <v>119.8</v>
      </c>
      <c r="H19" s="71">
        <v>5112</v>
      </c>
      <c r="I19" s="71"/>
      <c r="K19" s="3">
        <f t="shared" si="0"/>
        <v>9220.0357781753119</v>
      </c>
      <c r="L19" s="3">
        <f t="shared" si="1"/>
        <v>9035.6350626118074</v>
      </c>
      <c r="M19" s="4" t="s">
        <v>2085</v>
      </c>
    </row>
    <row r="20" spans="1:13" ht="45" x14ac:dyDescent="0.25">
      <c r="A20" s="67">
        <v>7</v>
      </c>
      <c r="B20" s="68" t="s">
        <v>629</v>
      </c>
      <c r="C20" s="67" t="s">
        <v>1837</v>
      </c>
      <c r="D20" s="73" t="s">
        <v>2324</v>
      </c>
      <c r="E20" s="67" t="s">
        <v>1839</v>
      </c>
      <c r="F20" s="67" t="s">
        <v>2317</v>
      </c>
      <c r="G20" s="67">
        <v>121.3</v>
      </c>
      <c r="H20" s="71">
        <v>5048</v>
      </c>
      <c r="I20" s="71"/>
      <c r="K20" s="3">
        <f t="shared" si="0"/>
        <v>9060.4253627509443</v>
      </c>
      <c r="L20" s="3">
        <f t="shared" si="1"/>
        <v>8879.2168554959262</v>
      </c>
    </row>
    <row r="21" spans="1:13" ht="15.75" customHeight="1" x14ac:dyDescent="0.25">
      <c r="A21" s="67">
        <v>8</v>
      </c>
      <c r="B21" s="68" t="s">
        <v>991</v>
      </c>
      <c r="C21" s="67" t="s">
        <v>607</v>
      </c>
      <c r="D21" s="73" t="s">
        <v>1063</v>
      </c>
      <c r="E21" s="67" t="s">
        <v>1835</v>
      </c>
      <c r="F21" s="67" t="s">
        <v>1836</v>
      </c>
      <c r="G21" s="67">
        <v>122.7</v>
      </c>
      <c r="H21" s="71">
        <v>5003</v>
      </c>
      <c r="I21" s="71"/>
      <c r="K21" s="3">
        <f t="shared" si="0"/>
        <v>8925.3627509441449</v>
      </c>
      <c r="L21" s="3">
        <f t="shared" si="1"/>
        <v>8746.8554959252633</v>
      </c>
    </row>
    <row r="22" spans="1:13" ht="15.75" customHeight="1" x14ac:dyDescent="0.25">
      <c r="A22" s="67">
        <v>9</v>
      </c>
      <c r="B22" s="72" t="s">
        <v>629</v>
      </c>
      <c r="C22" s="67" t="s">
        <v>1849</v>
      </c>
      <c r="D22" s="73" t="s">
        <v>1850</v>
      </c>
      <c r="E22" s="67" t="s">
        <v>2325</v>
      </c>
      <c r="F22" s="67" t="s">
        <v>2317</v>
      </c>
      <c r="G22" s="67">
        <v>121.3</v>
      </c>
      <c r="H22" s="71">
        <v>5000</v>
      </c>
      <c r="I22" s="71"/>
      <c r="K22" s="3">
        <f t="shared" si="0"/>
        <v>8844.5637050288206</v>
      </c>
      <c r="L22" s="3">
        <f t="shared" si="1"/>
        <v>8667.6724309282454</v>
      </c>
    </row>
    <row r="23" spans="1:13" ht="15.75" customHeight="1" x14ac:dyDescent="0.25">
      <c r="A23" s="67">
        <v>10</v>
      </c>
      <c r="B23" s="68" t="s">
        <v>568</v>
      </c>
      <c r="C23" s="67" t="s">
        <v>1832</v>
      </c>
      <c r="D23" s="73" t="s">
        <v>1833</v>
      </c>
      <c r="E23" s="67" t="s">
        <v>1834</v>
      </c>
      <c r="F23" s="67" t="s">
        <v>1493</v>
      </c>
      <c r="G23" s="67">
        <v>122.5</v>
      </c>
      <c r="H23" s="71">
        <v>4914</v>
      </c>
      <c r="I23" s="71"/>
      <c r="K23" s="3">
        <f t="shared" si="0"/>
        <v>8656.529516994633</v>
      </c>
      <c r="L23" s="3">
        <f t="shared" si="1"/>
        <v>8483.3989266547414</v>
      </c>
    </row>
    <row r="24" spans="1:13" ht="15.75" customHeight="1" x14ac:dyDescent="0.25">
      <c r="A24" s="67">
        <v>11</v>
      </c>
      <c r="B24" s="68" t="s">
        <v>568</v>
      </c>
      <c r="C24" s="67" t="s">
        <v>909</v>
      </c>
      <c r="D24" s="73" t="s">
        <v>1826</v>
      </c>
      <c r="E24" s="67" t="s">
        <v>1827</v>
      </c>
      <c r="F24" s="67" t="s">
        <v>2326</v>
      </c>
      <c r="G24" s="67">
        <v>122.5</v>
      </c>
      <c r="H24" s="71">
        <v>4897</v>
      </c>
      <c r="I24" s="71"/>
      <c r="K24" s="3">
        <f t="shared" si="0"/>
        <v>8557.6426157821516</v>
      </c>
      <c r="L24" s="3">
        <f t="shared" si="1"/>
        <v>8386.4897634665085</v>
      </c>
    </row>
    <row r="25" spans="1:13" ht="15.75" customHeight="1" x14ac:dyDescent="0.25">
      <c r="A25" s="67">
        <v>12</v>
      </c>
      <c r="B25" s="68" t="s">
        <v>637</v>
      </c>
      <c r="C25" s="67" t="s">
        <v>1079</v>
      </c>
      <c r="D25" s="73" t="s">
        <v>1844</v>
      </c>
      <c r="E25" s="67" t="s">
        <v>2327</v>
      </c>
      <c r="F25" s="67" t="s">
        <v>2317</v>
      </c>
      <c r="G25" s="67">
        <v>121.3</v>
      </c>
      <c r="H25" s="71">
        <v>4889</v>
      </c>
      <c r="I25" s="71"/>
      <c r="K25" s="3">
        <f t="shared" si="0"/>
        <v>8470.3836215464125</v>
      </c>
      <c r="L25" s="3">
        <f t="shared" si="1"/>
        <v>8300.9759491154855</v>
      </c>
    </row>
    <row r="26" spans="1:13" ht="15.75" customHeight="1" x14ac:dyDescent="0.25">
      <c r="A26" s="67">
        <v>13</v>
      </c>
      <c r="B26" s="72" t="s">
        <v>1232</v>
      </c>
      <c r="C26" s="67" t="s">
        <v>1186</v>
      </c>
      <c r="D26" s="73" t="s">
        <v>2328</v>
      </c>
      <c r="E26" s="67" t="s">
        <v>1829</v>
      </c>
      <c r="F26" s="67" t="s">
        <v>2329</v>
      </c>
      <c r="G26" s="67">
        <v>118</v>
      </c>
      <c r="H26" s="71">
        <v>4868</v>
      </c>
      <c r="I26" s="71"/>
      <c r="K26" s="3">
        <f t="shared" si="0"/>
        <v>8366.3287616775979</v>
      </c>
      <c r="L26" s="3">
        <f t="shared" si="1"/>
        <v>8199.0021864440459</v>
      </c>
    </row>
    <row r="27" spans="1:13" ht="15.75" customHeight="1" x14ac:dyDescent="0.25">
      <c r="A27" s="67">
        <v>14</v>
      </c>
      <c r="B27" s="68" t="s">
        <v>629</v>
      </c>
      <c r="C27" s="67" t="s">
        <v>942</v>
      </c>
      <c r="D27" s="73" t="s">
        <v>1840</v>
      </c>
      <c r="E27" s="67" t="s">
        <v>1841</v>
      </c>
      <c r="F27" s="67" t="s">
        <v>1842</v>
      </c>
      <c r="G27" s="67">
        <v>122.7</v>
      </c>
      <c r="H27" s="71">
        <v>4847</v>
      </c>
      <c r="I27" s="71"/>
      <c r="K27" s="3">
        <f t="shared" si="0"/>
        <v>8262.273901808785</v>
      </c>
      <c r="L27" s="3">
        <f t="shared" si="1"/>
        <v>8097.02842377261</v>
      </c>
    </row>
    <row r="28" spans="1:13" ht="15.75" customHeight="1" x14ac:dyDescent="0.25">
      <c r="A28" s="67">
        <v>15</v>
      </c>
      <c r="B28" s="68" t="s">
        <v>629</v>
      </c>
      <c r="C28" s="67">
        <v>3</v>
      </c>
      <c r="D28" s="86" t="s">
        <v>1270</v>
      </c>
      <c r="E28" s="67" t="s">
        <v>1271</v>
      </c>
      <c r="F28" s="67" t="s">
        <v>2322</v>
      </c>
      <c r="G28" s="67">
        <v>122.7</v>
      </c>
      <c r="H28" s="71">
        <v>4745</v>
      </c>
      <c r="I28" s="71"/>
      <c r="K28" s="3">
        <f t="shared" si="0"/>
        <v>8053.5678791492755</v>
      </c>
      <c r="L28" s="3">
        <f t="shared" si="1"/>
        <v>7892.4965215662905</v>
      </c>
    </row>
    <row r="29" spans="1:13" ht="15.75" customHeight="1" x14ac:dyDescent="0.25">
      <c r="A29" s="67">
        <v>16</v>
      </c>
      <c r="B29" s="68" t="s">
        <v>991</v>
      </c>
      <c r="C29" s="67" t="s">
        <v>1486</v>
      </c>
      <c r="D29" s="73" t="s">
        <v>1487</v>
      </c>
      <c r="E29" s="67" t="s">
        <v>2330</v>
      </c>
      <c r="F29" s="67" t="s">
        <v>1219</v>
      </c>
      <c r="G29" s="67">
        <v>121.6</v>
      </c>
      <c r="H29" s="71">
        <v>4609</v>
      </c>
      <c r="I29" s="71"/>
      <c r="K29" s="3">
        <f t="shared" si="0"/>
        <v>7800.934207910952</v>
      </c>
      <c r="L29" s="3">
        <f t="shared" si="1"/>
        <v>7644.9155237527339</v>
      </c>
    </row>
    <row r="30" spans="1:13" ht="15.75" customHeight="1" x14ac:dyDescent="0.25">
      <c r="A30" s="67">
        <v>17</v>
      </c>
      <c r="B30" s="72" t="s">
        <v>637</v>
      </c>
      <c r="C30" s="67" t="s">
        <v>2331</v>
      </c>
      <c r="D30" s="73" t="s">
        <v>1847</v>
      </c>
      <c r="E30" s="67" t="s">
        <v>1848</v>
      </c>
      <c r="F30" s="67" t="s">
        <v>2317</v>
      </c>
      <c r="G30" s="67">
        <v>121.3</v>
      </c>
      <c r="H30" s="71">
        <v>4591</v>
      </c>
      <c r="K30" s="3">
        <f t="shared" si="0"/>
        <v>7700.7553170343863</v>
      </c>
      <c r="L30" s="3">
        <f t="shared" si="1"/>
        <v>7546.7402106936988</v>
      </c>
      <c r="M30" s="4" t="s">
        <v>2032</v>
      </c>
    </row>
    <row r="31" spans="1:13" ht="15.75" customHeight="1" x14ac:dyDescent="0.25">
      <c r="A31" s="67">
        <v>18</v>
      </c>
      <c r="B31" s="68" t="s">
        <v>568</v>
      </c>
      <c r="C31" s="67">
        <v>12</v>
      </c>
      <c r="D31" s="73" t="s">
        <v>1060</v>
      </c>
      <c r="E31" s="67" t="s">
        <v>1061</v>
      </c>
      <c r="F31" s="67" t="s">
        <v>1452</v>
      </c>
      <c r="G31" s="67">
        <v>122.7</v>
      </c>
      <c r="H31" s="71">
        <v>4547</v>
      </c>
      <c r="K31" s="3">
        <f t="shared" si="0"/>
        <v>7566.9846948916711</v>
      </c>
      <c r="L31" s="3">
        <f t="shared" si="1"/>
        <v>7415.645000993838</v>
      </c>
      <c r="M31" s="4" t="s">
        <v>2032</v>
      </c>
    </row>
    <row r="32" spans="1:13" ht="15.75" customHeight="1" x14ac:dyDescent="0.25">
      <c r="A32" s="67">
        <v>19</v>
      </c>
      <c r="B32" s="68" t="s">
        <v>706</v>
      </c>
      <c r="C32" s="67" t="s">
        <v>1373</v>
      </c>
      <c r="D32" s="73" t="s">
        <v>2332</v>
      </c>
      <c r="E32" s="67" t="s">
        <v>2333</v>
      </c>
      <c r="F32" s="67" t="s">
        <v>2198</v>
      </c>
      <c r="G32" s="67">
        <v>122.9</v>
      </c>
      <c r="H32" s="71">
        <v>4497</v>
      </c>
      <c r="K32" s="3">
        <f t="shared" si="0"/>
        <v>7425.4621347644606</v>
      </c>
      <c r="L32" s="3">
        <f t="shared" si="1"/>
        <v>7276.9528920691719</v>
      </c>
    </row>
    <row r="33" spans="1:13" ht="15.75" customHeight="1" x14ac:dyDescent="0.25">
      <c r="A33" s="67">
        <v>20</v>
      </c>
      <c r="B33" s="72" t="s">
        <v>629</v>
      </c>
      <c r="C33" s="67" t="s">
        <v>987</v>
      </c>
      <c r="D33" s="73" t="s">
        <v>1886</v>
      </c>
      <c r="E33" s="67"/>
      <c r="F33" s="67" t="s">
        <v>2334</v>
      </c>
      <c r="G33" s="67">
        <v>116.3</v>
      </c>
      <c r="H33" s="71">
        <v>4472</v>
      </c>
      <c r="K33" s="3">
        <f t="shared" si="0"/>
        <v>7316.2393162393146</v>
      </c>
      <c r="L33" s="3">
        <f t="shared" si="1"/>
        <v>7169.9145299145293</v>
      </c>
    </row>
    <row r="34" spans="1:13" ht="15.75" customHeight="1" x14ac:dyDescent="0.25">
      <c r="A34" s="67">
        <v>21</v>
      </c>
      <c r="B34" s="68" t="s">
        <v>1516</v>
      </c>
      <c r="C34" s="67" t="s">
        <v>1217</v>
      </c>
      <c r="D34" s="73" t="s">
        <v>1283</v>
      </c>
      <c r="E34" s="67" t="s">
        <v>1868</v>
      </c>
      <c r="F34" s="67" t="s">
        <v>2335</v>
      </c>
      <c r="G34" s="67">
        <v>127.7</v>
      </c>
      <c r="H34" s="71">
        <v>4448</v>
      </c>
      <c r="K34" s="3">
        <f t="shared" si="0"/>
        <v>7208.3084873782545</v>
      </c>
      <c r="L34" s="3">
        <f t="shared" si="1"/>
        <v>7064.1423176306898</v>
      </c>
    </row>
    <row r="35" spans="1:13" ht="15.75" customHeight="1" x14ac:dyDescent="0.25">
      <c r="A35" s="67">
        <v>22</v>
      </c>
      <c r="B35" s="68" t="s">
        <v>637</v>
      </c>
      <c r="C35" s="67" t="s">
        <v>1859</v>
      </c>
      <c r="D35" s="73" t="s">
        <v>2336</v>
      </c>
      <c r="E35" s="67" t="s">
        <v>2337</v>
      </c>
      <c r="F35" s="67" t="s">
        <v>1081</v>
      </c>
      <c r="G35" s="67">
        <v>121.3</v>
      </c>
      <c r="H35" s="71">
        <v>4443</v>
      </c>
      <c r="K35" s="3">
        <f t="shared" si="0"/>
        <v>7124.9254621347645</v>
      </c>
      <c r="L35" s="3">
        <f t="shared" si="1"/>
        <v>6982.4269528920695</v>
      </c>
    </row>
    <row r="36" spans="1:13" ht="15.75" customHeight="1" x14ac:dyDescent="0.25">
      <c r="A36" s="67">
        <v>23</v>
      </c>
      <c r="B36" s="72" t="s">
        <v>2338</v>
      </c>
      <c r="C36" s="67" t="s">
        <v>650</v>
      </c>
      <c r="D36" s="73" t="s">
        <v>2339</v>
      </c>
      <c r="E36" s="67" t="s">
        <v>2340</v>
      </c>
      <c r="F36" s="67" t="s">
        <v>2341</v>
      </c>
      <c r="G36" s="67">
        <v>120.5</v>
      </c>
      <c r="H36" s="71">
        <v>4442</v>
      </c>
      <c r="K36" s="3">
        <f t="shared" si="0"/>
        <v>7046.710395547605</v>
      </c>
      <c r="L36" s="3">
        <f t="shared" si="1"/>
        <v>6905.776187636654</v>
      </c>
    </row>
    <row r="37" spans="1:13" ht="15.75" customHeight="1" x14ac:dyDescent="0.25">
      <c r="A37" s="67">
        <v>24</v>
      </c>
      <c r="B37" s="68" t="s">
        <v>637</v>
      </c>
      <c r="C37" s="67" t="s">
        <v>1870</v>
      </c>
      <c r="D37" s="73" t="s">
        <v>2342</v>
      </c>
      <c r="E37" s="67"/>
      <c r="F37" s="67" t="s">
        <v>2343</v>
      </c>
      <c r="G37" s="67">
        <v>126.8</v>
      </c>
      <c r="H37" s="71">
        <v>4437</v>
      </c>
      <c r="K37" s="3">
        <f t="shared" si="0"/>
        <v>6963.3273703041141</v>
      </c>
      <c r="L37" s="3">
        <f t="shared" si="1"/>
        <v>6824.0608228980327</v>
      </c>
    </row>
    <row r="38" spans="1:13" ht="15.75" customHeight="1" x14ac:dyDescent="0.25">
      <c r="A38" s="67">
        <v>25</v>
      </c>
      <c r="B38" s="68" t="s">
        <v>991</v>
      </c>
      <c r="C38" s="67">
        <v>56</v>
      </c>
      <c r="D38" s="73" t="s">
        <v>2344</v>
      </c>
      <c r="E38" s="67" t="s">
        <v>2345</v>
      </c>
      <c r="F38" s="67" t="s">
        <v>2346</v>
      </c>
      <c r="G38" s="67">
        <v>121.6</v>
      </c>
      <c r="H38" s="71">
        <v>4409</v>
      </c>
      <c r="K38" s="3">
        <f t="shared" si="0"/>
        <v>6850.2285827867217</v>
      </c>
      <c r="L38" s="3">
        <f t="shared" si="1"/>
        <v>6713.2240111309884</v>
      </c>
    </row>
    <row r="39" spans="1:13" ht="15.75" customHeight="1" x14ac:dyDescent="0.25">
      <c r="A39" s="67">
        <v>26</v>
      </c>
      <c r="B39" s="72" t="s">
        <v>706</v>
      </c>
      <c r="C39" s="67" t="s">
        <v>596</v>
      </c>
      <c r="D39" s="73" t="s">
        <v>2347</v>
      </c>
      <c r="E39" s="67" t="s">
        <v>2348</v>
      </c>
      <c r="F39" s="67" t="s">
        <v>2349</v>
      </c>
      <c r="G39" s="67">
        <v>121.1</v>
      </c>
      <c r="H39" s="71">
        <v>4402</v>
      </c>
      <c r="K39" s="3">
        <f t="shared" si="0"/>
        <v>6764.261578215066</v>
      </c>
      <c r="L39" s="3">
        <f t="shared" si="1"/>
        <v>6628.9763466507657</v>
      </c>
    </row>
    <row r="40" spans="1:13" ht="15.75" customHeight="1" x14ac:dyDescent="0.25">
      <c r="A40" s="67">
        <v>27</v>
      </c>
      <c r="B40" s="72" t="s">
        <v>637</v>
      </c>
      <c r="C40" s="67" t="s">
        <v>1103</v>
      </c>
      <c r="D40" s="73" t="s">
        <v>1104</v>
      </c>
      <c r="E40" s="67" t="s">
        <v>1862</v>
      </c>
      <c r="F40" s="67" t="s">
        <v>2350</v>
      </c>
      <c r="G40" s="67">
        <v>121.3</v>
      </c>
      <c r="H40" s="71">
        <v>4388</v>
      </c>
      <c r="K40" s="3">
        <f t="shared" si="0"/>
        <v>6669.2506459948318</v>
      </c>
      <c r="L40" s="3">
        <f t="shared" si="1"/>
        <v>6535.8656330749354</v>
      </c>
      <c r="M40" s="4" t="s">
        <v>2032</v>
      </c>
    </row>
    <row r="41" spans="1:13" ht="15.75" customHeight="1" x14ac:dyDescent="0.25">
      <c r="A41" s="67">
        <v>28</v>
      </c>
      <c r="B41" s="72" t="s">
        <v>629</v>
      </c>
      <c r="C41" s="67" t="s">
        <v>716</v>
      </c>
      <c r="D41" s="73" t="s">
        <v>1083</v>
      </c>
      <c r="E41" s="67" t="s">
        <v>2296</v>
      </c>
      <c r="F41" s="67" t="s">
        <v>2322</v>
      </c>
      <c r="G41" s="67">
        <v>122.7</v>
      </c>
      <c r="H41" s="71">
        <v>4329</v>
      </c>
      <c r="K41" s="3">
        <f t="shared" si="0"/>
        <v>6516.1001788908761</v>
      </c>
      <c r="L41" s="3">
        <f t="shared" si="1"/>
        <v>6385.7781753130594</v>
      </c>
    </row>
    <row r="42" spans="1:13" ht="15.75" customHeight="1" x14ac:dyDescent="0.25">
      <c r="A42" s="67">
        <v>29</v>
      </c>
      <c r="B42" s="72" t="s">
        <v>2351</v>
      </c>
      <c r="C42" s="67" t="s">
        <v>2352</v>
      </c>
      <c r="D42" s="73" t="s">
        <v>2353</v>
      </c>
      <c r="E42" s="67" t="s">
        <v>2354</v>
      </c>
      <c r="F42" s="67" t="s">
        <v>1223</v>
      </c>
      <c r="G42" s="67">
        <v>117.1</v>
      </c>
      <c r="H42" s="71">
        <v>4140</v>
      </c>
      <c r="K42" s="3">
        <f t="shared" si="0"/>
        <v>6194.9910554561711</v>
      </c>
      <c r="L42" s="3">
        <f t="shared" si="1"/>
        <v>6071.0912343470482</v>
      </c>
    </row>
    <row r="43" spans="1:13" ht="15.75" customHeight="1" x14ac:dyDescent="0.25">
      <c r="A43" s="67">
        <v>30</v>
      </c>
      <c r="B43" s="68" t="s">
        <v>629</v>
      </c>
      <c r="C43" s="67" t="s">
        <v>1404</v>
      </c>
      <c r="D43" s="73" t="s">
        <v>2355</v>
      </c>
      <c r="E43" s="67" t="s">
        <v>2356</v>
      </c>
      <c r="F43" s="67" t="s">
        <v>1402</v>
      </c>
      <c r="G43" s="67">
        <v>117.1</v>
      </c>
      <c r="H43" s="71">
        <v>4066</v>
      </c>
      <c r="K43" s="3">
        <f t="shared" si="0"/>
        <v>6022.4607433909759</v>
      </c>
      <c r="L43" s="3">
        <f t="shared" si="1"/>
        <v>5902.0115285231568</v>
      </c>
      <c r="M43" s="4" t="s">
        <v>2032</v>
      </c>
    </row>
    <row r="44" spans="1:13" ht="15.75" customHeight="1" x14ac:dyDescent="0.25">
      <c r="A44" s="67">
        <v>31</v>
      </c>
      <c r="B44" s="72" t="s">
        <v>637</v>
      </c>
      <c r="C44" s="67" t="s">
        <v>1876</v>
      </c>
      <c r="D44" s="73" t="s">
        <v>2357</v>
      </c>
      <c r="E44" s="67" t="s">
        <v>1622</v>
      </c>
      <c r="F44" s="67" t="s">
        <v>1268</v>
      </c>
      <c r="G44" s="67">
        <v>119.8</v>
      </c>
      <c r="H44" s="71">
        <v>3918</v>
      </c>
      <c r="K44" s="3">
        <f t="shared" si="0"/>
        <v>5754.3231961836609</v>
      </c>
      <c r="L44" s="3">
        <f t="shared" si="1"/>
        <v>5639.2367322599885</v>
      </c>
    </row>
    <row r="45" spans="1:13" ht="15.75" customHeight="1" x14ac:dyDescent="0.25">
      <c r="A45" s="67">
        <v>32</v>
      </c>
      <c r="B45" s="72" t="s">
        <v>568</v>
      </c>
      <c r="C45" s="67" t="s">
        <v>1224</v>
      </c>
      <c r="D45" s="86" t="s">
        <v>2358</v>
      </c>
      <c r="E45" s="67"/>
      <c r="F45" s="67" t="s">
        <v>1223</v>
      </c>
      <c r="G45" s="67">
        <v>117.1</v>
      </c>
      <c r="H45" s="71">
        <v>3838</v>
      </c>
      <c r="K45" s="3">
        <f t="shared" si="0"/>
        <v>5574.0409461339686</v>
      </c>
      <c r="L45" s="3">
        <f t="shared" si="1"/>
        <v>5462.5601272112899</v>
      </c>
    </row>
    <row r="46" spans="1:13" ht="15.75" customHeight="1" x14ac:dyDescent="0.25">
      <c r="A46" s="67">
        <v>33</v>
      </c>
      <c r="B46" s="68" t="s">
        <v>568</v>
      </c>
      <c r="C46" s="67" t="s">
        <v>593</v>
      </c>
      <c r="D46" s="86" t="s">
        <v>1278</v>
      </c>
      <c r="E46" s="67" t="s">
        <v>2359</v>
      </c>
      <c r="F46" s="67" t="s">
        <v>2360</v>
      </c>
      <c r="G46" s="67">
        <v>116.3</v>
      </c>
      <c r="H46" s="71">
        <v>3718</v>
      </c>
      <c r="K46" s="3">
        <f t="shared" si="0"/>
        <v>5342.0791095209688</v>
      </c>
      <c r="L46" s="3">
        <f t="shared" si="1"/>
        <v>5235.2375273305497</v>
      </c>
    </row>
    <row r="47" spans="1:13" ht="15.75" customHeight="1" x14ac:dyDescent="0.25">
      <c r="A47" s="67">
        <v>34</v>
      </c>
      <c r="B47" s="72" t="s">
        <v>568</v>
      </c>
      <c r="C47" s="67" t="s">
        <v>1461</v>
      </c>
      <c r="D47" s="73" t="s">
        <v>2177</v>
      </c>
      <c r="E47" s="67" t="s">
        <v>2361</v>
      </c>
      <c r="F47" s="67" t="s">
        <v>2362</v>
      </c>
      <c r="G47" s="67">
        <v>121.3</v>
      </c>
      <c r="H47" s="71">
        <v>3695</v>
      </c>
      <c r="K47" s="3">
        <f t="shared" si="0"/>
        <v>5235.4402703239912</v>
      </c>
      <c r="L47" s="3">
        <f t="shared" si="1"/>
        <v>5130.7314649175114</v>
      </c>
    </row>
    <row r="48" spans="1:13" ht="15.75" customHeight="1" x14ac:dyDescent="0.25">
      <c r="A48" s="67">
        <v>35</v>
      </c>
      <c r="B48" s="68" t="s">
        <v>629</v>
      </c>
      <c r="C48" s="67" t="s">
        <v>630</v>
      </c>
      <c r="D48" s="86" t="s">
        <v>1888</v>
      </c>
      <c r="E48" s="67" t="s">
        <v>1889</v>
      </c>
      <c r="F48" s="67" t="s">
        <v>2363</v>
      </c>
      <c r="G48" s="67">
        <v>120.5</v>
      </c>
      <c r="H48" s="71">
        <v>3310</v>
      </c>
      <c r="K48" s="3">
        <f t="shared" si="0"/>
        <v>4661.1011727290797</v>
      </c>
      <c r="L48" s="3">
        <f t="shared" si="1"/>
        <v>4567.8791492744986</v>
      </c>
    </row>
    <row r="49" spans="1:12" ht="15.75" customHeight="1" x14ac:dyDescent="0.25">
      <c r="A49" s="67">
        <v>36</v>
      </c>
      <c r="B49" s="72" t="s">
        <v>568</v>
      </c>
      <c r="C49" s="67" t="s">
        <v>694</v>
      </c>
      <c r="D49" s="73" t="s">
        <v>2019</v>
      </c>
      <c r="E49" s="67" t="s">
        <v>2073</v>
      </c>
      <c r="F49" s="67" t="s">
        <v>2364</v>
      </c>
      <c r="G49" s="67">
        <v>119.6</v>
      </c>
      <c r="H49" s="71">
        <v>3234</v>
      </c>
      <c r="K49" s="3">
        <f t="shared" si="0"/>
        <v>4485.986881335718</v>
      </c>
      <c r="L49" s="3">
        <f t="shared" si="1"/>
        <v>4396.2671437090039</v>
      </c>
    </row>
    <row r="50" spans="1:12" ht="15.75" customHeight="1" x14ac:dyDescent="0.25">
      <c r="A50" s="67">
        <v>37</v>
      </c>
      <c r="B50" s="68" t="s">
        <v>629</v>
      </c>
      <c r="C50" s="67" t="s">
        <v>1247</v>
      </c>
      <c r="D50" s="86" t="s">
        <v>1292</v>
      </c>
      <c r="E50" s="67" t="s">
        <v>1637</v>
      </c>
      <c r="F50" s="67" t="s">
        <v>1223</v>
      </c>
      <c r="G50" s="67">
        <v>117.1</v>
      </c>
      <c r="H50" s="71">
        <v>2837</v>
      </c>
      <c r="K50" s="3">
        <f t="shared" si="0"/>
        <v>3896.1439077718146</v>
      </c>
      <c r="L50" s="3">
        <f t="shared" si="1"/>
        <v>3818.2210296163785</v>
      </c>
    </row>
    <row r="51" spans="1:12" ht="15.75" customHeight="1" x14ac:dyDescent="0.25">
      <c r="A51" s="67">
        <v>38</v>
      </c>
      <c r="B51" s="72" t="s">
        <v>629</v>
      </c>
      <c r="C51" s="67" t="s">
        <v>571</v>
      </c>
      <c r="D51" s="86" t="s">
        <v>1297</v>
      </c>
      <c r="E51" s="67" t="s">
        <v>1881</v>
      </c>
      <c r="F51" s="67" t="s">
        <v>1299</v>
      </c>
      <c r="G51" s="67">
        <v>122.5</v>
      </c>
      <c r="H51" s="71">
        <v>2813</v>
      </c>
      <c r="K51" s="3">
        <f t="shared" si="0"/>
        <v>3788.2130789107532</v>
      </c>
      <c r="L51" s="3">
        <f t="shared" si="1"/>
        <v>3712.4488173325385</v>
      </c>
    </row>
    <row r="52" spans="1:12" ht="15.75" customHeight="1" x14ac:dyDescent="0.25">
      <c r="A52" s="67">
        <v>39</v>
      </c>
      <c r="B52" s="72" t="s">
        <v>568</v>
      </c>
      <c r="C52" s="67" t="s">
        <v>927</v>
      </c>
      <c r="D52" s="73" t="s">
        <v>2365</v>
      </c>
      <c r="E52" s="67" t="s">
        <v>2366</v>
      </c>
      <c r="F52" s="67" t="s">
        <v>2367</v>
      </c>
      <c r="G52" s="67">
        <v>118.4</v>
      </c>
      <c r="H52" s="71">
        <v>2782</v>
      </c>
      <c r="K52" s="3">
        <f t="shared" si="0"/>
        <v>3671.2383224011132</v>
      </c>
      <c r="L52" s="3">
        <f t="shared" si="1"/>
        <v>3597.8135559530915</v>
      </c>
    </row>
    <row r="53" spans="1:12" ht="15.75" customHeight="1" x14ac:dyDescent="0.25">
      <c r="A53" s="67">
        <v>40</v>
      </c>
      <c r="B53" s="67"/>
      <c r="C53" s="67" t="s">
        <v>1304</v>
      </c>
      <c r="D53" s="86" t="s">
        <v>1305</v>
      </c>
      <c r="E53" s="67" t="s">
        <v>1881</v>
      </c>
      <c r="F53" s="67" t="s">
        <v>2360</v>
      </c>
      <c r="G53" s="67">
        <v>116.3</v>
      </c>
      <c r="H53" s="71">
        <v>2074</v>
      </c>
      <c r="K53" s="3">
        <f t="shared" si="0"/>
        <v>2679.5865633074932</v>
      </c>
      <c r="L53" s="3">
        <f t="shared" si="1"/>
        <v>2625.9948320413437</v>
      </c>
    </row>
    <row r="54" spans="1:12" ht="15.75" customHeight="1" x14ac:dyDescent="0.25"/>
    <row r="55" spans="1:12" ht="15.75" customHeight="1" x14ac:dyDescent="0.25"/>
    <row r="56" spans="1:12" ht="15.75" customHeight="1" x14ac:dyDescent="0.25"/>
    <row r="57" spans="1:12" ht="15.75" customHeight="1" x14ac:dyDescent="0.25"/>
    <row r="58" spans="1:12" ht="15.75" customHeight="1" x14ac:dyDescent="0.25"/>
    <row r="59" spans="1:12" ht="15.75" customHeight="1" x14ac:dyDescent="0.25"/>
    <row r="60" spans="1:12" ht="15.75" customHeight="1" x14ac:dyDescent="0.25"/>
    <row r="61" spans="1:12" ht="15.75" customHeight="1" x14ac:dyDescent="0.25"/>
    <row r="62" spans="1:12" ht="15.75" customHeight="1" x14ac:dyDescent="0.25"/>
    <row r="63" spans="1:12" ht="15.75" customHeight="1" x14ac:dyDescent="0.25"/>
    <row r="64" spans="1:12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</sheetData>
  <autoFilter ref="A14:N53" xr:uid="{00000000-0009-0000-0000-000025000000}"/>
  <mergeCells count="9">
    <mergeCell ref="A9:D9"/>
    <mergeCell ref="A13:J13"/>
    <mergeCell ref="A1:C1"/>
    <mergeCell ref="F1:H1"/>
    <mergeCell ref="K1:M1"/>
    <mergeCell ref="A3:B3"/>
    <mergeCell ref="F7:G7"/>
    <mergeCell ref="F8:G8"/>
    <mergeCell ref="F9:G9"/>
  </mergeCells>
  <pageMargins left="0.7" right="0.7" top="0.78740157499999996" bottom="0.78740157499999996" header="0" footer="0"/>
  <pageSetup paperSize="9" orientation="portrait"/>
  <headerFooter>
    <oddHeader>&amp;L&amp;"Arial"&amp;8&amp;K000000 INTERNAL&amp;1#_x000D_</oddHeader>
  </headerFooter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600-000000000000}">
  <dimension ref="A1:N1000"/>
  <sheetViews>
    <sheetView workbookViewId="0"/>
  </sheetViews>
  <sheetFormatPr defaultColWidth="14.42578125" defaultRowHeight="15" customHeight="1" x14ac:dyDescent="0.25"/>
  <cols>
    <col min="1" max="1" width="8.7109375" customWidth="1"/>
    <col min="2" max="2" width="14.28515625" customWidth="1"/>
    <col min="3" max="3" width="8.7109375" customWidth="1"/>
    <col min="4" max="4" width="18.28515625" customWidth="1"/>
    <col min="5" max="5" width="9.140625" customWidth="1"/>
    <col min="6" max="6" width="8.7109375" customWidth="1"/>
    <col min="7" max="7" width="24.140625" customWidth="1"/>
    <col min="8" max="8" width="9.140625" customWidth="1"/>
    <col min="9" max="9" width="8.5703125" customWidth="1"/>
    <col min="10" max="10" width="3.42578125" customWidth="1"/>
    <col min="11" max="11" width="25.140625" customWidth="1"/>
    <col min="12" max="12" width="29.5703125" customWidth="1"/>
    <col min="13" max="14" width="8.7109375" customWidth="1"/>
  </cols>
  <sheetData>
    <row r="1" spans="1:14" x14ac:dyDescent="0.25">
      <c r="A1" s="96" t="s">
        <v>551</v>
      </c>
      <c r="B1" s="97"/>
      <c r="C1" s="97"/>
      <c r="D1" s="45"/>
      <c r="E1" s="45"/>
      <c r="F1" s="99" t="s">
        <v>552</v>
      </c>
      <c r="G1" s="97"/>
      <c r="H1" s="98"/>
      <c r="K1" s="100" t="s">
        <v>553</v>
      </c>
      <c r="L1" s="101"/>
      <c r="M1" s="101"/>
    </row>
    <row r="2" spans="1:14" x14ac:dyDescent="0.25">
      <c r="L2" s="46">
        <v>0</v>
      </c>
      <c r="M2" s="47">
        <v>0</v>
      </c>
    </row>
    <row r="3" spans="1:14" x14ac:dyDescent="0.25">
      <c r="A3" s="96" t="s">
        <v>554</v>
      </c>
      <c r="B3" s="97"/>
      <c r="C3" s="48">
        <v>0.75</v>
      </c>
      <c r="F3" s="5"/>
      <c r="G3" s="49" t="s">
        <v>555</v>
      </c>
      <c r="H3" s="6">
        <f>COUNTIF(M14:M473, M13)</f>
        <v>0</v>
      </c>
      <c r="L3" s="46">
        <v>1</v>
      </c>
      <c r="M3" s="47">
        <v>0</v>
      </c>
    </row>
    <row r="4" spans="1:14" x14ac:dyDescent="0.25">
      <c r="A4" s="107" t="s">
        <v>2368</v>
      </c>
      <c r="B4" s="103"/>
      <c r="C4" s="103"/>
      <c r="F4" s="50"/>
      <c r="G4" s="51" t="s">
        <v>556</v>
      </c>
      <c r="H4" s="52">
        <f>H3*0.005</f>
        <v>0</v>
      </c>
      <c r="L4" s="46">
        <v>2</v>
      </c>
      <c r="M4" s="47">
        <v>0</v>
      </c>
    </row>
    <row r="5" spans="1:14" x14ac:dyDescent="0.25">
      <c r="A5" s="101"/>
      <c r="B5" s="101"/>
      <c r="C5" s="101"/>
      <c r="F5" s="5"/>
      <c r="G5" s="49" t="s">
        <v>557</v>
      </c>
      <c r="H5" s="6">
        <f>COUNTIF(M14:M473, N13)</f>
        <v>0</v>
      </c>
      <c r="L5" s="46">
        <v>3</v>
      </c>
      <c r="M5" s="47">
        <v>-0.02</v>
      </c>
    </row>
    <row r="6" spans="1:14" x14ac:dyDescent="0.25">
      <c r="F6" s="20"/>
      <c r="G6" s="53" t="s">
        <v>556</v>
      </c>
      <c r="H6" s="54">
        <f>H5*0.01</f>
        <v>0</v>
      </c>
      <c r="L6" s="46">
        <v>4</v>
      </c>
      <c r="M6" s="47">
        <v>0</v>
      </c>
    </row>
    <row r="7" spans="1:14" x14ac:dyDescent="0.25">
      <c r="F7" s="102" t="s">
        <v>558</v>
      </c>
      <c r="G7" s="103"/>
      <c r="H7" s="6">
        <v>7</v>
      </c>
      <c r="L7" s="46">
        <v>5</v>
      </c>
      <c r="M7" s="47">
        <v>5.0000000000000001E-3</v>
      </c>
    </row>
    <row r="8" spans="1:14" x14ac:dyDescent="0.25">
      <c r="F8" s="104" t="s">
        <v>559</v>
      </c>
      <c r="G8" s="105"/>
      <c r="H8" s="52">
        <v>1.4999999999999999E-2</v>
      </c>
      <c r="L8" s="46">
        <v>6</v>
      </c>
      <c r="M8" s="47">
        <v>0.01</v>
      </c>
    </row>
    <row r="9" spans="1:14" x14ac:dyDescent="0.25">
      <c r="A9" s="96" t="s">
        <v>560</v>
      </c>
      <c r="B9" s="97"/>
      <c r="C9" s="97"/>
      <c r="D9" s="97"/>
      <c r="E9" s="85">
        <f>C3+H4+H6+H8</f>
        <v>0.76500000000000001</v>
      </c>
      <c r="F9" s="106" t="s">
        <v>561</v>
      </c>
      <c r="G9" s="97"/>
      <c r="H9" s="56">
        <v>10</v>
      </c>
      <c r="L9" s="46">
        <v>7</v>
      </c>
      <c r="M9" s="47">
        <v>1.4999999999999999E-2</v>
      </c>
    </row>
    <row r="10" spans="1:14" x14ac:dyDescent="0.25">
      <c r="L10" s="46">
        <v>8</v>
      </c>
      <c r="M10" s="47">
        <v>0.02</v>
      </c>
    </row>
    <row r="11" spans="1:14" x14ac:dyDescent="0.25">
      <c r="L11" s="46">
        <v>9</v>
      </c>
      <c r="M11" s="47">
        <v>2.5000000000000001E-2</v>
      </c>
    </row>
    <row r="12" spans="1:14" x14ac:dyDescent="0.25">
      <c r="L12" s="46" t="s">
        <v>562</v>
      </c>
      <c r="M12" s="47">
        <v>0.03</v>
      </c>
    </row>
    <row r="13" spans="1:14" x14ac:dyDescent="0.25">
      <c r="A13" s="96" t="s">
        <v>563</v>
      </c>
      <c r="B13" s="97"/>
      <c r="C13" s="97"/>
      <c r="D13" s="97"/>
      <c r="E13" s="97"/>
      <c r="F13" s="97"/>
      <c r="G13" s="97"/>
      <c r="H13" s="97"/>
      <c r="I13" s="97"/>
      <c r="J13" s="98"/>
      <c r="K13" s="57" t="s">
        <v>564</v>
      </c>
      <c r="L13" s="57" t="s">
        <v>565</v>
      </c>
      <c r="M13" s="4" t="s">
        <v>566</v>
      </c>
      <c r="N13" s="4" t="s">
        <v>567</v>
      </c>
    </row>
    <row r="14" spans="1:14" ht="45" x14ac:dyDescent="0.25">
      <c r="A14" s="67">
        <v>1</v>
      </c>
      <c r="B14" s="67"/>
      <c r="C14" s="67" t="s">
        <v>583</v>
      </c>
      <c r="D14" s="73" t="s">
        <v>1540</v>
      </c>
      <c r="E14" s="67"/>
      <c r="F14" s="67" t="s">
        <v>1541</v>
      </c>
      <c r="G14" s="67" t="s">
        <v>2369</v>
      </c>
      <c r="H14" s="67">
        <v>119.6</v>
      </c>
      <c r="I14" s="71">
        <v>3375</v>
      </c>
      <c r="K14" s="3">
        <f t="shared" ref="K14:K23" si="0">I14/$I$14*10000*0.7+($H$9-A14)/($H$9-1)*10000*0.3</f>
        <v>10000</v>
      </c>
      <c r="L14" s="3">
        <f t="shared" ref="L14:L23" si="1">K14*$E$9</f>
        <v>7650</v>
      </c>
    </row>
    <row r="15" spans="1:14" ht="45" x14ac:dyDescent="0.25">
      <c r="A15" s="67">
        <v>2</v>
      </c>
      <c r="B15" s="67"/>
      <c r="C15" s="67" t="s">
        <v>791</v>
      </c>
      <c r="D15" s="73" t="s">
        <v>1576</v>
      </c>
      <c r="E15" s="67"/>
      <c r="F15" s="67" t="s">
        <v>1544</v>
      </c>
      <c r="G15" s="67" t="s">
        <v>2067</v>
      </c>
      <c r="H15" s="67">
        <v>111.8</v>
      </c>
      <c r="I15" s="71">
        <v>2560</v>
      </c>
      <c r="K15" s="3">
        <f t="shared" si="0"/>
        <v>7976.2962962962956</v>
      </c>
      <c r="L15" s="3">
        <f t="shared" si="1"/>
        <v>6101.8666666666659</v>
      </c>
    </row>
    <row r="16" spans="1:14" ht="45" x14ac:dyDescent="0.25">
      <c r="A16" s="67">
        <v>3</v>
      </c>
      <c r="B16" s="67"/>
      <c r="C16" s="67" t="s">
        <v>1249</v>
      </c>
      <c r="D16" s="73" t="s">
        <v>2370</v>
      </c>
      <c r="E16" s="67"/>
      <c r="F16" s="67" t="s">
        <v>1568</v>
      </c>
      <c r="G16" s="67" t="s">
        <v>2072</v>
      </c>
      <c r="H16" s="67">
        <v>117.1</v>
      </c>
      <c r="I16" s="71">
        <v>2050</v>
      </c>
      <c r="K16" s="3">
        <f t="shared" si="0"/>
        <v>6585.1851851851843</v>
      </c>
      <c r="L16" s="3">
        <f t="shared" si="1"/>
        <v>5037.6666666666661</v>
      </c>
    </row>
    <row r="17" spans="1:12" ht="45" x14ac:dyDescent="0.25">
      <c r="A17" s="67">
        <v>4</v>
      </c>
      <c r="B17" s="68" t="s">
        <v>629</v>
      </c>
      <c r="C17" s="67" t="s">
        <v>604</v>
      </c>
      <c r="D17" s="73" t="s">
        <v>2371</v>
      </c>
      <c r="E17" s="67"/>
      <c r="F17" s="67" t="s">
        <v>2372</v>
      </c>
      <c r="G17" s="67" t="s">
        <v>1463</v>
      </c>
      <c r="H17" s="67">
        <v>121.3</v>
      </c>
      <c r="I17" s="71">
        <v>1821</v>
      </c>
      <c r="K17" s="3">
        <f t="shared" si="0"/>
        <v>5776.8888888888887</v>
      </c>
      <c r="L17" s="3">
        <f t="shared" si="1"/>
        <v>4419.32</v>
      </c>
    </row>
    <row r="18" spans="1:12" ht="45" x14ac:dyDescent="0.25">
      <c r="A18" s="67">
        <v>5</v>
      </c>
      <c r="B18" s="72" t="s">
        <v>568</v>
      </c>
      <c r="C18" s="67" t="s">
        <v>1243</v>
      </c>
      <c r="D18" s="73" t="s">
        <v>1570</v>
      </c>
      <c r="E18" s="67"/>
      <c r="F18" s="67" t="s">
        <v>1571</v>
      </c>
      <c r="G18" s="67" t="s">
        <v>2373</v>
      </c>
      <c r="H18" s="67">
        <v>119.6</v>
      </c>
      <c r="I18" s="71">
        <v>1712</v>
      </c>
      <c r="K18" s="3">
        <f t="shared" si="0"/>
        <v>5217.4814814814818</v>
      </c>
      <c r="L18" s="3">
        <f t="shared" si="1"/>
        <v>3991.3733333333334</v>
      </c>
    </row>
    <row r="19" spans="1:12" ht="45" x14ac:dyDescent="0.25">
      <c r="A19" s="67">
        <v>6</v>
      </c>
      <c r="B19" s="68" t="s">
        <v>629</v>
      </c>
      <c r="C19" s="67" t="s">
        <v>640</v>
      </c>
      <c r="D19" s="73" t="s">
        <v>2374</v>
      </c>
      <c r="E19" s="67"/>
      <c r="F19" s="67" t="s">
        <v>1557</v>
      </c>
      <c r="G19" s="67" t="s">
        <v>592</v>
      </c>
      <c r="H19" s="67">
        <v>115.7</v>
      </c>
      <c r="I19" s="71">
        <v>1554</v>
      </c>
      <c r="K19" s="3">
        <f t="shared" si="0"/>
        <v>4556.4444444444443</v>
      </c>
      <c r="L19" s="3">
        <f t="shared" si="1"/>
        <v>3485.68</v>
      </c>
    </row>
    <row r="20" spans="1:12" ht="30" x14ac:dyDescent="0.25">
      <c r="A20" s="67">
        <v>7</v>
      </c>
      <c r="B20" s="72" t="s">
        <v>629</v>
      </c>
      <c r="C20" s="67" t="s">
        <v>630</v>
      </c>
      <c r="D20" s="73" t="s">
        <v>2375</v>
      </c>
      <c r="E20" s="67"/>
      <c r="F20" s="67" t="s">
        <v>2076</v>
      </c>
      <c r="G20" s="67" t="s">
        <v>2376</v>
      </c>
      <c r="H20" s="67">
        <v>120.5</v>
      </c>
      <c r="I20" s="71">
        <v>1226</v>
      </c>
      <c r="K20" s="3">
        <f t="shared" si="0"/>
        <v>3542.8148148148148</v>
      </c>
      <c r="L20" s="3">
        <f t="shared" si="1"/>
        <v>2710.2533333333336</v>
      </c>
    </row>
    <row r="21" spans="1:12" ht="15.75" customHeight="1" x14ac:dyDescent="0.25">
      <c r="A21" s="67">
        <v>8</v>
      </c>
      <c r="B21" s="68" t="s">
        <v>629</v>
      </c>
      <c r="C21" s="67" t="s">
        <v>1254</v>
      </c>
      <c r="D21" s="73" t="s">
        <v>2377</v>
      </c>
      <c r="E21" s="67"/>
      <c r="F21" s="67" t="s">
        <v>2378</v>
      </c>
      <c r="G21" s="67" t="s">
        <v>2379</v>
      </c>
      <c r="H21" s="67">
        <v>114.5</v>
      </c>
      <c r="I21" s="71">
        <v>1082</v>
      </c>
      <c r="K21" s="3">
        <f t="shared" si="0"/>
        <v>2910.8148148148148</v>
      </c>
      <c r="L21" s="3">
        <f t="shared" si="1"/>
        <v>2226.7733333333335</v>
      </c>
    </row>
    <row r="22" spans="1:12" ht="15.75" customHeight="1" x14ac:dyDescent="0.25">
      <c r="A22" s="67">
        <v>9</v>
      </c>
      <c r="B22" s="72" t="s">
        <v>629</v>
      </c>
      <c r="C22" s="67" t="s">
        <v>2119</v>
      </c>
      <c r="D22" s="73" t="s">
        <v>2380</v>
      </c>
      <c r="E22" s="67"/>
      <c r="F22" s="67" t="s">
        <v>1544</v>
      </c>
      <c r="G22" s="67" t="s">
        <v>2381</v>
      </c>
      <c r="H22" s="67">
        <v>114.7</v>
      </c>
      <c r="I22" s="71">
        <v>1054</v>
      </c>
      <c r="K22" s="3">
        <f t="shared" si="0"/>
        <v>2519.4074074074074</v>
      </c>
      <c r="L22" s="3">
        <f t="shared" si="1"/>
        <v>1927.3466666666666</v>
      </c>
    </row>
    <row r="23" spans="1:12" ht="15.75" customHeight="1" x14ac:dyDescent="0.25">
      <c r="A23" s="67">
        <v>10</v>
      </c>
      <c r="B23" s="72" t="s">
        <v>568</v>
      </c>
      <c r="C23" s="67" t="s">
        <v>1352</v>
      </c>
      <c r="D23" s="73" t="s">
        <v>2382</v>
      </c>
      <c r="E23" s="67"/>
      <c r="F23" s="67" t="s">
        <v>1609</v>
      </c>
      <c r="G23" s="67" t="s">
        <v>2383</v>
      </c>
      <c r="H23" s="67">
        <v>114</v>
      </c>
      <c r="I23" s="73">
        <v>268</v>
      </c>
      <c r="K23" s="3">
        <f t="shared" si="0"/>
        <v>555.85185185185185</v>
      </c>
      <c r="L23" s="3">
        <f t="shared" si="1"/>
        <v>425.22666666666669</v>
      </c>
    </row>
    <row r="24" spans="1:12" ht="15.75" customHeight="1" x14ac:dyDescent="0.25">
      <c r="A24" s="67"/>
      <c r="B24" s="72"/>
      <c r="C24" s="67"/>
      <c r="D24" s="73"/>
      <c r="E24" s="67"/>
      <c r="F24" s="67"/>
      <c r="G24" s="67"/>
      <c r="H24" s="67"/>
      <c r="I24" s="71"/>
      <c r="K24" s="3"/>
      <c r="L24" s="3"/>
    </row>
    <row r="25" spans="1:12" ht="15.75" customHeight="1" x14ac:dyDescent="0.25">
      <c r="A25" s="67"/>
      <c r="B25" s="72"/>
      <c r="C25" s="67"/>
      <c r="D25" s="73"/>
      <c r="E25" s="67"/>
      <c r="F25" s="67"/>
      <c r="G25" s="67"/>
      <c r="H25" s="67"/>
      <c r="I25" s="71"/>
      <c r="K25" s="3"/>
      <c r="L25" s="3"/>
    </row>
    <row r="26" spans="1:12" ht="15.75" customHeight="1" x14ac:dyDescent="0.25">
      <c r="A26" s="67"/>
      <c r="B26" s="72"/>
      <c r="C26" s="67"/>
      <c r="D26" s="73"/>
      <c r="E26" s="67"/>
      <c r="F26" s="67"/>
      <c r="G26" s="67"/>
      <c r="H26" s="67"/>
      <c r="I26" s="71"/>
      <c r="K26" s="3"/>
      <c r="L26" s="3"/>
    </row>
    <row r="27" spans="1:12" ht="15.75" customHeight="1" x14ac:dyDescent="0.25">
      <c r="A27" s="67"/>
      <c r="B27" s="67"/>
      <c r="C27" s="67"/>
      <c r="D27" s="73"/>
      <c r="E27" s="67"/>
      <c r="F27" s="67"/>
      <c r="G27" s="67"/>
      <c r="H27" s="67"/>
      <c r="I27" s="71"/>
      <c r="K27" s="3"/>
      <c r="L27" s="3"/>
    </row>
    <row r="28" spans="1:12" ht="15.75" customHeight="1" x14ac:dyDescent="0.25">
      <c r="A28" s="67"/>
      <c r="B28" s="67"/>
      <c r="C28" s="67"/>
      <c r="D28" s="87"/>
      <c r="E28" s="67"/>
      <c r="F28" s="67"/>
      <c r="G28" s="67"/>
      <c r="H28" s="67"/>
      <c r="I28" s="73"/>
      <c r="K28" s="3"/>
      <c r="L28" s="3"/>
    </row>
    <row r="29" spans="1:12" ht="15.75" customHeight="1" x14ac:dyDescent="0.25">
      <c r="A29" s="67"/>
      <c r="B29" s="67"/>
      <c r="C29" s="67"/>
      <c r="D29" s="87"/>
      <c r="E29" s="67"/>
      <c r="F29" s="67"/>
      <c r="G29" s="67"/>
      <c r="H29" s="67"/>
      <c r="I29" s="73"/>
      <c r="K29" s="3"/>
      <c r="L29" s="3"/>
    </row>
    <row r="30" spans="1:12" ht="15.75" customHeight="1" x14ac:dyDescent="0.25"/>
    <row r="31" spans="1:12" ht="15.75" customHeight="1" x14ac:dyDescent="0.25"/>
    <row r="32" spans="1:12" ht="15.75" customHeight="1" x14ac:dyDescent="0.25"/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  <row r="37" ht="15.75" customHeight="1" x14ac:dyDescent="0.25"/>
    <row r="38" ht="15.75" customHeight="1" x14ac:dyDescent="0.25"/>
    <row r="39" ht="15.75" customHeight="1" x14ac:dyDescent="0.25"/>
    <row r="40" ht="15.75" customHeight="1" x14ac:dyDescent="0.25"/>
    <row r="41" ht="15.75" customHeight="1" x14ac:dyDescent="0.25"/>
    <row r="42" ht="15.75" customHeight="1" x14ac:dyDescent="0.25"/>
    <row r="43" ht="15.75" customHeight="1" x14ac:dyDescent="0.25"/>
    <row r="44" ht="15.75" customHeight="1" x14ac:dyDescent="0.25"/>
    <row r="45" ht="15.75" customHeight="1" x14ac:dyDescent="0.25"/>
    <row r="46" ht="15.75" customHeight="1" x14ac:dyDescent="0.25"/>
    <row r="47" ht="15.75" customHeight="1" x14ac:dyDescent="0.25"/>
    <row r="48" ht="15.75" customHeight="1" x14ac:dyDescent="0.25"/>
    <row r="49" ht="15.75" customHeight="1" x14ac:dyDescent="0.25"/>
    <row r="50" ht="15.75" customHeight="1" x14ac:dyDescent="0.25"/>
    <row r="51" ht="15.75" customHeight="1" x14ac:dyDescent="0.25"/>
    <row r="52" ht="15.75" customHeight="1" x14ac:dyDescent="0.25"/>
    <row r="53" ht="15.75" customHeight="1" x14ac:dyDescent="0.25"/>
    <row r="54" ht="15.75" customHeight="1" x14ac:dyDescent="0.25"/>
    <row r="55" ht="15.75" customHeight="1" x14ac:dyDescent="0.25"/>
    <row r="56" ht="15.75" customHeight="1" x14ac:dyDescent="0.25"/>
    <row r="57" ht="15.75" customHeight="1" x14ac:dyDescent="0.25"/>
    <row r="58" ht="15.75" customHeight="1" x14ac:dyDescent="0.25"/>
    <row r="59" ht="15.75" customHeight="1" x14ac:dyDescent="0.25"/>
    <row r="60" ht="15.75" customHeight="1" x14ac:dyDescent="0.25"/>
    <row r="61" ht="15.75" customHeight="1" x14ac:dyDescent="0.25"/>
    <row r="62" ht="15.75" customHeight="1" x14ac:dyDescent="0.25"/>
    <row r="63" ht="15.75" customHeight="1" x14ac:dyDescent="0.25"/>
    <row r="64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</sheetData>
  <mergeCells count="10">
    <mergeCell ref="A13:J13"/>
    <mergeCell ref="F8:G8"/>
    <mergeCell ref="F9:G9"/>
    <mergeCell ref="A1:C1"/>
    <mergeCell ref="F1:H1"/>
    <mergeCell ref="K1:M1"/>
    <mergeCell ref="A3:B3"/>
    <mergeCell ref="A4:C5"/>
    <mergeCell ref="F7:G7"/>
    <mergeCell ref="A9:D9"/>
  </mergeCells>
  <pageMargins left="0.7" right="0.7" top="0.78740157499999996" bottom="0.78740157499999996" header="0" footer="0"/>
  <pageSetup paperSize="9" orientation="portrait"/>
  <headerFooter>
    <oddHeader>&amp;L&amp;"Arial"&amp;8&amp;K000000 INTERNAL&amp;1#_x000D_</oddHeader>
  </headerFooter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700-000000000000}">
  <dimension ref="A1:N1000"/>
  <sheetViews>
    <sheetView workbookViewId="0"/>
  </sheetViews>
  <sheetFormatPr defaultColWidth="14.42578125" defaultRowHeight="15" customHeight="1" x14ac:dyDescent="0.25"/>
  <cols>
    <col min="1" max="1" width="8.7109375" customWidth="1"/>
    <col min="2" max="2" width="14.28515625" customWidth="1"/>
    <col min="3" max="3" width="8.7109375" customWidth="1"/>
    <col min="4" max="4" width="18.28515625" customWidth="1"/>
    <col min="5" max="5" width="9.140625" customWidth="1"/>
    <col min="6" max="6" width="8.7109375" customWidth="1"/>
    <col min="7" max="7" width="24.140625" customWidth="1"/>
    <col min="8" max="8" width="9.140625" customWidth="1"/>
    <col min="9" max="9" width="8.5703125" customWidth="1"/>
    <col min="10" max="10" width="3.42578125" customWidth="1"/>
    <col min="11" max="11" width="25.140625" customWidth="1"/>
    <col min="12" max="12" width="29.5703125" customWidth="1"/>
    <col min="13" max="14" width="8.7109375" customWidth="1"/>
  </cols>
  <sheetData>
    <row r="1" spans="1:14" x14ac:dyDescent="0.25">
      <c r="A1" s="96" t="s">
        <v>551</v>
      </c>
      <c r="B1" s="97"/>
      <c r="C1" s="97"/>
      <c r="D1" s="45"/>
      <c r="E1" s="45"/>
      <c r="F1" s="99" t="s">
        <v>552</v>
      </c>
      <c r="G1" s="97"/>
      <c r="H1" s="98"/>
      <c r="K1" s="100" t="s">
        <v>553</v>
      </c>
      <c r="L1" s="101"/>
      <c r="M1" s="101"/>
    </row>
    <row r="2" spans="1:14" x14ac:dyDescent="0.25">
      <c r="L2" s="46">
        <v>0</v>
      </c>
      <c r="M2" s="47">
        <v>0</v>
      </c>
    </row>
    <row r="3" spans="1:14" x14ac:dyDescent="0.25">
      <c r="A3" s="96" t="s">
        <v>554</v>
      </c>
      <c r="B3" s="97"/>
      <c r="C3" s="48">
        <v>0.75</v>
      </c>
      <c r="F3" s="5"/>
      <c r="G3" s="49" t="s">
        <v>555</v>
      </c>
      <c r="H3" s="6">
        <f>COUNTIF(M14:M473, M13)</f>
        <v>0</v>
      </c>
      <c r="L3" s="46">
        <v>1</v>
      </c>
      <c r="M3" s="47">
        <v>0</v>
      </c>
    </row>
    <row r="4" spans="1:14" x14ac:dyDescent="0.25">
      <c r="A4" s="107" t="s">
        <v>2368</v>
      </c>
      <c r="B4" s="103"/>
      <c r="C4" s="103"/>
      <c r="F4" s="50"/>
      <c r="G4" s="51" t="s">
        <v>556</v>
      </c>
      <c r="H4" s="52">
        <f>H3*0.005</f>
        <v>0</v>
      </c>
      <c r="L4" s="46">
        <v>2</v>
      </c>
      <c r="M4" s="47">
        <v>0</v>
      </c>
    </row>
    <row r="5" spans="1:14" x14ac:dyDescent="0.25">
      <c r="A5" s="101"/>
      <c r="B5" s="101"/>
      <c r="C5" s="101"/>
      <c r="F5" s="5"/>
      <c r="G5" s="49" t="s">
        <v>557</v>
      </c>
      <c r="H5" s="6">
        <f>COUNTIF(M14:M473, N13)</f>
        <v>0</v>
      </c>
      <c r="L5" s="46">
        <v>3</v>
      </c>
      <c r="M5" s="47">
        <v>-0.02</v>
      </c>
    </row>
    <row r="6" spans="1:14" x14ac:dyDescent="0.25">
      <c r="F6" s="20"/>
      <c r="G6" s="53" t="s">
        <v>556</v>
      </c>
      <c r="H6" s="54">
        <f>H5*0.01</f>
        <v>0</v>
      </c>
      <c r="L6" s="46">
        <v>4</v>
      </c>
      <c r="M6" s="47">
        <v>0</v>
      </c>
    </row>
    <row r="7" spans="1:14" x14ac:dyDescent="0.25">
      <c r="F7" s="102" t="s">
        <v>558</v>
      </c>
      <c r="G7" s="103"/>
      <c r="H7" s="6">
        <v>7</v>
      </c>
      <c r="L7" s="46">
        <v>5</v>
      </c>
      <c r="M7" s="47">
        <v>5.0000000000000001E-3</v>
      </c>
    </row>
    <row r="8" spans="1:14" x14ac:dyDescent="0.25">
      <c r="F8" s="104" t="s">
        <v>559</v>
      </c>
      <c r="G8" s="105"/>
      <c r="H8" s="52">
        <v>1.4999999999999999E-2</v>
      </c>
      <c r="L8" s="46">
        <v>6</v>
      </c>
      <c r="M8" s="47">
        <v>0.01</v>
      </c>
    </row>
    <row r="9" spans="1:14" x14ac:dyDescent="0.25">
      <c r="A9" s="96" t="s">
        <v>560</v>
      </c>
      <c r="B9" s="97"/>
      <c r="C9" s="97"/>
      <c r="D9" s="97"/>
      <c r="E9" s="85">
        <f>C3+H4+H6+H8</f>
        <v>0.76500000000000001</v>
      </c>
      <c r="F9" s="106" t="s">
        <v>561</v>
      </c>
      <c r="G9" s="97"/>
      <c r="H9" s="56">
        <v>16</v>
      </c>
      <c r="L9" s="46">
        <v>7</v>
      </c>
      <c r="M9" s="47">
        <v>1.4999999999999999E-2</v>
      </c>
    </row>
    <row r="10" spans="1:14" x14ac:dyDescent="0.25">
      <c r="L10" s="46">
        <v>8</v>
      </c>
      <c r="M10" s="47">
        <v>0.02</v>
      </c>
    </row>
    <row r="11" spans="1:14" x14ac:dyDescent="0.25">
      <c r="L11" s="46">
        <v>9</v>
      </c>
      <c r="M11" s="47">
        <v>2.5000000000000001E-2</v>
      </c>
    </row>
    <row r="12" spans="1:14" x14ac:dyDescent="0.25">
      <c r="L12" s="46" t="s">
        <v>562</v>
      </c>
      <c r="M12" s="47">
        <v>0.03</v>
      </c>
    </row>
    <row r="13" spans="1:14" x14ac:dyDescent="0.25">
      <c r="A13" s="96" t="s">
        <v>563</v>
      </c>
      <c r="B13" s="97"/>
      <c r="C13" s="97"/>
      <c r="D13" s="97"/>
      <c r="E13" s="97"/>
      <c r="F13" s="97"/>
      <c r="G13" s="97"/>
      <c r="H13" s="97"/>
      <c r="I13" s="97"/>
      <c r="J13" s="98"/>
      <c r="K13" s="57" t="s">
        <v>564</v>
      </c>
      <c r="L13" s="57" t="s">
        <v>565</v>
      </c>
      <c r="M13" s="4" t="s">
        <v>566</v>
      </c>
      <c r="N13" s="4" t="s">
        <v>567</v>
      </c>
    </row>
    <row r="14" spans="1:14" ht="30" x14ac:dyDescent="0.25">
      <c r="A14" s="67">
        <v>1</v>
      </c>
      <c r="B14" s="67"/>
      <c r="C14" s="67" t="s">
        <v>962</v>
      </c>
      <c r="D14" s="73" t="s">
        <v>2384</v>
      </c>
      <c r="E14" s="67"/>
      <c r="F14" s="67" t="s">
        <v>2035</v>
      </c>
      <c r="G14" s="67" t="s">
        <v>812</v>
      </c>
      <c r="H14" s="67">
        <v>106.2</v>
      </c>
      <c r="I14" s="71">
        <v>3905</v>
      </c>
      <c r="K14" s="3">
        <f t="shared" ref="K14:K29" si="0">I14/$I$14*10000*0.7+($H$9-A14)/($H$9-1)*10000*0.3</f>
        <v>10000</v>
      </c>
      <c r="L14" s="3">
        <f t="shared" ref="L14:L29" si="1">K14*$E$9</f>
        <v>7650</v>
      </c>
    </row>
    <row r="15" spans="1:14" ht="45" x14ac:dyDescent="0.25">
      <c r="A15" s="67">
        <v>2</v>
      </c>
      <c r="B15" s="67"/>
      <c r="C15" s="67" t="s">
        <v>953</v>
      </c>
      <c r="D15" s="73" t="s">
        <v>2385</v>
      </c>
      <c r="E15" s="67"/>
      <c r="F15" s="67" t="s">
        <v>1571</v>
      </c>
      <c r="G15" s="67" t="s">
        <v>1153</v>
      </c>
      <c r="H15" s="67">
        <v>104.2</v>
      </c>
      <c r="I15" s="71">
        <v>3731</v>
      </c>
      <c r="K15" s="3">
        <f t="shared" si="0"/>
        <v>9488.0921895006395</v>
      </c>
      <c r="L15" s="3">
        <f t="shared" si="1"/>
        <v>7258.3905249679892</v>
      </c>
    </row>
    <row r="16" spans="1:14" ht="45" x14ac:dyDescent="0.25">
      <c r="A16" s="67">
        <v>3</v>
      </c>
      <c r="B16" s="67"/>
      <c r="C16" s="67" t="s">
        <v>1682</v>
      </c>
      <c r="D16" s="73" t="s">
        <v>2386</v>
      </c>
      <c r="E16" s="67"/>
      <c r="F16" s="67" t="s">
        <v>1571</v>
      </c>
      <c r="G16" s="67" t="s">
        <v>812</v>
      </c>
      <c r="H16" s="67">
        <v>106.2</v>
      </c>
      <c r="I16" s="71">
        <v>3678</v>
      </c>
      <c r="K16" s="3">
        <f t="shared" si="0"/>
        <v>9193.0857874519825</v>
      </c>
      <c r="L16" s="3">
        <f t="shared" si="1"/>
        <v>7032.7106274007665</v>
      </c>
    </row>
    <row r="17" spans="1:12" ht="30" x14ac:dyDescent="0.25">
      <c r="A17" s="67">
        <v>4</v>
      </c>
      <c r="B17" s="67"/>
      <c r="C17" s="67" t="s">
        <v>1197</v>
      </c>
      <c r="D17" s="73" t="s">
        <v>1551</v>
      </c>
      <c r="E17" s="67"/>
      <c r="F17" s="67" t="s">
        <v>1271</v>
      </c>
      <c r="G17" s="67" t="s">
        <v>1199</v>
      </c>
      <c r="H17" s="67">
        <v>100.3</v>
      </c>
      <c r="I17" s="71">
        <v>3358</v>
      </c>
      <c r="K17" s="3">
        <f t="shared" si="0"/>
        <v>8419.4622279129326</v>
      </c>
      <c r="L17" s="3">
        <f t="shared" si="1"/>
        <v>6440.8886043533939</v>
      </c>
    </row>
    <row r="18" spans="1:12" ht="45" x14ac:dyDescent="0.25">
      <c r="A18" s="67">
        <v>5</v>
      </c>
      <c r="B18" s="67"/>
      <c r="C18" s="67" t="s">
        <v>1189</v>
      </c>
      <c r="D18" s="73" t="s">
        <v>1577</v>
      </c>
      <c r="E18" s="67"/>
      <c r="F18" s="67" t="s">
        <v>2387</v>
      </c>
      <c r="G18" s="67" t="s">
        <v>1139</v>
      </c>
      <c r="H18" s="67">
        <v>98.8</v>
      </c>
      <c r="I18" s="71">
        <v>2915</v>
      </c>
      <c r="K18" s="3">
        <f t="shared" si="0"/>
        <v>7425.3521126760561</v>
      </c>
      <c r="L18" s="3">
        <f t="shared" si="1"/>
        <v>5680.3943661971834</v>
      </c>
    </row>
    <row r="19" spans="1:12" ht="75" x14ac:dyDescent="0.25">
      <c r="A19" s="67">
        <v>6</v>
      </c>
      <c r="B19" s="68" t="s">
        <v>568</v>
      </c>
      <c r="C19" s="67" t="s">
        <v>1230</v>
      </c>
      <c r="D19" s="73" t="s">
        <v>1548</v>
      </c>
      <c r="E19" s="67"/>
      <c r="F19" s="67" t="s">
        <v>2388</v>
      </c>
      <c r="G19" s="67" t="s">
        <v>898</v>
      </c>
      <c r="H19" s="67">
        <v>103.6</v>
      </c>
      <c r="I19" s="71">
        <v>2856</v>
      </c>
      <c r="K19" s="3">
        <f t="shared" si="0"/>
        <v>7119.5902688860433</v>
      </c>
      <c r="L19" s="3">
        <f t="shared" si="1"/>
        <v>5446.486555697823</v>
      </c>
    </row>
    <row r="20" spans="1:12" ht="45" x14ac:dyDescent="0.25">
      <c r="A20" s="67">
        <v>7</v>
      </c>
      <c r="B20" s="72" t="s">
        <v>568</v>
      </c>
      <c r="C20" s="67" t="s">
        <v>1579</v>
      </c>
      <c r="D20" s="73" t="s">
        <v>1580</v>
      </c>
      <c r="E20" s="67"/>
      <c r="F20" s="67" t="s">
        <v>2387</v>
      </c>
      <c r="G20" s="67" t="s">
        <v>1139</v>
      </c>
      <c r="H20" s="67">
        <v>98.8</v>
      </c>
      <c r="I20" s="71">
        <v>2757</v>
      </c>
      <c r="K20" s="3">
        <f t="shared" si="0"/>
        <v>6742.1254801536479</v>
      </c>
      <c r="L20" s="3">
        <f t="shared" si="1"/>
        <v>5157.7259923175407</v>
      </c>
    </row>
    <row r="21" spans="1:12" ht="15.75" customHeight="1" x14ac:dyDescent="0.25">
      <c r="A21" s="67">
        <v>8</v>
      </c>
      <c r="B21" s="67"/>
      <c r="C21" s="67" t="s">
        <v>1205</v>
      </c>
      <c r="D21" s="73" t="s">
        <v>1603</v>
      </c>
      <c r="E21" s="67"/>
      <c r="F21" s="67" t="s">
        <v>1571</v>
      </c>
      <c r="G21" s="67" t="s">
        <v>1119</v>
      </c>
      <c r="H21" s="67">
        <v>102.6</v>
      </c>
      <c r="I21" s="71">
        <v>2129</v>
      </c>
      <c r="K21" s="3">
        <f t="shared" si="0"/>
        <v>5416.3892445582578</v>
      </c>
      <c r="L21" s="3">
        <f t="shared" si="1"/>
        <v>4143.5377720870674</v>
      </c>
    </row>
    <row r="22" spans="1:12" ht="15.75" customHeight="1" x14ac:dyDescent="0.25">
      <c r="A22" s="67">
        <v>9</v>
      </c>
      <c r="B22" s="68" t="s">
        <v>629</v>
      </c>
      <c r="C22" s="67" t="s">
        <v>612</v>
      </c>
      <c r="D22" s="73" t="s">
        <v>2389</v>
      </c>
      <c r="E22" s="67"/>
      <c r="F22" s="67" t="s">
        <v>1593</v>
      </c>
      <c r="G22" s="67" t="s">
        <v>2390</v>
      </c>
      <c r="H22" s="67">
        <v>101.4</v>
      </c>
      <c r="I22" s="71">
        <v>2083</v>
      </c>
      <c r="K22" s="3">
        <f t="shared" si="0"/>
        <v>5133.9308578745195</v>
      </c>
      <c r="L22" s="3">
        <f t="shared" si="1"/>
        <v>3927.4571062740074</v>
      </c>
    </row>
    <row r="23" spans="1:12" ht="15.75" customHeight="1" x14ac:dyDescent="0.25">
      <c r="A23" s="67">
        <v>10</v>
      </c>
      <c r="B23" s="68" t="s">
        <v>637</v>
      </c>
      <c r="C23" s="67" t="s">
        <v>1378</v>
      </c>
      <c r="D23" s="73" t="s">
        <v>2391</v>
      </c>
      <c r="E23" s="67"/>
      <c r="F23" s="67" t="s">
        <v>2372</v>
      </c>
      <c r="G23" s="67" t="s">
        <v>852</v>
      </c>
      <c r="H23" s="67">
        <v>103.6</v>
      </c>
      <c r="I23" s="71">
        <v>2047</v>
      </c>
      <c r="K23" s="3">
        <f t="shared" si="0"/>
        <v>4869.3982074263768</v>
      </c>
      <c r="L23" s="3">
        <f t="shared" si="1"/>
        <v>3725.0896286811785</v>
      </c>
    </row>
    <row r="24" spans="1:12" ht="15.75" customHeight="1" x14ac:dyDescent="0.25">
      <c r="A24" s="67">
        <v>11</v>
      </c>
      <c r="B24" s="72" t="s">
        <v>629</v>
      </c>
      <c r="C24" s="67" t="s">
        <v>679</v>
      </c>
      <c r="D24" s="73" t="s">
        <v>1596</v>
      </c>
      <c r="E24" s="67"/>
      <c r="F24" s="67" t="s">
        <v>1544</v>
      </c>
      <c r="G24" s="67" t="s">
        <v>1324</v>
      </c>
      <c r="H24" s="67">
        <v>99.8</v>
      </c>
      <c r="I24" s="71">
        <v>1844</v>
      </c>
      <c r="K24" s="3">
        <f t="shared" si="0"/>
        <v>4305.5057618437895</v>
      </c>
      <c r="L24" s="3">
        <f t="shared" si="1"/>
        <v>3293.7119078104988</v>
      </c>
    </row>
    <row r="25" spans="1:12" ht="15.75" customHeight="1" x14ac:dyDescent="0.25">
      <c r="A25" s="67">
        <v>12</v>
      </c>
      <c r="B25" s="72" t="s">
        <v>629</v>
      </c>
      <c r="C25" s="67" t="s">
        <v>1188</v>
      </c>
      <c r="D25" s="73" t="s">
        <v>1606</v>
      </c>
      <c r="E25" s="67"/>
      <c r="F25" s="67" t="s">
        <v>1593</v>
      </c>
      <c r="G25" s="67" t="s">
        <v>1139</v>
      </c>
      <c r="H25" s="67">
        <v>98.8</v>
      </c>
      <c r="I25" s="71">
        <v>1829</v>
      </c>
      <c r="K25" s="3">
        <f t="shared" si="0"/>
        <v>4078.6171574903969</v>
      </c>
      <c r="L25" s="3">
        <f t="shared" si="1"/>
        <v>3120.1421254801539</v>
      </c>
    </row>
    <row r="26" spans="1:12" ht="15.75" customHeight="1" x14ac:dyDescent="0.25">
      <c r="A26" s="67">
        <v>13</v>
      </c>
      <c r="B26" s="72" t="s">
        <v>568</v>
      </c>
      <c r="C26" s="67" t="s">
        <v>2037</v>
      </c>
      <c r="D26" s="73" t="s">
        <v>2392</v>
      </c>
      <c r="E26" s="67"/>
      <c r="F26" s="67" t="s">
        <v>1557</v>
      </c>
      <c r="G26" s="67" t="s">
        <v>2393</v>
      </c>
      <c r="H26" s="67">
        <v>101.6</v>
      </c>
      <c r="I26" s="71">
        <v>1428</v>
      </c>
      <c r="K26" s="3">
        <f t="shared" si="0"/>
        <v>3159.7951344430217</v>
      </c>
      <c r="L26" s="3">
        <f t="shared" si="1"/>
        <v>2417.2432778489115</v>
      </c>
    </row>
    <row r="27" spans="1:12" ht="15.75" customHeight="1" x14ac:dyDescent="0.25">
      <c r="A27" s="67">
        <v>14</v>
      </c>
      <c r="B27" s="67"/>
      <c r="C27" s="67" t="s">
        <v>1364</v>
      </c>
      <c r="D27" s="73" t="s">
        <v>1608</v>
      </c>
      <c r="E27" s="67"/>
      <c r="F27" s="67" t="s">
        <v>1609</v>
      </c>
      <c r="G27" s="67" t="s">
        <v>1366</v>
      </c>
      <c r="H27" s="67">
        <v>96</v>
      </c>
      <c r="I27" s="71">
        <v>1249</v>
      </c>
      <c r="K27" s="3">
        <f t="shared" si="0"/>
        <v>2638.9244558258638</v>
      </c>
      <c r="L27" s="3">
        <f t="shared" si="1"/>
        <v>2018.7772087067858</v>
      </c>
    </row>
    <row r="28" spans="1:12" ht="15.75" customHeight="1" x14ac:dyDescent="0.25">
      <c r="A28" s="67">
        <v>15</v>
      </c>
      <c r="B28" s="67"/>
      <c r="C28" s="67" t="s">
        <v>1194</v>
      </c>
      <c r="D28" s="87" t="s">
        <v>2394</v>
      </c>
      <c r="E28" s="67"/>
      <c r="F28" s="67" t="s">
        <v>2395</v>
      </c>
      <c r="G28" s="67" t="s">
        <v>1507</v>
      </c>
      <c r="H28" s="67">
        <v>103.5</v>
      </c>
      <c r="I28" s="73">
        <v>675</v>
      </c>
      <c r="K28" s="3">
        <f t="shared" si="0"/>
        <v>1409.9871959026887</v>
      </c>
      <c r="L28" s="3">
        <f t="shared" si="1"/>
        <v>1078.6402048655568</v>
      </c>
    </row>
    <row r="29" spans="1:12" ht="15.75" customHeight="1" x14ac:dyDescent="0.25">
      <c r="A29" s="67">
        <v>16</v>
      </c>
      <c r="B29" s="67"/>
      <c r="C29" s="67" t="s">
        <v>1191</v>
      </c>
      <c r="D29" s="87" t="s">
        <v>2396</v>
      </c>
      <c r="E29" s="67"/>
      <c r="F29" s="67" t="s">
        <v>2395</v>
      </c>
      <c r="G29" s="67" t="s">
        <v>1193</v>
      </c>
      <c r="H29" s="67">
        <v>96</v>
      </c>
      <c r="I29" s="73">
        <v>367</v>
      </c>
      <c r="K29" s="3">
        <f t="shared" si="0"/>
        <v>657.87451984635072</v>
      </c>
      <c r="L29" s="3">
        <f t="shared" si="1"/>
        <v>503.27400768245832</v>
      </c>
    </row>
    <row r="30" spans="1:12" ht="15.75" customHeight="1" x14ac:dyDescent="0.25"/>
    <row r="31" spans="1:12" ht="15.75" customHeight="1" x14ac:dyDescent="0.25"/>
    <row r="32" spans="1:12" ht="15.75" customHeight="1" x14ac:dyDescent="0.25"/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  <row r="37" ht="15.75" customHeight="1" x14ac:dyDescent="0.25"/>
    <row r="38" ht="15.75" customHeight="1" x14ac:dyDescent="0.25"/>
    <row r="39" ht="15.75" customHeight="1" x14ac:dyDescent="0.25"/>
    <row r="40" ht="15.75" customHeight="1" x14ac:dyDescent="0.25"/>
    <row r="41" ht="15.75" customHeight="1" x14ac:dyDescent="0.25"/>
    <row r="42" ht="15.75" customHeight="1" x14ac:dyDescent="0.25"/>
    <row r="43" ht="15.75" customHeight="1" x14ac:dyDescent="0.25"/>
    <row r="44" ht="15.75" customHeight="1" x14ac:dyDescent="0.25"/>
    <row r="45" ht="15.75" customHeight="1" x14ac:dyDescent="0.25"/>
    <row r="46" ht="15.75" customHeight="1" x14ac:dyDescent="0.25"/>
    <row r="47" ht="15.75" customHeight="1" x14ac:dyDescent="0.25"/>
    <row r="48" ht="15.75" customHeight="1" x14ac:dyDescent="0.25"/>
    <row r="49" ht="15.75" customHeight="1" x14ac:dyDescent="0.25"/>
    <row r="50" ht="15.75" customHeight="1" x14ac:dyDescent="0.25"/>
    <row r="51" ht="15.75" customHeight="1" x14ac:dyDescent="0.25"/>
    <row r="52" ht="15.75" customHeight="1" x14ac:dyDescent="0.25"/>
    <row r="53" ht="15.75" customHeight="1" x14ac:dyDescent="0.25"/>
    <row r="54" ht="15.75" customHeight="1" x14ac:dyDescent="0.25"/>
    <row r="55" ht="15.75" customHeight="1" x14ac:dyDescent="0.25"/>
    <row r="56" ht="15.75" customHeight="1" x14ac:dyDescent="0.25"/>
    <row r="57" ht="15.75" customHeight="1" x14ac:dyDescent="0.25"/>
    <row r="58" ht="15.75" customHeight="1" x14ac:dyDescent="0.25"/>
    <row r="59" ht="15.75" customHeight="1" x14ac:dyDescent="0.25"/>
    <row r="60" ht="15.75" customHeight="1" x14ac:dyDescent="0.25"/>
    <row r="61" ht="15.75" customHeight="1" x14ac:dyDescent="0.25"/>
    <row r="62" ht="15.75" customHeight="1" x14ac:dyDescent="0.25"/>
    <row r="63" ht="15.75" customHeight="1" x14ac:dyDescent="0.25"/>
    <row r="64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</sheetData>
  <mergeCells count="10">
    <mergeCell ref="A13:J13"/>
    <mergeCell ref="F8:G8"/>
    <mergeCell ref="F9:G9"/>
    <mergeCell ref="A1:C1"/>
    <mergeCell ref="F1:H1"/>
    <mergeCell ref="K1:M1"/>
    <mergeCell ref="A3:B3"/>
    <mergeCell ref="A4:C5"/>
    <mergeCell ref="F7:G7"/>
    <mergeCell ref="A9:D9"/>
  </mergeCells>
  <pageMargins left="0.7" right="0.7" top="0.78740157499999996" bottom="0.78740157499999996" header="0" footer="0"/>
  <pageSetup paperSize="9" orientation="portrait"/>
  <headerFooter>
    <oddHeader>&amp;L&amp;"Arial"&amp;8&amp;K000000 INTERNAL&amp;1#_x000D_</oddHeader>
  </headerFooter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800-000000000000}">
  <dimension ref="A1:N1000"/>
  <sheetViews>
    <sheetView workbookViewId="0"/>
  </sheetViews>
  <sheetFormatPr defaultColWidth="14.42578125" defaultRowHeight="15" customHeight="1" x14ac:dyDescent="0.25"/>
  <cols>
    <col min="1" max="1" width="8.7109375" customWidth="1"/>
    <col min="2" max="2" width="14.28515625" customWidth="1"/>
    <col min="3" max="3" width="8.7109375" customWidth="1"/>
    <col min="4" max="4" width="10" customWidth="1"/>
    <col min="5" max="5" width="9.140625" customWidth="1"/>
    <col min="6" max="6" width="8.7109375" customWidth="1"/>
    <col min="7" max="7" width="24.140625" customWidth="1"/>
    <col min="8" max="8" width="9.140625" customWidth="1"/>
    <col min="9" max="9" width="3" customWidth="1"/>
    <col min="10" max="10" width="3.42578125" customWidth="1"/>
    <col min="11" max="11" width="25.140625" customWidth="1"/>
    <col min="12" max="12" width="29.5703125" customWidth="1"/>
    <col min="13" max="14" width="8.7109375" customWidth="1"/>
  </cols>
  <sheetData>
    <row r="1" spans="1:14" x14ac:dyDescent="0.25">
      <c r="A1" s="96" t="s">
        <v>551</v>
      </c>
      <c r="B1" s="97"/>
      <c r="C1" s="97"/>
      <c r="D1" s="45"/>
      <c r="E1" s="45"/>
      <c r="F1" s="99" t="s">
        <v>552</v>
      </c>
      <c r="G1" s="97"/>
      <c r="H1" s="98"/>
      <c r="K1" s="100" t="s">
        <v>553</v>
      </c>
      <c r="L1" s="101"/>
      <c r="M1" s="101"/>
    </row>
    <row r="2" spans="1:14" x14ac:dyDescent="0.25">
      <c r="L2" s="46">
        <v>0</v>
      </c>
      <c r="M2" s="47">
        <v>0</v>
      </c>
    </row>
    <row r="3" spans="1:14" x14ac:dyDescent="0.25">
      <c r="A3" s="96" t="s">
        <v>554</v>
      </c>
      <c r="B3" s="97"/>
      <c r="C3" s="48">
        <v>0.9</v>
      </c>
      <c r="F3" s="5"/>
      <c r="G3" s="49" t="s">
        <v>555</v>
      </c>
      <c r="H3" s="6">
        <f>COUNTIF(M14:M473, M13)</f>
        <v>0</v>
      </c>
      <c r="L3" s="46">
        <v>1</v>
      </c>
      <c r="M3" s="47">
        <v>0</v>
      </c>
    </row>
    <row r="4" spans="1:14" x14ac:dyDescent="0.25">
      <c r="F4" s="50"/>
      <c r="G4" s="51" t="s">
        <v>556</v>
      </c>
      <c r="H4" s="52">
        <f>H3*0.005</f>
        <v>0</v>
      </c>
      <c r="L4" s="46">
        <v>2</v>
      </c>
      <c r="M4" s="47">
        <v>0</v>
      </c>
    </row>
    <row r="5" spans="1:14" x14ac:dyDescent="0.25">
      <c r="F5" s="5"/>
      <c r="G5" s="49" t="s">
        <v>557</v>
      </c>
      <c r="H5" s="6">
        <f>COUNTIF(M14:M473, N13)</f>
        <v>0</v>
      </c>
      <c r="L5" s="46">
        <v>3</v>
      </c>
      <c r="M5" s="47">
        <v>-0.02</v>
      </c>
    </row>
    <row r="6" spans="1:14" x14ac:dyDescent="0.25">
      <c r="F6" s="20"/>
      <c r="G6" s="53" t="s">
        <v>556</v>
      </c>
      <c r="H6" s="54">
        <f>H5*0.01</f>
        <v>0</v>
      </c>
      <c r="L6" s="46">
        <v>4</v>
      </c>
      <c r="M6" s="47">
        <v>0</v>
      </c>
    </row>
    <row r="7" spans="1:14" x14ac:dyDescent="0.25">
      <c r="F7" s="102" t="s">
        <v>558</v>
      </c>
      <c r="G7" s="103"/>
      <c r="H7" s="6">
        <v>6</v>
      </c>
      <c r="L7" s="46">
        <v>5</v>
      </c>
      <c r="M7" s="47">
        <v>5.0000000000000001E-3</v>
      </c>
    </row>
    <row r="8" spans="1:14" x14ac:dyDescent="0.25">
      <c r="F8" s="104" t="s">
        <v>559</v>
      </c>
      <c r="G8" s="105"/>
      <c r="H8" s="52">
        <v>0.01</v>
      </c>
      <c r="L8" s="46">
        <v>6</v>
      </c>
      <c r="M8" s="47">
        <v>0.01</v>
      </c>
    </row>
    <row r="9" spans="1:14" x14ac:dyDescent="0.25">
      <c r="A9" s="96" t="s">
        <v>560</v>
      </c>
      <c r="B9" s="97"/>
      <c r="C9" s="97"/>
      <c r="D9" s="97"/>
      <c r="E9" s="85">
        <f>C3+H4+H6+H8</f>
        <v>0.91</v>
      </c>
      <c r="F9" s="106" t="s">
        <v>561</v>
      </c>
      <c r="G9" s="97"/>
      <c r="H9" s="56">
        <v>22</v>
      </c>
      <c r="L9" s="46">
        <v>7</v>
      </c>
      <c r="M9" s="47">
        <v>1.4999999999999999E-2</v>
      </c>
    </row>
    <row r="10" spans="1:14" x14ac:dyDescent="0.25">
      <c r="L10" s="46">
        <v>8</v>
      </c>
      <c r="M10" s="47">
        <v>0.02</v>
      </c>
    </row>
    <row r="11" spans="1:14" x14ac:dyDescent="0.25">
      <c r="L11" s="46">
        <v>9</v>
      </c>
      <c r="M11" s="47">
        <v>2.5000000000000001E-2</v>
      </c>
    </row>
    <row r="12" spans="1:14" x14ac:dyDescent="0.25">
      <c r="L12" s="46" t="s">
        <v>562</v>
      </c>
      <c r="M12" s="47">
        <v>0.03</v>
      </c>
    </row>
    <row r="13" spans="1:14" x14ac:dyDescent="0.25">
      <c r="A13" s="96" t="s">
        <v>563</v>
      </c>
      <c r="B13" s="97"/>
      <c r="C13" s="97"/>
      <c r="D13" s="97"/>
      <c r="E13" s="97"/>
      <c r="F13" s="97"/>
      <c r="G13" s="97"/>
      <c r="H13" s="97"/>
      <c r="I13" s="97"/>
      <c r="J13" s="98"/>
      <c r="K13" s="57" t="s">
        <v>564</v>
      </c>
      <c r="L13" s="57" t="s">
        <v>565</v>
      </c>
      <c r="M13" s="4" t="s">
        <v>566</v>
      </c>
      <c r="N13" s="4" t="s">
        <v>567</v>
      </c>
    </row>
    <row r="14" spans="1:14" ht="45" x14ac:dyDescent="0.25">
      <c r="A14" s="67">
        <v>1</v>
      </c>
      <c r="B14" s="67"/>
      <c r="C14" s="67" t="s">
        <v>2397</v>
      </c>
      <c r="D14" s="73" t="s">
        <v>1736</v>
      </c>
      <c r="E14" s="67" t="s">
        <v>1737</v>
      </c>
      <c r="F14" s="67" t="s">
        <v>2398</v>
      </c>
      <c r="G14" s="67">
        <v>0.98499999999999999</v>
      </c>
      <c r="H14" s="71">
        <v>4700</v>
      </c>
      <c r="I14" s="71"/>
      <c r="K14" s="3">
        <f t="shared" ref="K14:K35" si="0">H14/$H$14*10000*0.7+($H$9-A14)/($H$9-1)*10000*0.3</f>
        <v>10000</v>
      </c>
      <c r="L14" s="3">
        <f t="shared" ref="L14:L35" si="1">K14*$E$9</f>
        <v>9100</v>
      </c>
    </row>
    <row r="15" spans="1:14" ht="90" x14ac:dyDescent="0.25">
      <c r="A15" s="67">
        <v>2</v>
      </c>
      <c r="B15" s="67"/>
      <c r="C15" s="67" t="s">
        <v>2399</v>
      </c>
      <c r="D15" s="86" t="s">
        <v>2063</v>
      </c>
      <c r="E15" s="67" t="s">
        <v>2400</v>
      </c>
      <c r="F15" s="67" t="s">
        <v>812</v>
      </c>
      <c r="G15" s="67">
        <v>1.0589999999999999</v>
      </c>
      <c r="H15" s="71">
        <v>4631</v>
      </c>
      <c r="I15" s="71"/>
      <c r="K15" s="3">
        <f t="shared" si="0"/>
        <v>9754.3768996960498</v>
      </c>
      <c r="L15" s="3">
        <f t="shared" si="1"/>
        <v>8876.4829787234048</v>
      </c>
    </row>
    <row r="16" spans="1:14" ht="45" x14ac:dyDescent="0.25">
      <c r="A16" s="67">
        <v>3</v>
      </c>
      <c r="B16" s="68" t="s">
        <v>568</v>
      </c>
      <c r="C16" s="67">
        <v>76</v>
      </c>
      <c r="D16" s="73" t="s">
        <v>1810</v>
      </c>
      <c r="E16" s="67" t="s">
        <v>1811</v>
      </c>
      <c r="F16" s="67" t="s">
        <v>921</v>
      </c>
      <c r="G16" s="67">
        <v>1.0349999999999999</v>
      </c>
      <c r="H16" s="71">
        <v>4440</v>
      </c>
      <c r="I16" s="71"/>
      <c r="K16" s="3">
        <f t="shared" si="0"/>
        <v>9327.0516717325227</v>
      </c>
      <c r="L16" s="3">
        <f t="shared" si="1"/>
        <v>8487.6170212765956</v>
      </c>
    </row>
    <row r="17" spans="1:12" ht="30" x14ac:dyDescent="0.25">
      <c r="A17" s="67">
        <v>4</v>
      </c>
      <c r="B17" s="72" t="s">
        <v>568</v>
      </c>
      <c r="C17" s="67" t="s">
        <v>1163</v>
      </c>
      <c r="D17" s="73" t="s">
        <v>2401</v>
      </c>
      <c r="E17" s="67" t="s">
        <v>1670</v>
      </c>
      <c r="F17" s="67" t="s">
        <v>2080</v>
      </c>
      <c r="G17" s="67">
        <v>1.0660000000000001</v>
      </c>
      <c r="H17" s="71">
        <v>4374</v>
      </c>
      <c r="I17" s="71"/>
      <c r="K17" s="3">
        <f t="shared" si="0"/>
        <v>9085.8966565349547</v>
      </c>
      <c r="L17" s="3">
        <f t="shared" si="1"/>
        <v>8268.1659574468085</v>
      </c>
    </row>
    <row r="18" spans="1:12" ht="30" x14ac:dyDescent="0.25">
      <c r="A18" s="67">
        <v>5</v>
      </c>
      <c r="B18" s="68" t="s">
        <v>568</v>
      </c>
      <c r="C18" s="67" t="s">
        <v>1770</v>
      </c>
      <c r="D18" s="73" t="s">
        <v>1771</v>
      </c>
      <c r="E18" s="67" t="s">
        <v>2402</v>
      </c>
      <c r="F18" s="67" t="s">
        <v>2403</v>
      </c>
      <c r="G18" s="67">
        <v>1.028</v>
      </c>
      <c r="H18" s="71">
        <v>4369</v>
      </c>
      <c r="I18" s="71"/>
      <c r="K18" s="3">
        <f t="shared" si="0"/>
        <v>8935.5927051671715</v>
      </c>
      <c r="L18" s="3">
        <f t="shared" si="1"/>
        <v>8131.3893617021267</v>
      </c>
    </row>
    <row r="19" spans="1:12" ht="30" x14ac:dyDescent="0.25">
      <c r="A19" s="67">
        <v>6</v>
      </c>
      <c r="B19" s="72" t="s">
        <v>568</v>
      </c>
      <c r="C19" s="67" t="s">
        <v>2404</v>
      </c>
      <c r="D19" s="73" t="s">
        <v>2405</v>
      </c>
      <c r="E19" s="67" t="s">
        <v>1670</v>
      </c>
      <c r="F19" s="67" t="s">
        <v>2398</v>
      </c>
      <c r="G19" s="67">
        <v>0.98499999999999999</v>
      </c>
      <c r="H19" s="71">
        <v>4029</v>
      </c>
      <c r="I19" s="71"/>
      <c r="K19" s="3">
        <f t="shared" si="0"/>
        <v>8286.352583586624</v>
      </c>
      <c r="L19" s="3">
        <f t="shared" si="1"/>
        <v>7540.580851063828</v>
      </c>
    </row>
    <row r="20" spans="1:12" ht="30" x14ac:dyDescent="0.25">
      <c r="A20" s="67">
        <v>7</v>
      </c>
      <c r="B20" s="67"/>
      <c r="C20" s="67" t="s">
        <v>615</v>
      </c>
      <c r="D20" s="73" t="s">
        <v>1784</v>
      </c>
      <c r="E20" s="67" t="s">
        <v>1670</v>
      </c>
      <c r="F20" s="67" t="s">
        <v>2406</v>
      </c>
      <c r="G20" s="67">
        <v>1</v>
      </c>
      <c r="H20" s="71">
        <v>3895</v>
      </c>
      <c r="I20" s="71"/>
      <c r="K20" s="3">
        <f t="shared" si="0"/>
        <v>7943.9209726443769</v>
      </c>
      <c r="L20" s="3">
        <f t="shared" si="1"/>
        <v>7228.9680851063831</v>
      </c>
    </row>
    <row r="21" spans="1:12" ht="15.75" customHeight="1" x14ac:dyDescent="0.25">
      <c r="A21" s="67">
        <v>8</v>
      </c>
      <c r="B21" s="68" t="s">
        <v>568</v>
      </c>
      <c r="C21" s="67" t="s">
        <v>1651</v>
      </c>
      <c r="D21" s="73" t="s">
        <v>2407</v>
      </c>
      <c r="E21" s="67" t="s">
        <v>1681</v>
      </c>
      <c r="F21" s="67" t="s">
        <v>2408</v>
      </c>
      <c r="G21" s="67">
        <v>1.0409999999999999</v>
      </c>
      <c r="H21" s="71">
        <v>3648</v>
      </c>
      <c r="I21" s="71"/>
      <c r="K21" s="3">
        <f t="shared" si="0"/>
        <v>7433.1914893617013</v>
      </c>
      <c r="L21" s="3">
        <f t="shared" si="1"/>
        <v>6764.2042553191486</v>
      </c>
    </row>
    <row r="22" spans="1:12" ht="15.75" customHeight="1" x14ac:dyDescent="0.25">
      <c r="A22" s="67">
        <v>9</v>
      </c>
      <c r="B22" s="72" t="s">
        <v>568</v>
      </c>
      <c r="C22" s="67" t="s">
        <v>2409</v>
      </c>
      <c r="D22" s="73" t="s">
        <v>2410</v>
      </c>
      <c r="E22" s="67" t="s">
        <v>1681</v>
      </c>
      <c r="F22" s="67" t="s">
        <v>888</v>
      </c>
      <c r="G22" s="67">
        <v>1.0329999999999999</v>
      </c>
      <c r="H22" s="71">
        <v>3570</v>
      </c>
      <c r="I22" s="71"/>
      <c r="K22" s="3">
        <f t="shared" si="0"/>
        <v>7174.1641337386018</v>
      </c>
      <c r="L22" s="3">
        <f t="shared" si="1"/>
        <v>6528.489361702128</v>
      </c>
    </row>
    <row r="23" spans="1:12" ht="15.75" customHeight="1" x14ac:dyDescent="0.25">
      <c r="A23" s="67">
        <v>10</v>
      </c>
      <c r="B23" s="68" t="s">
        <v>568</v>
      </c>
      <c r="C23" s="67" t="s">
        <v>1781</v>
      </c>
      <c r="D23" s="73" t="s">
        <v>1782</v>
      </c>
      <c r="E23" s="67" t="s">
        <v>1670</v>
      </c>
      <c r="F23" s="67" t="s">
        <v>812</v>
      </c>
      <c r="G23" s="67">
        <v>1.0589999999999999</v>
      </c>
      <c r="H23" s="71">
        <v>3434</v>
      </c>
      <c r="I23" s="71"/>
      <c r="K23" s="3">
        <f t="shared" si="0"/>
        <v>6828.7537993920969</v>
      </c>
      <c r="L23" s="3">
        <f t="shared" si="1"/>
        <v>6214.1659574468085</v>
      </c>
    </row>
    <row r="24" spans="1:12" ht="15.75" customHeight="1" x14ac:dyDescent="0.25">
      <c r="A24" s="67">
        <v>11</v>
      </c>
      <c r="B24" s="72" t="s">
        <v>568</v>
      </c>
      <c r="C24" s="67" t="s">
        <v>2042</v>
      </c>
      <c r="D24" s="73" t="s">
        <v>2043</v>
      </c>
      <c r="E24" s="67" t="s">
        <v>1670</v>
      </c>
      <c r="F24" s="67" t="s">
        <v>2411</v>
      </c>
      <c r="G24" s="67">
        <v>0.98499999999999999</v>
      </c>
      <c r="H24" s="71">
        <v>3413</v>
      </c>
      <c r="I24" s="71"/>
      <c r="K24" s="3">
        <f t="shared" si="0"/>
        <v>6654.6200607902738</v>
      </c>
      <c r="L24" s="3">
        <f t="shared" si="1"/>
        <v>6055.7042553191495</v>
      </c>
    </row>
    <row r="25" spans="1:12" ht="15.75" customHeight="1" x14ac:dyDescent="0.25">
      <c r="A25" s="67">
        <v>12</v>
      </c>
      <c r="B25" s="68" t="s">
        <v>629</v>
      </c>
      <c r="C25" s="67" t="s">
        <v>1796</v>
      </c>
      <c r="D25" s="73" t="s">
        <v>1797</v>
      </c>
      <c r="E25" s="67" t="s">
        <v>1798</v>
      </c>
      <c r="F25" s="67" t="s">
        <v>1162</v>
      </c>
      <c r="G25" s="67">
        <v>0.998</v>
      </c>
      <c r="H25" s="71">
        <v>2942</v>
      </c>
      <c r="I25" s="71"/>
      <c r="K25" s="3">
        <f t="shared" si="0"/>
        <v>5810.2735562310017</v>
      </c>
      <c r="L25" s="3">
        <f t="shared" si="1"/>
        <v>5287.3489361702113</v>
      </c>
    </row>
    <row r="26" spans="1:12" ht="15.75" customHeight="1" x14ac:dyDescent="0.25">
      <c r="A26" s="67">
        <v>13</v>
      </c>
      <c r="B26" s="72" t="s">
        <v>568</v>
      </c>
      <c r="C26" s="67" t="s">
        <v>2314</v>
      </c>
      <c r="D26" s="73" t="s">
        <v>2412</v>
      </c>
      <c r="E26" s="67" t="s">
        <v>1732</v>
      </c>
      <c r="F26" s="67" t="s">
        <v>2398</v>
      </c>
      <c r="G26" s="67">
        <v>0.98499999999999999</v>
      </c>
      <c r="H26" s="71">
        <v>2900</v>
      </c>
      <c r="I26" s="71"/>
      <c r="K26" s="3">
        <f t="shared" si="0"/>
        <v>5604.8632218844978</v>
      </c>
      <c r="L26" s="3">
        <f t="shared" si="1"/>
        <v>5100.4255319148933</v>
      </c>
    </row>
    <row r="27" spans="1:12" ht="15.75" customHeight="1" x14ac:dyDescent="0.25">
      <c r="A27" s="67">
        <v>14</v>
      </c>
      <c r="B27" s="72" t="s">
        <v>568</v>
      </c>
      <c r="C27" s="67" t="s">
        <v>2413</v>
      </c>
      <c r="D27" s="73" t="s">
        <v>2414</v>
      </c>
      <c r="E27" s="67" t="s">
        <v>1713</v>
      </c>
      <c r="F27" s="67" t="s">
        <v>2406</v>
      </c>
      <c r="G27" s="67">
        <v>1</v>
      </c>
      <c r="H27" s="71">
        <v>2866</v>
      </c>
      <c r="I27" s="71"/>
      <c r="K27" s="3">
        <f t="shared" si="0"/>
        <v>5411.3677811550151</v>
      </c>
      <c r="L27" s="3">
        <f t="shared" si="1"/>
        <v>4924.3446808510644</v>
      </c>
    </row>
    <row r="28" spans="1:12" ht="15.75" customHeight="1" x14ac:dyDescent="0.25">
      <c r="A28" s="67">
        <v>15</v>
      </c>
      <c r="B28" s="68" t="s">
        <v>637</v>
      </c>
      <c r="C28" s="67" t="s">
        <v>1777</v>
      </c>
      <c r="D28" s="73" t="s">
        <v>2415</v>
      </c>
      <c r="E28" s="67" t="s">
        <v>1779</v>
      </c>
      <c r="F28" s="67" t="s">
        <v>2416</v>
      </c>
      <c r="G28" s="67">
        <v>1.026</v>
      </c>
      <c r="H28" s="71">
        <v>2627</v>
      </c>
      <c r="I28" s="71"/>
      <c r="K28" s="3">
        <f t="shared" si="0"/>
        <v>4912.5531914893609</v>
      </c>
      <c r="L28" s="3">
        <f t="shared" si="1"/>
        <v>4470.4234042553189</v>
      </c>
    </row>
    <row r="29" spans="1:12" ht="15.75" customHeight="1" x14ac:dyDescent="0.25">
      <c r="A29" s="67">
        <v>16</v>
      </c>
      <c r="B29" s="67"/>
      <c r="C29" s="67" t="s">
        <v>1355</v>
      </c>
      <c r="D29" s="73" t="s">
        <v>1805</v>
      </c>
      <c r="E29" s="67" t="s">
        <v>1737</v>
      </c>
      <c r="F29" s="67" t="s">
        <v>2417</v>
      </c>
      <c r="G29" s="67">
        <v>0.97899999999999998</v>
      </c>
      <c r="H29" s="71">
        <v>2609</v>
      </c>
      <c r="I29" s="71"/>
      <c r="K29" s="3">
        <f t="shared" si="0"/>
        <v>4742.8875379939209</v>
      </c>
      <c r="L29" s="3">
        <f t="shared" si="1"/>
        <v>4316.0276595744681</v>
      </c>
    </row>
    <row r="30" spans="1:12" ht="15.75" customHeight="1" x14ac:dyDescent="0.25">
      <c r="A30" s="67">
        <v>17</v>
      </c>
      <c r="B30" s="72" t="s">
        <v>629</v>
      </c>
      <c r="C30" s="67" t="s">
        <v>2418</v>
      </c>
      <c r="D30" s="73" t="s">
        <v>2419</v>
      </c>
      <c r="E30" s="67" t="s">
        <v>2289</v>
      </c>
      <c r="F30" s="67" t="s">
        <v>2420</v>
      </c>
      <c r="G30" s="67">
        <v>0.98499999999999999</v>
      </c>
      <c r="H30" s="71">
        <v>2331</v>
      </c>
      <c r="K30" s="3">
        <f t="shared" si="0"/>
        <v>4185.987841945288</v>
      </c>
      <c r="L30" s="3">
        <f t="shared" si="1"/>
        <v>3809.2489361702123</v>
      </c>
    </row>
    <row r="31" spans="1:12" ht="15.75" customHeight="1" x14ac:dyDescent="0.25">
      <c r="A31" s="67">
        <v>18</v>
      </c>
      <c r="B31" s="68" t="s">
        <v>568</v>
      </c>
      <c r="C31" s="67" t="s">
        <v>931</v>
      </c>
      <c r="D31" s="73" t="s">
        <v>1789</v>
      </c>
      <c r="E31" s="67" t="s">
        <v>1670</v>
      </c>
      <c r="F31" s="67" t="s">
        <v>1199</v>
      </c>
      <c r="G31" s="67">
        <v>1</v>
      </c>
      <c r="H31" s="71">
        <v>2308</v>
      </c>
      <c r="K31" s="3">
        <f t="shared" si="0"/>
        <v>4008.8753799392098</v>
      </c>
      <c r="L31" s="3">
        <f t="shared" si="1"/>
        <v>3648.0765957446811</v>
      </c>
    </row>
    <row r="32" spans="1:12" ht="15.75" customHeight="1" x14ac:dyDescent="0.25">
      <c r="A32" s="67">
        <v>19</v>
      </c>
      <c r="B32" s="72" t="s">
        <v>629</v>
      </c>
      <c r="C32" s="67" t="s">
        <v>1186</v>
      </c>
      <c r="D32" s="73" t="s">
        <v>1809</v>
      </c>
      <c r="E32" s="67" t="s">
        <v>2421</v>
      </c>
      <c r="F32" s="67" t="s">
        <v>2422</v>
      </c>
      <c r="G32" s="67">
        <v>1.0369999999999999</v>
      </c>
      <c r="H32" s="71">
        <v>2113</v>
      </c>
      <c r="K32" s="3">
        <f t="shared" si="0"/>
        <v>3575.5927051671729</v>
      </c>
      <c r="L32" s="3">
        <f t="shared" si="1"/>
        <v>3253.7893617021273</v>
      </c>
    </row>
    <row r="33" spans="1:12" ht="15.75" customHeight="1" x14ac:dyDescent="0.25">
      <c r="A33" s="67">
        <v>20</v>
      </c>
      <c r="B33" s="67"/>
      <c r="C33" s="67" t="s">
        <v>2423</v>
      </c>
      <c r="D33" s="73" t="s">
        <v>1755</v>
      </c>
      <c r="E33" s="67" t="s">
        <v>1681</v>
      </c>
      <c r="F33" s="67" t="s">
        <v>2398</v>
      </c>
      <c r="G33" s="67">
        <v>0.98499999999999999</v>
      </c>
      <c r="H33" s="71">
        <v>1927</v>
      </c>
      <c r="K33" s="3">
        <f t="shared" si="0"/>
        <v>3155.7142857142858</v>
      </c>
      <c r="L33" s="3">
        <f t="shared" si="1"/>
        <v>2871.7000000000003</v>
      </c>
    </row>
    <row r="34" spans="1:12" ht="15.75" customHeight="1" x14ac:dyDescent="0.25">
      <c r="A34" s="67">
        <v>21</v>
      </c>
      <c r="B34" s="67"/>
      <c r="C34" s="67" t="s">
        <v>978</v>
      </c>
      <c r="D34" s="73" t="s">
        <v>2424</v>
      </c>
      <c r="E34" s="67" t="s">
        <v>1670</v>
      </c>
      <c r="F34" s="67" t="s">
        <v>2425</v>
      </c>
      <c r="G34" s="67">
        <v>0.94699999999999995</v>
      </c>
      <c r="H34" s="71">
        <v>1897</v>
      </c>
      <c r="K34" s="3">
        <f t="shared" si="0"/>
        <v>2968.1762917933129</v>
      </c>
      <c r="L34" s="3">
        <f t="shared" si="1"/>
        <v>2701.0404255319149</v>
      </c>
    </row>
    <row r="35" spans="1:12" ht="15.75" customHeight="1" x14ac:dyDescent="0.25">
      <c r="A35" s="67">
        <v>22</v>
      </c>
      <c r="B35" s="67"/>
      <c r="C35" s="67" t="s">
        <v>1803</v>
      </c>
      <c r="D35" s="73" t="s">
        <v>2426</v>
      </c>
      <c r="E35" s="67" t="s">
        <v>1670</v>
      </c>
      <c r="F35" s="67" t="s">
        <v>2406</v>
      </c>
      <c r="G35" s="67">
        <v>1</v>
      </c>
      <c r="H35" s="71">
        <v>1299</v>
      </c>
      <c r="K35" s="3">
        <f t="shared" si="0"/>
        <v>1934.6808510638298</v>
      </c>
      <c r="L35" s="3">
        <f t="shared" si="1"/>
        <v>1760.5595744680852</v>
      </c>
    </row>
    <row r="36" spans="1:12" ht="15.75" customHeight="1" x14ac:dyDescent="0.25"/>
    <row r="37" spans="1:12" ht="15.75" customHeight="1" x14ac:dyDescent="0.25"/>
    <row r="38" spans="1:12" ht="15.75" customHeight="1" x14ac:dyDescent="0.25"/>
    <row r="39" spans="1:12" ht="15.75" customHeight="1" x14ac:dyDescent="0.25"/>
    <row r="40" spans="1:12" ht="15.75" customHeight="1" x14ac:dyDescent="0.25"/>
    <row r="41" spans="1:12" ht="15.75" customHeight="1" x14ac:dyDescent="0.25"/>
    <row r="42" spans="1:12" ht="15.75" customHeight="1" x14ac:dyDescent="0.25"/>
    <row r="43" spans="1:12" ht="15.75" customHeight="1" x14ac:dyDescent="0.25"/>
    <row r="44" spans="1:12" ht="15.75" customHeight="1" x14ac:dyDescent="0.25"/>
    <row r="45" spans="1:12" ht="15.75" customHeight="1" x14ac:dyDescent="0.25"/>
    <row r="46" spans="1:12" ht="15.75" customHeight="1" x14ac:dyDescent="0.25"/>
    <row r="47" spans="1:12" ht="15.75" customHeight="1" x14ac:dyDescent="0.25"/>
    <row r="48" spans="1:12" ht="15.75" customHeight="1" x14ac:dyDescent="0.25"/>
    <row r="49" ht="15.75" customHeight="1" x14ac:dyDescent="0.25"/>
    <row r="50" ht="15.75" customHeight="1" x14ac:dyDescent="0.25"/>
    <row r="51" ht="15.75" customHeight="1" x14ac:dyDescent="0.25"/>
    <row r="52" ht="15.75" customHeight="1" x14ac:dyDescent="0.25"/>
    <row r="53" ht="15.75" customHeight="1" x14ac:dyDescent="0.25"/>
    <row r="54" ht="15.75" customHeight="1" x14ac:dyDescent="0.25"/>
    <row r="55" ht="15.75" customHeight="1" x14ac:dyDescent="0.25"/>
    <row r="56" ht="15.75" customHeight="1" x14ac:dyDescent="0.25"/>
    <row r="57" ht="15.75" customHeight="1" x14ac:dyDescent="0.25"/>
    <row r="58" ht="15.75" customHeight="1" x14ac:dyDescent="0.25"/>
    <row r="59" ht="15.75" customHeight="1" x14ac:dyDescent="0.25"/>
    <row r="60" ht="15.75" customHeight="1" x14ac:dyDescent="0.25"/>
    <row r="61" ht="15.75" customHeight="1" x14ac:dyDescent="0.25"/>
    <row r="62" ht="15.75" customHeight="1" x14ac:dyDescent="0.25"/>
    <row r="63" ht="15.75" customHeight="1" x14ac:dyDescent="0.25"/>
    <row r="64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</sheetData>
  <autoFilter ref="A14:N35" xr:uid="{00000000-0009-0000-0000-000028000000}"/>
  <mergeCells count="9">
    <mergeCell ref="A9:D9"/>
    <mergeCell ref="A13:J13"/>
    <mergeCell ref="A1:C1"/>
    <mergeCell ref="F1:H1"/>
    <mergeCell ref="K1:M1"/>
    <mergeCell ref="A3:B3"/>
    <mergeCell ref="F7:G7"/>
    <mergeCell ref="F8:G8"/>
    <mergeCell ref="F9:G9"/>
  </mergeCells>
  <pageMargins left="0.7" right="0.7" top="0.78740157499999996" bottom="0.78740157499999996" header="0" footer="0"/>
  <pageSetup paperSize="9" orientation="portrait"/>
  <headerFooter>
    <oddHeader>&amp;L&amp;"Arial"&amp;8&amp;K000000 INTERNAL&amp;1#_x000D_</oddHeader>
  </headerFooter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900-000000000000}">
  <dimension ref="A1:N1000"/>
  <sheetViews>
    <sheetView workbookViewId="0"/>
  </sheetViews>
  <sheetFormatPr defaultColWidth="14.42578125" defaultRowHeight="15" customHeight="1" x14ac:dyDescent="0.25"/>
  <cols>
    <col min="1" max="1" width="8.7109375" customWidth="1"/>
    <col min="2" max="2" width="14.28515625" customWidth="1"/>
    <col min="3" max="3" width="8.7109375" customWidth="1"/>
    <col min="4" max="4" width="10" customWidth="1"/>
    <col min="5" max="5" width="9.140625" customWidth="1"/>
    <col min="6" max="6" width="8.7109375" customWidth="1"/>
    <col min="7" max="7" width="24.140625" customWidth="1"/>
    <col min="8" max="8" width="9.140625" customWidth="1"/>
    <col min="9" max="9" width="3" customWidth="1"/>
    <col min="10" max="10" width="3.42578125" customWidth="1"/>
    <col min="11" max="11" width="25.140625" customWidth="1"/>
    <col min="12" max="12" width="29.5703125" customWidth="1"/>
    <col min="13" max="14" width="8.7109375" customWidth="1"/>
  </cols>
  <sheetData>
    <row r="1" spans="1:14" x14ac:dyDescent="0.25">
      <c r="A1" s="96" t="s">
        <v>551</v>
      </c>
      <c r="B1" s="97"/>
      <c r="C1" s="97"/>
      <c r="D1" s="45"/>
      <c r="E1" s="45"/>
      <c r="F1" s="99" t="s">
        <v>552</v>
      </c>
      <c r="G1" s="97"/>
      <c r="H1" s="98"/>
      <c r="K1" s="100" t="s">
        <v>553</v>
      </c>
      <c r="L1" s="101"/>
      <c r="M1" s="101"/>
    </row>
    <row r="2" spans="1:14" x14ac:dyDescent="0.25">
      <c r="L2" s="46">
        <v>0</v>
      </c>
      <c r="M2" s="47">
        <v>0</v>
      </c>
    </row>
    <row r="3" spans="1:14" x14ac:dyDescent="0.25">
      <c r="A3" s="96" t="s">
        <v>554</v>
      </c>
      <c r="B3" s="97"/>
      <c r="C3" s="48">
        <v>0.9</v>
      </c>
      <c r="F3" s="5"/>
      <c r="G3" s="49" t="s">
        <v>555</v>
      </c>
      <c r="H3" s="6">
        <f>COUNTIF(M14:M473, M13)</f>
        <v>3</v>
      </c>
      <c r="L3" s="46">
        <v>1</v>
      </c>
      <c r="M3" s="47">
        <v>0</v>
      </c>
    </row>
    <row r="4" spans="1:14" x14ac:dyDescent="0.25">
      <c r="F4" s="50"/>
      <c r="G4" s="51" t="s">
        <v>556</v>
      </c>
      <c r="H4" s="52">
        <f>H3*0.005</f>
        <v>1.4999999999999999E-2</v>
      </c>
      <c r="L4" s="46">
        <v>2</v>
      </c>
      <c r="M4" s="47">
        <v>0</v>
      </c>
    </row>
    <row r="5" spans="1:14" x14ac:dyDescent="0.25">
      <c r="F5" s="5"/>
      <c r="G5" s="49" t="s">
        <v>557</v>
      </c>
      <c r="H5" s="6">
        <f>COUNTIF(M14:M473, N13)</f>
        <v>1</v>
      </c>
      <c r="L5" s="46">
        <v>3</v>
      </c>
      <c r="M5" s="47">
        <v>-0.02</v>
      </c>
    </row>
    <row r="6" spans="1:14" x14ac:dyDescent="0.25">
      <c r="F6" s="20"/>
      <c r="G6" s="53" t="s">
        <v>556</v>
      </c>
      <c r="H6" s="54">
        <f>H5*0.01</f>
        <v>0.01</v>
      </c>
      <c r="L6" s="46">
        <v>4</v>
      </c>
      <c r="M6" s="47">
        <v>0</v>
      </c>
    </row>
    <row r="7" spans="1:14" x14ac:dyDescent="0.25">
      <c r="F7" s="102" t="s">
        <v>558</v>
      </c>
      <c r="G7" s="103"/>
      <c r="H7" s="6">
        <v>9</v>
      </c>
      <c r="L7" s="46">
        <v>5</v>
      </c>
      <c r="M7" s="47">
        <v>5.0000000000000001E-3</v>
      </c>
    </row>
    <row r="8" spans="1:14" x14ac:dyDescent="0.25">
      <c r="F8" s="104" t="s">
        <v>559</v>
      </c>
      <c r="G8" s="105"/>
      <c r="H8" s="52">
        <v>2.5000000000000001E-2</v>
      </c>
      <c r="L8" s="46">
        <v>6</v>
      </c>
      <c r="M8" s="47">
        <v>0.01</v>
      </c>
    </row>
    <row r="9" spans="1:14" x14ac:dyDescent="0.25">
      <c r="A9" s="96" t="s">
        <v>560</v>
      </c>
      <c r="B9" s="97"/>
      <c r="C9" s="97"/>
      <c r="D9" s="97"/>
      <c r="E9" s="85">
        <f>C3+H4+H6+H8</f>
        <v>0.95000000000000007</v>
      </c>
      <c r="F9" s="106" t="s">
        <v>561</v>
      </c>
      <c r="G9" s="97"/>
      <c r="H9" s="56">
        <v>16</v>
      </c>
      <c r="L9" s="46">
        <v>7</v>
      </c>
      <c r="M9" s="47">
        <v>1.4999999999999999E-2</v>
      </c>
    </row>
    <row r="10" spans="1:14" x14ac:dyDescent="0.25">
      <c r="L10" s="46">
        <v>8</v>
      </c>
      <c r="M10" s="47">
        <v>0.02</v>
      </c>
    </row>
    <row r="11" spans="1:14" x14ac:dyDescent="0.25">
      <c r="L11" s="46">
        <v>9</v>
      </c>
      <c r="M11" s="47">
        <v>2.5000000000000001E-2</v>
      </c>
    </row>
    <row r="12" spans="1:14" x14ac:dyDescent="0.25">
      <c r="L12" s="46" t="s">
        <v>562</v>
      </c>
      <c r="M12" s="47">
        <v>0.03</v>
      </c>
    </row>
    <row r="13" spans="1:14" x14ac:dyDescent="0.25">
      <c r="A13" s="96" t="s">
        <v>563</v>
      </c>
      <c r="B13" s="97"/>
      <c r="C13" s="97"/>
      <c r="D13" s="97"/>
      <c r="E13" s="97"/>
      <c r="F13" s="97"/>
      <c r="G13" s="97"/>
      <c r="H13" s="97"/>
      <c r="I13" s="97"/>
      <c r="J13" s="98"/>
      <c r="K13" s="57" t="s">
        <v>564</v>
      </c>
      <c r="L13" s="57" t="s">
        <v>565</v>
      </c>
      <c r="M13" s="4" t="s">
        <v>566</v>
      </c>
      <c r="N13" s="4" t="s">
        <v>567</v>
      </c>
    </row>
    <row r="14" spans="1:14" ht="45" x14ac:dyDescent="0.25">
      <c r="A14" s="67">
        <v>1</v>
      </c>
      <c r="B14" s="67"/>
      <c r="C14" s="67" t="s">
        <v>829</v>
      </c>
      <c r="D14" s="73" t="s">
        <v>1124</v>
      </c>
      <c r="E14" s="67" t="s">
        <v>1672</v>
      </c>
      <c r="F14" s="67" t="s">
        <v>2003</v>
      </c>
      <c r="G14" s="67">
        <v>1.0580000000000001</v>
      </c>
      <c r="H14" s="71">
        <v>6305</v>
      </c>
      <c r="I14" s="71"/>
      <c r="K14" s="3">
        <f t="shared" ref="K14:K29" si="0">H14/$H$14*10000*0.7+($H$9-A14)/($H$9-1)*10000*0.3</f>
        <v>10000</v>
      </c>
      <c r="L14" s="3">
        <f t="shared" ref="L14:L29" si="1">K14*$E$9</f>
        <v>9500</v>
      </c>
      <c r="M14" s="4" t="s">
        <v>2032</v>
      </c>
    </row>
    <row r="15" spans="1:14" ht="45" x14ac:dyDescent="0.25">
      <c r="A15" s="67">
        <v>2</v>
      </c>
      <c r="B15" s="67"/>
      <c r="C15" s="67" t="s">
        <v>810</v>
      </c>
      <c r="D15" s="73" t="s">
        <v>2427</v>
      </c>
      <c r="E15" s="67" t="s">
        <v>1617</v>
      </c>
      <c r="F15" s="67" t="s">
        <v>2003</v>
      </c>
      <c r="G15" s="67">
        <v>1.054</v>
      </c>
      <c r="H15" s="71">
        <v>6051</v>
      </c>
      <c r="I15" s="71"/>
      <c r="K15" s="3">
        <f t="shared" si="0"/>
        <v>9518.001586042823</v>
      </c>
      <c r="L15" s="3">
        <f t="shared" si="1"/>
        <v>9042.1015067406825</v>
      </c>
      <c r="M15" s="4" t="s">
        <v>2085</v>
      </c>
    </row>
    <row r="16" spans="1:14" ht="45" x14ac:dyDescent="0.25">
      <c r="A16" s="67">
        <v>3</v>
      </c>
      <c r="B16" s="68" t="s">
        <v>629</v>
      </c>
      <c r="C16" s="67" t="s">
        <v>820</v>
      </c>
      <c r="D16" s="73" t="s">
        <v>1674</v>
      </c>
      <c r="E16" s="67" t="s">
        <v>1675</v>
      </c>
      <c r="F16" s="67" t="s">
        <v>2428</v>
      </c>
      <c r="G16" s="67">
        <v>1.0189999999999999</v>
      </c>
      <c r="H16" s="71">
        <v>5758</v>
      </c>
      <c r="I16" s="71"/>
      <c r="K16" s="3">
        <f t="shared" si="0"/>
        <v>8992.7042030134799</v>
      </c>
      <c r="L16" s="3">
        <f t="shared" si="1"/>
        <v>8543.0689928628071</v>
      </c>
    </row>
    <row r="17" spans="1:13" ht="30" x14ac:dyDescent="0.25">
      <c r="A17" s="67">
        <v>4</v>
      </c>
      <c r="B17" s="67"/>
      <c r="C17" s="67" t="s">
        <v>1179</v>
      </c>
      <c r="D17" s="73" t="s">
        <v>1266</v>
      </c>
      <c r="E17" s="67" t="s">
        <v>1622</v>
      </c>
      <c r="F17" s="67" t="s">
        <v>2429</v>
      </c>
      <c r="G17" s="67">
        <v>1.071</v>
      </c>
      <c r="H17" s="71">
        <v>5754</v>
      </c>
      <c r="I17" s="71"/>
      <c r="K17" s="3">
        <f t="shared" si="0"/>
        <v>8788.2632831086448</v>
      </c>
      <c r="L17" s="3">
        <f t="shared" si="1"/>
        <v>8348.8501189532126</v>
      </c>
      <c r="M17" s="4" t="s">
        <v>2032</v>
      </c>
    </row>
    <row r="18" spans="1:13" ht="30" x14ac:dyDescent="0.25">
      <c r="A18" s="67">
        <v>5</v>
      </c>
      <c r="B18" s="72" t="s">
        <v>629</v>
      </c>
      <c r="C18" s="67" t="s">
        <v>2399</v>
      </c>
      <c r="D18" s="86" t="s">
        <v>848</v>
      </c>
      <c r="E18" s="67" t="s">
        <v>1271</v>
      </c>
      <c r="F18" s="67" t="s">
        <v>2003</v>
      </c>
      <c r="G18" s="67">
        <v>1.0569999999999999</v>
      </c>
      <c r="H18" s="71">
        <v>5734</v>
      </c>
      <c r="I18" s="71"/>
      <c r="K18" s="3">
        <f t="shared" si="0"/>
        <v>8566.058683584457</v>
      </c>
      <c r="L18" s="3">
        <f t="shared" si="1"/>
        <v>8137.7557494052344</v>
      </c>
    </row>
    <row r="19" spans="1:13" ht="30" x14ac:dyDescent="0.25">
      <c r="A19" s="67">
        <v>6</v>
      </c>
      <c r="B19" s="67"/>
      <c r="C19" s="67" t="s">
        <v>791</v>
      </c>
      <c r="D19" s="73" t="s">
        <v>2430</v>
      </c>
      <c r="E19" s="67" t="s">
        <v>1713</v>
      </c>
      <c r="F19" s="67" t="s">
        <v>2431</v>
      </c>
      <c r="G19" s="67">
        <v>0.98499999999999999</v>
      </c>
      <c r="H19" s="71">
        <v>5394</v>
      </c>
      <c r="I19" s="71"/>
      <c r="K19" s="3">
        <f t="shared" si="0"/>
        <v>7988.580491673275</v>
      </c>
      <c r="L19" s="3">
        <f t="shared" si="1"/>
        <v>7589.1514670896122</v>
      </c>
      <c r="M19" s="4" t="s">
        <v>2032</v>
      </c>
    </row>
    <row r="20" spans="1:13" ht="30" x14ac:dyDescent="0.25">
      <c r="A20" s="67">
        <v>7</v>
      </c>
      <c r="B20" s="67"/>
      <c r="C20" s="67" t="s">
        <v>2413</v>
      </c>
      <c r="D20" s="73" t="s">
        <v>2432</v>
      </c>
      <c r="E20" s="67" t="s">
        <v>1713</v>
      </c>
      <c r="F20" s="67" t="s">
        <v>2433</v>
      </c>
      <c r="G20" s="67">
        <v>1.0009999999999999</v>
      </c>
      <c r="H20" s="71">
        <v>5158</v>
      </c>
      <c r="I20" s="71"/>
      <c r="K20" s="3">
        <f t="shared" si="0"/>
        <v>7526.5662172878665</v>
      </c>
      <c r="L20" s="3">
        <f t="shared" si="1"/>
        <v>7150.2379064234738</v>
      </c>
    </row>
    <row r="21" spans="1:13" ht="15.75" customHeight="1" x14ac:dyDescent="0.25">
      <c r="A21" s="67">
        <v>8</v>
      </c>
      <c r="B21" s="68" t="s">
        <v>568</v>
      </c>
      <c r="C21" s="67">
        <v>56</v>
      </c>
      <c r="D21" s="73" t="s">
        <v>2434</v>
      </c>
      <c r="E21" s="67" t="s">
        <v>2435</v>
      </c>
      <c r="F21" s="67" t="s">
        <v>2433</v>
      </c>
      <c r="G21" s="67">
        <v>0.995</v>
      </c>
      <c r="H21" s="71">
        <v>5072</v>
      </c>
      <c r="I21" s="71"/>
      <c r="K21" s="3">
        <f t="shared" si="0"/>
        <v>7231.0864393338625</v>
      </c>
      <c r="L21" s="3">
        <f t="shared" si="1"/>
        <v>6869.53211736717</v>
      </c>
    </row>
    <row r="22" spans="1:13" ht="15.75" customHeight="1" x14ac:dyDescent="0.25">
      <c r="A22" s="67">
        <v>9</v>
      </c>
      <c r="B22" s="72" t="s">
        <v>568</v>
      </c>
      <c r="C22" s="67" t="s">
        <v>886</v>
      </c>
      <c r="D22" s="73" t="s">
        <v>1501</v>
      </c>
      <c r="E22" s="67" t="s">
        <v>1687</v>
      </c>
      <c r="F22" s="67" t="s">
        <v>2428</v>
      </c>
      <c r="G22" s="67">
        <v>1.0189999999999999</v>
      </c>
      <c r="H22" s="71">
        <v>5049</v>
      </c>
      <c r="I22" s="71"/>
      <c r="K22" s="3">
        <f t="shared" si="0"/>
        <v>7005.5511498810465</v>
      </c>
      <c r="L22" s="3">
        <f t="shared" si="1"/>
        <v>6655.273592386995</v>
      </c>
    </row>
    <row r="23" spans="1:13" ht="15.75" customHeight="1" x14ac:dyDescent="0.25">
      <c r="A23" s="67">
        <v>10</v>
      </c>
      <c r="B23" s="68" t="s">
        <v>568</v>
      </c>
      <c r="C23" s="67" t="s">
        <v>2436</v>
      </c>
      <c r="D23" s="73" t="s">
        <v>2437</v>
      </c>
      <c r="E23" s="67" t="s">
        <v>1681</v>
      </c>
      <c r="F23" s="67" t="s">
        <v>2433</v>
      </c>
      <c r="G23" s="67">
        <v>1.0029999999999999</v>
      </c>
      <c r="H23" s="71">
        <v>4729</v>
      </c>
      <c r="I23" s="71"/>
      <c r="K23" s="3">
        <f t="shared" si="0"/>
        <v>6450.2775574940524</v>
      </c>
      <c r="L23" s="3">
        <f t="shared" si="1"/>
        <v>6127.7636796193501</v>
      </c>
    </row>
    <row r="24" spans="1:13" ht="15.75" customHeight="1" x14ac:dyDescent="0.25">
      <c r="A24" s="67">
        <v>11</v>
      </c>
      <c r="B24" s="72" t="s">
        <v>568</v>
      </c>
      <c r="C24" s="67" t="s">
        <v>2223</v>
      </c>
      <c r="D24" s="73" t="s">
        <v>2438</v>
      </c>
      <c r="E24" s="67" t="s">
        <v>2439</v>
      </c>
      <c r="F24" s="67" t="s">
        <v>1515</v>
      </c>
      <c r="G24" s="67">
        <v>1.0329999999999999</v>
      </c>
      <c r="H24" s="71">
        <v>4685</v>
      </c>
      <c r="I24" s="71"/>
      <c r="K24" s="3">
        <f t="shared" si="0"/>
        <v>6201.4274385408398</v>
      </c>
      <c r="L24" s="3">
        <f t="shared" si="1"/>
        <v>5891.3560666137982</v>
      </c>
    </row>
    <row r="25" spans="1:13" ht="15.75" customHeight="1" x14ac:dyDescent="0.25">
      <c r="A25" s="67">
        <v>12</v>
      </c>
      <c r="B25" s="67"/>
      <c r="C25" s="67" t="s">
        <v>1982</v>
      </c>
      <c r="D25" s="73" t="s">
        <v>2440</v>
      </c>
      <c r="E25" s="67" t="s">
        <v>1984</v>
      </c>
      <c r="F25" s="67" t="s">
        <v>2441</v>
      </c>
      <c r="G25" s="67">
        <v>1.0429999999999999</v>
      </c>
      <c r="H25" s="71">
        <v>4047</v>
      </c>
      <c r="I25" s="71"/>
      <c r="K25" s="3">
        <f t="shared" si="0"/>
        <v>5293.100713719271</v>
      </c>
      <c r="L25" s="3">
        <f t="shared" si="1"/>
        <v>5028.4456780333076</v>
      </c>
    </row>
    <row r="26" spans="1:13" ht="15.75" customHeight="1" x14ac:dyDescent="0.25">
      <c r="A26" s="67">
        <v>13</v>
      </c>
      <c r="B26" s="67"/>
      <c r="C26" s="67" t="s">
        <v>2397</v>
      </c>
      <c r="D26" s="73" t="s">
        <v>2442</v>
      </c>
      <c r="E26" s="67" t="s">
        <v>1737</v>
      </c>
      <c r="F26" s="67" t="s">
        <v>2431</v>
      </c>
      <c r="G26" s="67">
        <v>0.99099999999999999</v>
      </c>
      <c r="H26" s="71">
        <v>3810</v>
      </c>
      <c r="I26" s="71"/>
      <c r="K26" s="3">
        <f t="shared" si="0"/>
        <v>4829.9762093576519</v>
      </c>
      <c r="L26" s="3">
        <f t="shared" si="1"/>
        <v>4588.4773988897696</v>
      </c>
    </row>
    <row r="27" spans="1:13" ht="15.75" customHeight="1" x14ac:dyDescent="0.25">
      <c r="A27" s="67">
        <v>14</v>
      </c>
      <c r="B27" s="67"/>
      <c r="C27" s="67">
        <v>67</v>
      </c>
      <c r="D27" s="73" t="s">
        <v>1790</v>
      </c>
      <c r="E27" s="67" t="s">
        <v>1791</v>
      </c>
      <c r="F27" s="67" t="s">
        <v>2003</v>
      </c>
      <c r="G27" s="67">
        <v>1.0620000000000001</v>
      </c>
      <c r="H27" s="71">
        <v>3583</v>
      </c>
      <c r="I27" s="71"/>
      <c r="K27" s="3">
        <f t="shared" si="0"/>
        <v>4377.9540047581277</v>
      </c>
      <c r="L27" s="3">
        <f t="shared" si="1"/>
        <v>4159.0563045202216</v>
      </c>
    </row>
    <row r="28" spans="1:13" ht="15.75" customHeight="1" x14ac:dyDescent="0.25">
      <c r="A28" s="67">
        <v>15</v>
      </c>
      <c r="B28" s="67"/>
      <c r="C28" s="67" t="s">
        <v>1194</v>
      </c>
      <c r="D28" s="73" t="s">
        <v>2443</v>
      </c>
      <c r="E28" s="67" t="s">
        <v>1697</v>
      </c>
      <c r="F28" s="67" t="s">
        <v>2444</v>
      </c>
      <c r="G28" s="67">
        <v>0.99199999999999999</v>
      </c>
      <c r="H28" s="71">
        <v>3271</v>
      </c>
      <c r="I28" s="71"/>
      <c r="K28" s="3">
        <f t="shared" si="0"/>
        <v>3831.5622521808086</v>
      </c>
      <c r="L28" s="3">
        <f t="shared" si="1"/>
        <v>3639.9841395717685</v>
      </c>
    </row>
    <row r="29" spans="1:13" ht="15.75" customHeight="1" x14ac:dyDescent="0.25">
      <c r="A29" s="67">
        <v>16</v>
      </c>
      <c r="B29" s="67"/>
      <c r="C29" s="67" t="s">
        <v>2445</v>
      </c>
      <c r="D29" s="73" t="s">
        <v>2446</v>
      </c>
      <c r="E29" s="67" t="s">
        <v>1775</v>
      </c>
      <c r="F29" s="67" t="s">
        <v>2433</v>
      </c>
      <c r="G29" s="67">
        <v>1.0029999999999999</v>
      </c>
      <c r="H29" s="71">
        <v>2661</v>
      </c>
      <c r="I29" s="71"/>
      <c r="K29" s="3">
        <f t="shared" si="0"/>
        <v>2954.3219666931004</v>
      </c>
      <c r="L29" s="3">
        <f t="shared" si="1"/>
        <v>2806.6058683584456</v>
      </c>
    </row>
    <row r="30" spans="1:13" ht="15.75" customHeight="1" x14ac:dyDescent="0.25"/>
    <row r="31" spans="1:13" ht="15.75" customHeight="1" x14ac:dyDescent="0.25"/>
    <row r="32" spans="1:13" ht="15.75" customHeight="1" x14ac:dyDescent="0.25"/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  <row r="37" ht="15.75" customHeight="1" x14ac:dyDescent="0.25"/>
    <row r="38" ht="15.75" customHeight="1" x14ac:dyDescent="0.25"/>
    <row r="39" ht="15.75" customHeight="1" x14ac:dyDescent="0.25"/>
    <row r="40" ht="15.75" customHeight="1" x14ac:dyDescent="0.25"/>
    <row r="41" ht="15.75" customHeight="1" x14ac:dyDescent="0.25"/>
    <row r="42" ht="15.75" customHeight="1" x14ac:dyDescent="0.25"/>
    <row r="43" ht="15.75" customHeight="1" x14ac:dyDescent="0.25"/>
    <row r="44" ht="15.75" customHeight="1" x14ac:dyDescent="0.25"/>
    <row r="45" ht="15.75" customHeight="1" x14ac:dyDescent="0.25"/>
    <row r="46" ht="15.75" customHeight="1" x14ac:dyDescent="0.25"/>
    <row r="47" ht="15.75" customHeight="1" x14ac:dyDescent="0.25"/>
    <row r="48" ht="15.75" customHeight="1" x14ac:dyDescent="0.25"/>
    <row r="49" ht="15.75" customHeight="1" x14ac:dyDescent="0.25"/>
    <row r="50" ht="15.75" customHeight="1" x14ac:dyDescent="0.25"/>
    <row r="51" ht="15.75" customHeight="1" x14ac:dyDescent="0.25"/>
    <row r="52" ht="15.75" customHeight="1" x14ac:dyDescent="0.25"/>
    <row r="53" ht="15.75" customHeight="1" x14ac:dyDescent="0.25"/>
    <row r="54" ht="15.75" customHeight="1" x14ac:dyDescent="0.25"/>
    <row r="55" ht="15.75" customHeight="1" x14ac:dyDescent="0.25"/>
    <row r="56" ht="15.75" customHeight="1" x14ac:dyDescent="0.25"/>
    <row r="57" ht="15.75" customHeight="1" x14ac:dyDescent="0.25"/>
    <row r="58" ht="15.75" customHeight="1" x14ac:dyDescent="0.25"/>
    <row r="59" ht="15.75" customHeight="1" x14ac:dyDescent="0.25"/>
    <row r="60" ht="15.75" customHeight="1" x14ac:dyDescent="0.25"/>
    <row r="61" ht="15.75" customHeight="1" x14ac:dyDescent="0.25"/>
    <row r="62" ht="15.75" customHeight="1" x14ac:dyDescent="0.25"/>
    <row r="63" ht="15.75" customHeight="1" x14ac:dyDescent="0.25"/>
    <row r="64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</sheetData>
  <mergeCells count="9">
    <mergeCell ref="A9:D9"/>
    <mergeCell ref="A13:J13"/>
    <mergeCell ref="A1:C1"/>
    <mergeCell ref="F1:H1"/>
    <mergeCell ref="K1:M1"/>
    <mergeCell ref="A3:B3"/>
    <mergeCell ref="F7:G7"/>
    <mergeCell ref="F8:G8"/>
    <mergeCell ref="F9:G9"/>
  </mergeCells>
  <pageMargins left="0.7" right="0.7" top="0.78740157499999996" bottom="0.78740157499999996" header="0" footer="0"/>
  <pageSetup paperSize="9" orientation="portrait"/>
  <headerFooter>
    <oddHeader>&amp;L&amp;"Arial"&amp;8&amp;K000000 INTERNAL&amp;1#_x000D_</oddHeader>
  </headerFooter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A00-000000000000}">
  <dimension ref="A1:N1000"/>
  <sheetViews>
    <sheetView workbookViewId="0"/>
  </sheetViews>
  <sheetFormatPr defaultColWidth="14.42578125" defaultRowHeight="15" customHeight="1" x14ac:dyDescent="0.25"/>
  <cols>
    <col min="1" max="1" width="8.7109375" customWidth="1"/>
    <col min="2" max="2" width="14.28515625" customWidth="1"/>
    <col min="3" max="3" width="8.7109375" customWidth="1"/>
    <col min="4" max="4" width="10" customWidth="1"/>
    <col min="5" max="5" width="9.140625" customWidth="1"/>
    <col min="6" max="6" width="8.7109375" customWidth="1"/>
    <col min="7" max="7" width="24.140625" customWidth="1"/>
    <col min="8" max="8" width="9.140625" customWidth="1"/>
    <col min="9" max="9" width="3" customWidth="1"/>
    <col min="10" max="10" width="3.42578125" customWidth="1"/>
    <col min="11" max="11" width="25.140625" customWidth="1"/>
    <col min="12" max="12" width="29.5703125" customWidth="1"/>
    <col min="13" max="14" width="8.7109375" customWidth="1"/>
  </cols>
  <sheetData>
    <row r="1" spans="1:14" x14ac:dyDescent="0.25">
      <c r="A1" s="96" t="s">
        <v>551</v>
      </c>
      <c r="B1" s="97"/>
      <c r="C1" s="97"/>
      <c r="D1" s="45"/>
      <c r="E1" s="45"/>
      <c r="F1" s="99" t="s">
        <v>552</v>
      </c>
      <c r="G1" s="97"/>
      <c r="H1" s="98"/>
      <c r="K1" s="100" t="s">
        <v>553</v>
      </c>
      <c r="L1" s="101"/>
      <c r="M1" s="101"/>
    </row>
    <row r="2" spans="1:14" x14ac:dyDescent="0.25">
      <c r="L2" s="46">
        <v>0</v>
      </c>
      <c r="M2" s="47">
        <v>0</v>
      </c>
    </row>
    <row r="3" spans="1:14" x14ac:dyDescent="0.25">
      <c r="A3" s="96" t="s">
        <v>554</v>
      </c>
      <c r="B3" s="97"/>
      <c r="C3" s="48">
        <v>0.9</v>
      </c>
      <c r="F3" s="5"/>
      <c r="G3" s="49" t="s">
        <v>555</v>
      </c>
      <c r="H3" s="6">
        <f>COUNTIF(M14:M473, M13)</f>
        <v>3</v>
      </c>
      <c r="L3" s="46">
        <v>1</v>
      </c>
      <c r="M3" s="47">
        <v>0</v>
      </c>
    </row>
    <row r="4" spans="1:14" x14ac:dyDescent="0.25">
      <c r="F4" s="50"/>
      <c r="G4" s="51" t="s">
        <v>556</v>
      </c>
      <c r="H4" s="52">
        <f>H3*0.005</f>
        <v>1.4999999999999999E-2</v>
      </c>
      <c r="L4" s="46">
        <v>2</v>
      </c>
      <c r="M4" s="47">
        <v>0</v>
      </c>
    </row>
    <row r="5" spans="1:14" x14ac:dyDescent="0.25">
      <c r="F5" s="5"/>
      <c r="G5" s="49" t="s">
        <v>557</v>
      </c>
      <c r="H5" s="6">
        <f>COUNTIF(M14:M473, N13)</f>
        <v>2</v>
      </c>
      <c r="L5" s="46">
        <v>3</v>
      </c>
      <c r="M5" s="47">
        <v>-0.02</v>
      </c>
    </row>
    <row r="6" spans="1:14" x14ac:dyDescent="0.25">
      <c r="F6" s="20"/>
      <c r="G6" s="53" t="s">
        <v>556</v>
      </c>
      <c r="H6" s="54">
        <f>H5*0.01</f>
        <v>0.02</v>
      </c>
      <c r="L6" s="46">
        <v>4</v>
      </c>
      <c r="M6" s="47">
        <v>0</v>
      </c>
    </row>
    <row r="7" spans="1:14" x14ac:dyDescent="0.25">
      <c r="F7" s="102" t="s">
        <v>558</v>
      </c>
      <c r="G7" s="103"/>
      <c r="H7" s="6">
        <v>9</v>
      </c>
      <c r="L7" s="46">
        <v>5</v>
      </c>
      <c r="M7" s="47">
        <v>5.0000000000000001E-3</v>
      </c>
    </row>
    <row r="8" spans="1:14" x14ac:dyDescent="0.25">
      <c r="F8" s="104" t="s">
        <v>559</v>
      </c>
      <c r="G8" s="105"/>
      <c r="H8" s="52">
        <v>2.5000000000000001E-2</v>
      </c>
      <c r="L8" s="46">
        <v>6</v>
      </c>
      <c r="M8" s="47">
        <v>0.01</v>
      </c>
    </row>
    <row r="9" spans="1:14" x14ac:dyDescent="0.25">
      <c r="A9" s="96" t="s">
        <v>560</v>
      </c>
      <c r="B9" s="97"/>
      <c r="C9" s="97"/>
      <c r="D9" s="97"/>
      <c r="E9" s="85">
        <f>C3+H4+H6+H8</f>
        <v>0.96000000000000008</v>
      </c>
      <c r="F9" s="106" t="s">
        <v>561</v>
      </c>
      <c r="G9" s="97"/>
      <c r="H9" s="56">
        <v>13</v>
      </c>
      <c r="L9" s="46">
        <v>7</v>
      </c>
      <c r="M9" s="47">
        <v>1.4999999999999999E-2</v>
      </c>
    </row>
    <row r="10" spans="1:14" x14ac:dyDescent="0.25">
      <c r="L10" s="46">
        <v>8</v>
      </c>
      <c r="M10" s="47">
        <v>0.02</v>
      </c>
    </row>
    <row r="11" spans="1:14" x14ac:dyDescent="0.25">
      <c r="L11" s="46">
        <v>9</v>
      </c>
      <c r="M11" s="47">
        <v>2.5000000000000001E-2</v>
      </c>
    </row>
    <row r="12" spans="1:14" x14ac:dyDescent="0.25">
      <c r="L12" s="46" t="s">
        <v>562</v>
      </c>
      <c r="M12" s="47">
        <v>0.03</v>
      </c>
    </row>
    <row r="13" spans="1:14" x14ac:dyDescent="0.25">
      <c r="A13" s="96" t="s">
        <v>563</v>
      </c>
      <c r="B13" s="97"/>
      <c r="C13" s="97"/>
      <c r="D13" s="97"/>
      <c r="E13" s="97"/>
      <c r="F13" s="97"/>
      <c r="G13" s="97"/>
      <c r="H13" s="97"/>
      <c r="I13" s="97"/>
      <c r="J13" s="98"/>
      <c r="K13" s="57" t="s">
        <v>564</v>
      </c>
      <c r="L13" s="57" t="s">
        <v>565</v>
      </c>
      <c r="M13" s="4" t="s">
        <v>566</v>
      </c>
      <c r="N13" s="4" t="s">
        <v>567</v>
      </c>
    </row>
    <row r="14" spans="1:14" ht="30" x14ac:dyDescent="0.25">
      <c r="A14" s="67">
        <v>1</v>
      </c>
      <c r="B14" s="67"/>
      <c r="C14" s="67" t="s">
        <v>734</v>
      </c>
      <c r="D14" s="73" t="s">
        <v>735</v>
      </c>
      <c r="E14" s="67" t="s">
        <v>1620</v>
      </c>
      <c r="F14" s="67" t="s">
        <v>2447</v>
      </c>
      <c r="G14" s="67">
        <v>1</v>
      </c>
      <c r="H14" s="71">
        <v>5461</v>
      </c>
      <c r="I14" s="71"/>
      <c r="K14" s="3">
        <f t="shared" ref="K14:K26" si="0">H14/$H$14*10000*0.7+($H$9-A14)/($H$9-1)*10000*0.3</f>
        <v>10000</v>
      </c>
      <c r="L14" s="3">
        <f t="shared" ref="L14:L26" si="1">K14*$E$9</f>
        <v>9600</v>
      </c>
      <c r="M14" s="4" t="s">
        <v>2085</v>
      </c>
    </row>
    <row r="15" spans="1:14" ht="45" x14ac:dyDescent="0.25">
      <c r="A15" s="67">
        <v>2</v>
      </c>
      <c r="B15" s="67"/>
      <c r="C15" s="67" t="s">
        <v>731</v>
      </c>
      <c r="D15" s="73" t="s">
        <v>2448</v>
      </c>
      <c r="E15" s="67" t="s">
        <v>1791</v>
      </c>
      <c r="F15" s="67" t="s">
        <v>2447</v>
      </c>
      <c r="G15" s="67">
        <v>1</v>
      </c>
      <c r="H15" s="71">
        <v>5261</v>
      </c>
      <c r="I15" s="71"/>
      <c r="K15" s="3">
        <f t="shared" si="0"/>
        <v>9493.636696575717</v>
      </c>
      <c r="L15" s="3">
        <f t="shared" si="1"/>
        <v>9113.8912287126896</v>
      </c>
      <c r="M15" s="4" t="s">
        <v>2085</v>
      </c>
    </row>
    <row r="16" spans="1:14" ht="30" x14ac:dyDescent="0.25">
      <c r="A16" s="67">
        <v>3</v>
      </c>
      <c r="B16" s="68" t="s">
        <v>568</v>
      </c>
      <c r="C16" s="67" t="s">
        <v>1076</v>
      </c>
      <c r="D16" s="73" t="s">
        <v>2449</v>
      </c>
      <c r="E16" s="67" t="s">
        <v>1766</v>
      </c>
      <c r="F16" s="67" t="s">
        <v>2447</v>
      </c>
      <c r="G16" s="67">
        <v>1</v>
      </c>
      <c r="H16" s="71">
        <v>5096</v>
      </c>
      <c r="I16" s="71"/>
      <c r="K16" s="3">
        <f t="shared" si="0"/>
        <v>9032.1369712506857</v>
      </c>
      <c r="L16" s="3">
        <f t="shared" si="1"/>
        <v>8670.8514924006595</v>
      </c>
      <c r="M16" s="4" t="s">
        <v>2032</v>
      </c>
    </row>
    <row r="17" spans="1:13" ht="45" x14ac:dyDescent="0.25">
      <c r="A17" s="67">
        <v>4</v>
      </c>
      <c r="B17" s="72" t="s">
        <v>568</v>
      </c>
      <c r="C17" s="67" t="s">
        <v>1925</v>
      </c>
      <c r="D17" s="73" t="s">
        <v>2450</v>
      </c>
      <c r="E17" s="67" t="s">
        <v>1670</v>
      </c>
      <c r="F17" s="67" t="s">
        <v>2447</v>
      </c>
      <c r="G17" s="67">
        <v>1</v>
      </c>
      <c r="H17" s="71">
        <v>5028</v>
      </c>
      <c r="I17" s="71"/>
      <c r="K17" s="3">
        <f t="shared" si="0"/>
        <v>8694.9734480864317</v>
      </c>
      <c r="L17" s="3">
        <f t="shared" si="1"/>
        <v>8347.1745101629749</v>
      </c>
    </row>
    <row r="18" spans="1:13" ht="60" x14ac:dyDescent="0.25">
      <c r="A18" s="67">
        <v>5</v>
      </c>
      <c r="B18" s="67"/>
      <c r="C18" s="67" t="s">
        <v>1085</v>
      </c>
      <c r="D18" s="73" t="s">
        <v>2451</v>
      </c>
      <c r="E18" s="67" t="s">
        <v>1775</v>
      </c>
      <c r="F18" s="67" t="s">
        <v>2447</v>
      </c>
      <c r="G18" s="67">
        <v>1</v>
      </c>
      <c r="H18" s="71">
        <v>4754</v>
      </c>
      <c r="I18" s="71"/>
      <c r="K18" s="3">
        <f t="shared" si="0"/>
        <v>8093.7557223951653</v>
      </c>
      <c r="L18" s="3">
        <f t="shared" si="1"/>
        <v>7770.0054934993595</v>
      </c>
      <c r="M18" s="4" t="s">
        <v>2032</v>
      </c>
    </row>
    <row r="19" spans="1:13" ht="30" x14ac:dyDescent="0.25">
      <c r="A19" s="67">
        <v>6</v>
      </c>
      <c r="B19" s="67"/>
      <c r="C19" s="67" t="s">
        <v>2452</v>
      </c>
      <c r="D19" s="73" t="s">
        <v>2453</v>
      </c>
      <c r="E19" s="67" t="s">
        <v>1766</v>
      </c>
      <c r="F19" s="67" t="s">
        <v>2447</v>
      </c>
      <c r="G19" s="67">
        <v>1</v>
      </c>
      <c r="H19" s="71">
        <v>4634</v>
      </c>
      <c r="I19" s="71"/>
      <c r="K19" s="3">
        <f t="shared" si="0"/>
        <v>7689.937740340597</v>
      </c>
      <c r="L19" s="3">
        <f t="shared" si="1"/>
        <v>7382.3402307269735</v>
      </c>
    </row>
    <row r="20" spans="1:13" ht="45" x14ac:dyDescent="0.25">
      <c r="A20" s="67">
        <v>7</v>
      </c>
      <c r="B20" s="67"/>
      <c r="C20" s="67" t="s">
        <v>736</v>
      </c>
      <c r="D20" s="73" t="s">
        <v>2454</v>
      </c>
      <c r="E20" s="67" t="s">
        <v>1713</v>
      </c>
      <c r="F20" s="67" t="s">
        <v>2447</v>
      </c>
      <c r="G20" s="67">
        <v>1</v>
      </c>
      <c r="H20" s="71">
        <v>4525</v>
      </c>
      <c r="I20" s="71"/>
      <c r="K20" s="3">
        <f t="shared" si="0"/>
        <v>7300.2197399743636</v>
      </c>
      <c r="L20" s="3">
        <f t="shared" si="1"/>
        <v>7008.21095037539</v>
      </c>
      <c r="M20" s="4" t="s">
        <v>2032</v>
      </c>
    </row>
    <row r="21" spans="1:13" ht="15.75" customHeight="1" x14ac:dyDescent="0.25">
      <c r="A21" s="67">
        <v>8</v>
      </c>
      <c r="B21" s="67"/>
      <c r="C21" s="89" t="s">
        <v>1640</v>
      </c>
      <c r="D21" s="86" t="s">
        <v>2063</v>
      </c>
      <c r="E21" s="67" t="s">
        <v>1881</v>
      </c>
      <c r="F21" s="67" t="s">
        <v>2455</v>
      </c>
      <c r="G21" s="67">
        <v>1.0069999999999999</v>
      </c>
      <c r="H21" s="71">
        <v>4496</v>
      </c>
      <c r="I21" s="71"/>
      <c r="K21" s="3">
        <f t="shared" si="0"/>
        <v>7013.0470609778422</v>
      </c>
      <c r="L21" s="3">
        <f t="shared" si="1"/>
        <v>6732.5251785387291</v>
      </c>
    </row>
    <row r="22" spans="1:13" ht="15.75" customHeight="1" x14ac:dyDescent="0.25">
      <c r="A22" s="67">
        <v>9</v>
      </c>
      <c r="B22" s="67"/>
      <c r="C22" s="67" t="s">
        <v>773</v>
      </c>
      <c r="D22" s="73" t="s">
        <v>2456</v>
      </c>
      <c r="E22" s="67"/>
      <c r="F22" s="67" t="s">
        <v>2457</v>
      </c>
      <c r="G22" s="67">
        <v>1.0409999999999999</v>
      </c>
      <c r="H22" s="71">
        <v>4230</v>
      </c>
      <c r="I22" s="71"/>
      <c r="K22" s="3">
        <f t="shared" si="0"/>
        <v>6422.0838674235483</v>
      </c>
      <c r="L22" s="3">
        <f t="shared" si="1"/>
        <v>6165.2005127266066</v>
      </c>
    </row>
    <row r="23" spans="1:13" ht="15.75" customHeight="1" x14ac:dyDescent="0.25">
      <c r="A23" s="67">
        <v>10</v>
      </c>
      <c r="B23" s="67"/>
      <c r="C23" s="67" t="s">
        <v>650</v>
      </c>
      <c r="D23" s="73" t="s">
        <v>2458</v>
      </c>
      <c r="E23" s="67" t="s">
        <v>1084</v>
      </c>
      <c r="F23" s="67" t="s">
        <v>653</v>
      </c>
      <c r="G23" s="67">
        <v>1.048</v>
      </c>
      <c r="H23" s="71">
        <v>4015</v>
      </c>
      <c r="I23" s="71"/>
      <c r="K23" s="3">
        <f t="shared" si="0"/>
        <v>5896.4933162424459</v>
      </c>
      <c r="L23" s="3">
        <f t="shared" si="1"/>
        <v>5660.6335835927484</v>
      </c>
    </row>
    <row r="24" spans="1:13" ht="15.75" customHeight="1" x14ac:dyDescent="0.25">
      <c r="A24" s="67">
        <v>11</v>
      </c>
      <c r="B24" s="68" t="s">
        <v>568</v>
      </c>
      <c r="C24" s="67" t="s">
        <v>775</v>
      </c>
      <c r="D24" s="73" t="s">
        <v>2459</v>
      </c>
      <c r="E24" s="67" t="s">
        <v>2460</v>
      </c>
      <c r="F24" s="67" t="s">
        <v>2447</v>
      </c>
      <c r="G24" s="67">
        <v>1</v>
      </c>
      <c r="H24" s="71">
        <v>3833</v>
      </c>
      <c r="I24" s="71"/>
      <c r="K24" s="3">
        <f t="shared" si="0"/>
        <v>5413.2027101263493</v>
      </c>
      <c r="L24" s="3">
        <f t="shared" si="1"/>
        <v>5196.6746017212954</v>
      </c>
    </row>
    <row r="25" spans="1:13" ht="15.75" customHeight="1" x14ac:dyDescent="0.25">
      <c r="A25" s="67">
        <v>12</v>
      </c>
      <c r="B25" s="72" t="s">
        <v>568</v>
      </c>
      <c r="C25" s="67" t="s">
        <v>1456</v>
      </c>
      <c r="D25" s="73" t="s">
        <v>651</v>
      </c>
      <c r="E25" s="67" t="s">
        <v>1713</v>
      </c>
      <c r="F25" s="67" t="s">
        <v>1445</v>
      </c>
      <c r="G25" s="67">
        <v>1.0580000000000001</v>
      </c>
      <c r="H25" s="71">
        <v>3768</v>
      </c>
      <c r="I25" s="71"/>
      <c r="K25" s="3">
        <f t="shared" si="0"/>
        <v>5079.8846365134586</v>
      </c>
      <c r="L25" s="3">
        <f t="shared" si="1"/>
        <v>4876.6892510529206</v>
      </c>
    </row>
    <row r="26" spans="1:13" ht="15.75" customHeight="1" x14ac:dyDescent="0.25">
      <c r="A26" s="67">
        <v>13</v>
      </c>
      <c r="B26" s="67"/>
      <c r="C26" s="67" t="s">
        <v>788</v>
      </c>
      <c r="D26" s="73" t="s">
        <v>2461</v>
      </c>
      <c r="E26" s="67" t="s">
        <v>1084</v>
      </c>
      <c r="F26" s="67" t="s">
        <v>730</v>
      </c>
      <c r="G26" s="67">
        <v>1.008</v>
      </c>
      <c r="H26" s="71">
        <v>3421</v>
      </c>
      <c r="I26" s="71"/>
      <c r="K26" s="3">
        <f t="shared" si="0"/>
        <v>4385.0943050723308</v>
      </c>
      <c r="L26" s="3">
        <f t="shared" si="1"/>
        <v>4209.6905328694384</v>
      </c>
    </row>
    <row r="27" spans="1:13" ht="15.75" customHeight="1" x14ac:dyDescent="0.25">
      <c r="A27" s="67"/>
      <c r="B27" s="67"/>
      <c r="C27" s="67"/>
      <c r="D27" s="73"/>
      <c r="E27" s="67"/>
      <c r="F27" s="67"/>
      <c r="G27" s="67"/>
      <c r="H27" s="71"/>
      <c r="I27" s="71"/>
      <c r="K27" s="3"/>
      <c r="L27" s="3"/>
    </row>
    <row r="28" spans="1:13" ht="15.75" customHeight="1" x14ac:dyDescent="0.25">
      <c r="A28" s="67"/>
      <c r="B28" s="67"/>
      <c r="C28" s="67"/>
      <c r="D28" s="73"/>
      <c r="E28" s="67"/>
      <c r="F28" s="67"/>
      <c r="G28" s="67"/>
      <c r="H28" s="71"/>
      <c r="I28" s="71"/>
      <c r="K28" s="3"/>
      <c r="L28" s="3"/>
    </row>
    <row r="29" spans="1:13" ht="15.75" customHeight="1" x14ac:dyDescent="0.25">
      <c r="A29" s="67"/>
      <c r="B29" s="67"/>
      <c r="C29" s="67"/>
      <c r="D29" s="73"/>
      <c r="E29" s="67"/>
      <c r="F29" s="67"/>
      <c r="G29" s="67"/>
      <c r="H29" s="71"/>
      <c r="I29" s="71"/>
      <c r="K29" s="3"/>
      <c r="L29" s="3"/>
    </row>
    <row r="30" spans="1:13" ht="15.75" customHeight="1" x14ac:dyDescent="0.25"/>
    <row r="31" spans="1:13" ht="15.75" customHeight="1" x14ac:dyDescent="0.25"/>
    <row r="32" spans="1:13" ht="15.75" customHeight="1" x14ac:dyDescent="0.25"/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  <row r="37" ht="15.75" customHeight="1" x14ac:dyDescent="0.25"/>
    <row r="38" ht="15.75" customHeight="1" x14ac:dyDescent="0.25"/>
    <row r="39" ht="15.75" customHeight="1" x14ac:dyDescent="0.25"/>
    <row r="40" ht="15.75" customHeight="1" x14ac:dyDescent="0.25"/>
    <row r="41" ht="15.75" customHeight="1" x14ac:dyDescent="0.25"/>
    <row r="42" ht="15.75" customHeight="1" x14ac:dyDescent="0.25"/>
    <row r="43" ht="15.75" customHeight="1" x14ac:dyDescent="0.25"/>
    <row r="44" ht="15.75" customHeight="1" x14ac:dyDescent="0.25"/>
    <row r="45" ht="15.75" customHeight="1" x14ac:dyDescent="0.25"/>
    <row r="46" ht="15.75" customHeight="1" x14ac:dyDescent="0.25"/>
    <row r="47" ht="15.75" customHeight="1" x14ac:dyDescent="0.25"/>
    <row r="48" ht="15.75" customHeight="1" x14ac:dyDescent="0.25"/>
    <row r="49" ht="15.75" customHeight="1" x14ac:dyDescent="0.25"/>
    <row r="50" ht="15.75" customHeight="1" x14ac:dyDescent="0.25"/>
    <row r="51" ht="15.75" customHeight="1" x14ac:dyDescent="0.25"/>
    <row r="52" ht="15.75" customHeight="1" x14ac:dyDescent="0.25"/>
    <row r="53" ht="15.75" customHeight="1" x14ac:dyDescent="0.25"/>
    <row r="54" ht="15.75" customHeight="1" x14ac:dyDescent="0.25"/>
    <row r="55" ht="15.75" customHeight="1" x14ac:dyDescent="0.25"/>
    <row r="56" ht="15.75" customHeight="1" x14ac:dyDescent="0.25"/>
    <row r="57" ht="15.75" customHeight="1" x14ac:dyDescent="0.25"/>
    <row r="58" ht="15.75" customHeight="1" x14ac:dyDescent="0.25"/>
    <row r="59" ht="15.75" customHeight="1" x14ac:dyDescent="0.25"/>
    <row r="60" ht="15.75" customHeight="1" x14ac:dyDescent="0.25"/>
    <row r="61" ht="15.75" customHeight="1" x14ac:dyDescent="0.25"/>
    <row r="62" ht="15.75" customHeight="1" x14ac:dyDescent="0.25"/>
    <row r="63" ht="15.75" customHeight="1" x14ac:dyDescent="0.25"/>
    <row r="64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</sheetData>
  <autoFilter ref="A14:N26" xr:uid="{00000000-0009-0000-0000-00002A000000}"/>
  <mergeCells count="9">
    <mergeCell ref="A9:D9"/>
    <mergeCell ref="A13:J13"/>
    <mergeCell ref="A1:C1"/>
    <mergeCell ref="F1:H1"/>
    <mergeCell ref="K1:M1"/>
    <mergeCell ref="A3:B3"/>
    <mergeCell ref="F7:G7"/>
    <mergeCell ref="F8:G8"/>
    <mergeCell ref="F9:G9"/>
  </mergeCells>
  <pageMargins left="0.7" right="0.7" top="0.78740157499999996" bottom="0.78740157499999996" header="0" footer="0"/>
  <pageSetup paperSize="9" orientation="portrait"/>
  <headerFooter>
    <oddHeader>&amp;L&amp;"Arial"&amp;8&amp;K000000 INTERNAL&amp;1#_x000D_</oddHeader>
  </headerFooter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B00-000000000000}">
  <dimension ref="A1:N1000"/>
  <sheetViews>
    <sheetView workbookViewId="0"/>
  </sheetViews>
  <sheetFormatPr defaultColWidth="14.42578125" defaultRowHeight="15" customHeight="1" x14ac:dyDescent="0.25"/>
  <cols>
    <col min="1" max="1" width="8.7109375" customWidth="1"/>
    <col min="2" max="2" width="14.28515625" customWidth="1"/>
    <col min="3" max="3" width="8.7109375" customWidth="1"/>
    <col min="4" max="4" width="10" customWidth="1"/>
    <col min="5" max="5" width="9.140625" customWidth="1"/>
    <col min="6" max="6" width="8.7109375" customWidth="1"/>
    <col min="7" max="7" width="24.140625" customWidth="1"/>
    <col min="8" max="8" width="9.140625" customWidth="1"/>
    <col min="9" max="9" width="3" customWidth="1"/>
    <col min="10" max="10" width="3.42578125" customWidth="1"/>
    <col min="11" max="11" width="25.140625" customWidth="1"/>
    <col min="12" max="12" width="29.5703125" customWidth="1"/>
    <col min="13" max="14" width="8.7109375" customWidth="1"/>
  </cols>
  <sheetData>
    <row r="1" spans="1:14" x14ac:dyDescent="0.25">
      <c r="A1" s="96" t="s">
        <v>551</v>
      </c>
      <c r="B1" s="97"/>
      <c r="C1" s="97"/>
      <c r="D1" s="45"/>
      <c r="E1" s="45"/>
      <c r="F1" s="99" t="s">
        <v>552</v>
      </c>
      <c r="G1" s="97"/>
      <c r="H1" s="98"/>
      <c r="K1" s="100" t="s">
        <v>553</v>
      </c>
      <c r="L1" s="101"/>
      <c r="M1" s="101"/>
    </row>
    <row r="2" spans="1:14" x14ac:dyDescent="0.25">
      <c r="L2" s="46">
        <v>0</v>
      </c>
      <c r="M2" s="47">
        <v>0</v>
      </c>
    </row>
    <row r="3" spans="1:14" x14ac:dyDescent="0.25">
      <c r="A3" s="96" t="s">
        <v>554</v>
      </c>
      <c r="B3" s="97"/>
      <c r="C3" s="48">
        <v>0.9</v>
      </c>
      <c r="F3" s="5"/>
      <c r="G3" s="49" t="s">
        <v>555</v>
      </c>
      <c r="H3" s="6">
        <f>COUNTIF(M14:M473, M13)</f>
        <v>8</v>
      </c>
      <c r="L3" s="46">
        <v>1</v>
      </c>
      <c r="M3" s="47">
        <v>0</v>
      </c>
    </row>
    <row r="4" spans="1:14" x14ac:dyDescent="0.25">
      <c r="F4" s="50"/>
      <c r="G4" s="51" t="s">
        <v>556</v>
      </c>
      <c r="H4" s="52">
        <f>H3*0.005</f>
        <v>0.04</v>
      </c>
      <c r="L4" s="46">
        <v>2</v>
      </c>
      <c r="M4" s="47">
        <v>0</v>
      </c>
    </row>
    <row r="5" spans="1:14" x14ac:dyDescent="0.25">
      <c r="F5" s="5"/>
      <c r="G5" s="49" t="s">
        <v>557</v>
      </c>
      <c r="H5" s="6">
        <f>COUNTIF(M14:M473, N13)</f>
        <v>1</v>
      </c>
      <c r="L5" s="46">
        <v>3</v>
      </c>
      <c r="M5" s="47">
        <v>-0.02</v>
      </c>
    </row>
    <row r="6" spans="1:14" x14ac:dyDescent="0.25">
      <c r="F6" s="20"/>
      <c r="G6" s="53" t="s">
        <v>556</v>
      </c>
      <c r="H6" s="54">
        <f>H5*0.01</f>
        <v>0.01</v>
      </c>
      <c r="L6" s="46">
        <v>4</v>
      </c>
      <c r="M6" s="47">
        <v>0</v>
      </c>
    </row>
    <row r="7" spans="1:14" x14ac:dyDescent="0.25">
      <c r="F7" s="102" t="s">
        <v>558</v>
      </c>
      <c r="G7" s="103"/>
      <c r="H7" s="6">
        <v>9</v>
      </c>
      <c r="L7" s="46">
        <v>5</v>
      </c>
      <c r="M7" s="47">
        <v>5.0000000000000001E-3</v>
      </c>
    </row>
    <row r="8" spans="1:14" x14ac:dyDescent="0.25">
      <c r="F8" s="104" t="s">
        <v>559</v>
      </c>
      <c r="G8" s="105"/>
      <c r="H8" s="52">
        <v>2.5000000000000001E-2</v>
      </c>
      <c r="L8" s="46">
        <v>6</v>
      </c>
      <c r="M8" s="47">
        <v>0.01</v>
      </c>
    </row>
    <row r="9" spans="1:14" x14ac:dyDescent="0.25">
      <c r="A9" s="96" t="s">
        <v>560</v>
      </c>
      <c r="B9" s="97"/>
      <c r="C9" s="97"/>
      <c r="D9" s="97"/>
      <c r="E9" s="85">
        <f>C3+H4+H6+H8</f>
        <v>0.97500000000000009</v>
      </c>
      <c r="F9" s="106" t="s">
        <v>561</v>
      </c>
      <c r="G9" s="97"/>
      <c r="H9" s="56">
        <v>19</v>
      </c>
      <c r="L9" s="46">
        <v>7</v>
      </c>
      <c r="M9" s="47">
        <v>1.4999999999999999E-2</v>
      </c>
    </row>
    <row r="10" spans="1:14" x14ac:dyDescent="0.25">
      <c r="L10" s="46">
        <v>8</v>
      </c>
      <c r="M10" s="47">
        <v>0.02</v>
      </c>
    </row>
    <row r="11" spans="1:14" x14ac:dyDescent="0.25">
      <c r="L11" s="46">
        <v>9</v>
      </c>
      <c r="M11" s="47">
        <v>2.5000000000000001E-2</v>
      </c>
    </row>
    <row r="12" spans="1:14" x14ac:dyDescent="0.25">
      <c r="L12" s="46" t="s">
        <v>562</v>
      </c>
      <c r="M12" s="47">
        <v>0.03</v>
      </c>
    </row>
    <row r="13" spans="1:14" x14ac:dyDescent="0.25">
      <c r="A13" s="96" t="s">
        <v>563</v>
      </c>
      <c r="B13" s="97"/>
      <c r="C13" s="97"/>
      <c r="D13" s="97"/>
      <c r="E13" s="97"/>
      <c r="F13" s="97"/>
      <c r="G13" s="97"/>
      <c r="H13" s="97"/>
      <c r="I13" s="97"/>
      <c r="J13" s="98"/>
      <c r="K13" s="57" t="s">
        <v>564</v>
      </c>
      <c r="L13" s="57" t="s">
        <v>565</v>
      </c>
      <c r="M13" s="4" t="s">
        <v>566</v>
      </c>
      <c r="N13" s="4" t="s">
        <v>567</v>
      </c>
    </row>
    <row r="14" spans="1:14" ht="30" x14ac:dyDescent="0.25">
      <c r="A14" s="67">
        <v>1</v>
      </c>
      <c r="B14" s="67"/>
      <c r="C14" s="67" t="s">
        <v>1705</v>
      </c>
      <c r="D14" s="73" t="s">
        <v>2462</v>
      </c>
      <c r="E14" s="67" t="s">
        <v>1707</v>
      </c>
      <c r="F14" s="67" t="s">
        <v>2463</v>
      </c>
      <c r="G14" s="67">
        <v>1.0329999999999999</v>
      </c>
      <c r="H14" s="71">
        <v>5360</v>
      </c>
      <c r="I14" s="71"/>
      <c r="K14" s="3">
        <f t="shared" ref="K14:K32" si="0">H14/$H$14*10000*0.7+($H$9-A14)/($H$9-1)*10000*0.3</f>
        <v>10000</v>
      </c>
      <c r="L14" s="3">
        <f t="shared" ref="L14:L32" si="1">K14*$E$9</f>
        <v>9750</v>
      </c>
    </row>
    <row r="15" spans="1:14" ht="30" x14ac:dyDescent="0.25">
      <c r="A15" s="67">
        <v>2</v>
      </c>
      <c r="B15" s="67"/>
      <c r="C15" s="67" t="s">
        <v>1579</v>
      </c>
      <c r="D15" s="73" t="s">
        <v>2464</v>
      </c>
      <c r="E15" s="67" t="s">
        <v>1670</v>
      </c>
      <c r="F15" s="67" t="s">
        <v>2465</v>
      </c>
      <c r="G15" s="67">
        <v>1.07</v>
      </c>
      <c r="H15" s="71">
        <v>5341</v>
      </c>
      <c r="I15" s="71"/>
      <c r="K15" s="3">
        <f t="shared" si="0"/>
        <v>9808.5199004975111</v>
      </c>
      <c r="L15" s="3">
        <f t="shared" si="1"/>
        <v>9563.306902985074</v>
      </c>
      <c r="M15" s="4" t="s">
        <v>2032</v>
      </c>
    </row>
    <row r="16" spans="1:14" ht="30" x14ac:dyDescent="0.25">
      <c r="A16" s="67">
        <v>3</v>
      </c>
      <c r="B16" s="68" t="s">
        <v>629</v>
      </c>
      <c r="C16" s="67" t="s">
        <v>596</v>
      </c>
      <c r="D16" s="73" t="s">
        <v>2466</v>
      </c>
      <c r="E16" s="67" t="s">
        <v>2467</v>
      </c>
      <c r="F16" s="67" t="s">
        <v>2468</v>
      </c>
      <c r="G16" s="67">
        <v>0.998</v>
      </c>
      <c r="H16" s="71">
        <v>5163</v>
      </c>
      <c r="I16" s="71"/>
      <c r="K16" s="3">
        <f t="shared" si="0"/>
        <v>9409.3905472636798</v>
      </c>
      <c r="L16" s="3">
        <f t="shared" si="1"/>
        <v>9174.1557835820895</v>
      </c>
    </row>
    <row r="17" spans="1:13" ht="45" x14ac:dyDescent="0.25">
      <c r="A17" s="67">
        <v>4</v>
      </c>
      <c r="B17" s="67"/>
      <c r="C17" s="67" t="s">
        <v>1709</v>
      </c>
      <c r="D17" s="73" t="s">
        <v>1864</v>
      </c>
      <c r="E17" s="67" t="s">
        <v>1670</v>
      </c>
      <c r="F17" s="67" t="s">
        <v>1097</v>
      </c>
      <c r="G17" s="67">
        <v>1.0529999999999999</v>
      </c>
      <c r="H17" s="71">
        <v>5123</v>
      </c>
      <c r="I17" s="71"/>
      <c r="K17" s="3">
        <f t="shared" si="0"/>
        <v>9190.4850746268658</v>
      </c>
      <c r="L17" s="3">
        <f t="shared" si="1"/>
        <v>8960.7229477611945</v>
      </c>
      <c r="M17" s="4" t="s">
        <v>2032</v>
      </c>
    </row>
    <row r="18" spans="1:13" ht="30" x14ac:dyDescent="0.25">
      <c r="A18" s="67">
        <v>5</v>
      </c>
      <c r="B18" s="72" t="s">
        <v>629</v>
      </c>
      <c r="C18" s="67" t="s">
        <v>1818</v>
      </c>
      <c r="D18" s="73" t="s">
        <v>2469</v>
      </c>
      <c r="E18" s="67" t="s">
        <v>1061</v>
      </c>
      <c r="F18" s="67" t="s">
        <v>2470</v>
      </c>
      <c r="G18" s="67">
        <v>1.002</v>
      </c>
      <c r="H18" s="71">
        <v>5093</v>
      </c>
      <c r="I18" s="71"/>
      <c r="K18" s="3">
        <f t="shared" si="0"/>
        <v>8984.6393034825869</v>
      </c>
      <c r="L18" s="3">
        <f t="shared" si="1"/>
        <v>8760.0233208955233</v>
      </c>
      <c r="M18" s="4" t="s">
        <v>2032</v>
      </c>
    </row>
    <row r="19" spans="1:13" ht="30" x14ac:dyDescent="0.25">
      <c r="A19" s="67">
        <v>6</v>
      </c>
      <c r="B19" s="67"/>
      <c r="C19" s="67" t="s">
        <v>1742</v>
      </c>
      <c r="D19" s="73" t="s">
        <v>2471</v>
      </c>
      <c r="E19" s="67" t="s">
        <v>1670</v>
      </c>
      <c r="F19" s="67" t="s">
        <v>2472</v>
      </c>
      <c r="G19" s="67">
        <v>1</v>
      </c>
      <c r="H19" s="71">
        <v>5083</v>
      </c>
      <c r="I19" s="71"/>
      <c r="K19" s="3">
        <f t="shared" si="0"/>
        <v>8804.9129353233839</v>
      </c>
      <c r="L19" s="3">
        <f t="shared" si="1"/>
        <v>8584.7901119402995</v>
      </c>
      <c r="M19" s="4" t="s">
        <v>2085</v>
      </c>
    </row>
    <row r="20" spans="1:13" ht="30" x14ac:dyDescent="0.25">
      <c r="A20" s="67">
        <v>7</v>
      </c>
      <c r="B20" s="68" t="s">
        <v>568</v>
      </c>
      <c r="C20" s="67" t="s">
        <v>2473</v>
      </c>
      <c r="D20" s="73" t="s">
        <v>2474</v>
      </c>
      <c r="E20" s="67" t="s">
        <v>1753</v>
      </c>
      <c r="F20" s="67" t="s">
        <v>2475</v>
      </c>
      <c r="G20" s="67">
        <v>0.96499999999999997</v>
      </c>
      <c r="H20" s="71">
        <v>4963</v>
      </c>
      <c r="I20" s="71"/>
      <c r="K20" s="3">
        <f t="shared" si="0"/>
        <v>8481.5298507462685</v>
      </c>
      <c r="L20" s="3">
        <f t="shared" si="1"/>
        <v>8269.4916044776128</v>
      </c>
    </row>
    <row r="21" spans="1:13" ht="15.75" customHeight="1" x14ac:dyDescent="0.25">
      <c r="A21" s="67">
        <v>8</v>
      </c>
      <c r="B21" s="72" t="s">
        <v>568</v>
      </c>
      <c r="C21" s="67">
        <v>3</v>
      </c>
      <c r="D21" s="86" t="s">
        <v>691</v>
      </c>
      <c r="E21" s="67" t="s">
        <v>1145</v>
      </c>
      <c r="F21" s="67" t="s">
        <v>1445</v>
      </c>
      <c r="G21" s="67">
        <v>1.012</v>
      </c>
      <c r="H21" s="71">
        <v>4841</v>
      </c>
      <c r="I21" s="71"/>
      <c r="K21" s="3">
        <f t="shared" si="0"/>
        <v>8155.5348258706463</v>
      </c>
      <c r="L21" s="3">
        <f t="shared" si="1"/>
        <v>7951.6464552238813</v>
      </c>
    </row>
    <row r="22" spans="1:13" ht="15.75" customHeight="1" x14ac:dyDescent="0.25">
      <c r="A22" s="67">
        <v>9</v>
      </c>
      <c r="B22" s="68" t="s">
        <v>568</v>
      </c>
      <c r="C22" s="67" t="s">
        <v>578</v>
      </c>
      <c r="D22" s="73" t="s">
        <v>2476</v>
      </c>
      <c r="E22" s="67" t="s">
        <v>2477</v>
      </c>
      <c r="F22" s="67" t="s">
        <v>2475</v>
      </c>
      <c r="G22" s="67">
        <v>0.96499999999999997</v>
      </c>
      <c r="H22" s="71">
        <v>4650</v>
      </c>
      <c r="I22" s="71"/>
      <c r="K22" s="3">
        <f t="shared" si="0"/>
        <v>7739.4278606965172</v>
      </c>
      <c r="L22" s="3">
        <f t="shared" si="1"/>
        <v>7545.942164179105</v>
      </c>
      <c r="M22" s="4" t="s">
        <v>2032</v>
      </c>
    </row>
    <row r="23" spans="1:13" ht="15.75" customHeight="1" x14ac:dyDescent="0.25">
      <c r="A23" s="67">
        <v>10</v>
      </c>
      <c r="B23" s="72" t="s">
        <v>568</v>
      </c>
      <c r="C23" s="67" t="s">
        <v>1069</v>
      </c>
      <c r="D23" s="73" t="s">
        <v>1070</v>
      </c>
      <c r="E23" s="67" t="s">
        <v>1622</v>
      </c>
      <c r="F23" s="67" t="s">
        <v>1445</v>
      </c>
      <c r="G23" s="67">
        <v>1.012</v>
      </c>
      <c r="H23" s="71">
        <v>4619</v>
      </c>
      <c r="I23" s="71"/>
      <c r="K23" s="3">
        <f t="shared" si="0"/>
        <v>7532.2761194029854</v>
      </c>
      <c r="L23" s="3">
        <f t="shared" si="1"/>
        <v>7343.9692164179114</v>
      </c>
    </row>
    <row r="24" spans="1:13" ht="15.75" customHeight="1" x14ac:dyDescent="0.25">
      <c r="A24" s="67">
        <v>11</v>
      </c>
      <c r="B24" s="67"/>
      <c r="C24" s="67" t="s">
        <v>569</v>
      </c>
      <c r="D24" s="73" t="s">
        <v>2478</v>
      </c>
      <c r="E24" s="67" t="s">
        <v>1737</v>
      </c>
      <c r="F24" s="67" t="s">
        <v>2475</v>
      </c>
      <c r="G24" s="67">
        <v>0.96499999999999997</v>
      </c>
      <c r="H24" s="71">
        <v>4567</v>
      </c>
      <c r="I24" s="71"/>
      <c r="K24" s="3">
        <f t="shared" si="0"/>
        <v>7297.6990049751239</v>
      </c>
      <c r="L24" s="3">
        <f t="shared" si="1"/>
        <v>7115.2565298507461</v>
      </c>
      <c r="M24" s="4" t="s">
        <v>2032</v>
      </c>
    </row>
    <row r="25" spans="1:13" ht="15.75" customHeight="1" x14ac:dyDescent="0.25">
      <c r="A25" s="67">
        <v>12</v>
      </c>
      <c r="B25" s="72" t="s">
        <v>568</v>
      </c>
      <c r="C25" s="67" t="s">
        <v>1730</v>
      </c>
      <c r="D25" s="73" t="s">
        <v>1731</v>
      </c>
      <c r="E25" s="67" t="s">
        <v>1732</v>
      </c>
      <c r="F25" s="67" t="s">
        <v>2472</v>
      </c>
      <c r="G25" s="67">
        <v>1</v>
      </c>
      <c r="H25" s="71">
        <v>4556</v>
      </c>
      <c r="I25" s="71"/>
      <c r="K25" s="3">
        <f t="shared" si="0"/>
        <v>7116.666666666667</v>
      </c>
      <c r="L25" s="3">
        <f t="shared" si="1"/>
        <v>6938.7500000000009</v>
      </c>
    </row>
    <row r="26" spans="1:13" ht="15.75" customHeight="1" x14ac:dyDescent="0.25">
      <c r="A26" s="67">
        <v>13</v>
      </c>
      <c r="B26" s="67"/>
      <c r="C26" s="67" t="s">
        <v>1103</v>
      </c>
      <c r="D26" s="73" t="s">
        <v>1819</v>
      </c>
      <c r="E26" s="67" t="s">
        <v>1820</v>
      </c>
      <c r="F26" s="67" t="s">
        <v>2472</v>
      </c>
      <c r="G26" s="67">
        <v>1</v>
      </c>
      <c r="H26" s="71">
        <v>4188</v>
      </c>
      <c r="I26" s="71"/>
      <c r="K26" s="3">
        <f t="shared" si="0"/>
        <v>6469.4029850746265</v>
      </c>
      <c r="L26" s="3">
        <f t="shared" si="1"/>
        <v>6307.6679104477616</v>
      </c>
      <c r="M26" s="4" t="s">
        <v>2032</v>
      </c>
    </row>
    <row r="27" spans="1:13" ht="15.75" customHeight="1" x14ac:dyDescent="0.25">
      <c r="A27" s="67">
        <v>14</v>
      </c>
      <c r="B27" s="67"/>
      <c r="C27" s="67" t="s">
        <v>1615</v>
      </c>
      <c r="D27" s="73" t="s">
        <v>2479</v>
      </c>
      <c r="E27" s="67" t="s">
        <v>1617</v>
      </c>
      <c r="F27" s="67" t="s">
        <v>2472</v>
      </c>
      <c r="G27" s="67">
        <v>1</v>
      </c>
      <c r="H27" s="71">
        <v>4080</v>
      </c>
      <c r="I27" s="71"/>
      <c r="K27" s="3">
        <f t="shared" si="0"/>
        <v>6161.6915422885559</v>
      </c>
      <c r="L27" s="3">
        <f t="shared" si="1"/>
        <v>6007.6492537313425</v>
      </c>
    </row>
    <row r="28" spans="1:13" ht="15.75" customHeight="1" x14ac:dyDescent="0.25">
      <c r="A28" s="67">
        <v>15</v>
      </c>
      <c r="B28" s="67"/>
      <c r="C28" s="67" t="s">
        <v>1751</v>
      </c>
      <c r="D28" s="73" t="s">
        <v>2480</v>
      </c>
      <c r="E28" s="67" t="s">
        <v>1753</v>
      </c>
      <c r="F28" s="67" t="s">
        <v>2481</v>
      </c>
      <c r="G28" s="67">
        <v>1.012</v>
      </c>
      <c r="H28" s="71">
        <v>4050</v>
      </c>
      <c r="I28" s="71"/>
      <c r="K28" s="3">
        <f t="shared" si="0"/>
        <v>5955.8457711442788</v>
      </c>
      <c r="L28" s="3">
        <f t="shared" si="1"/>
        <v>5806.9496268656721</v>
      </c>
    </row>
    <row r="29" spans="1:13" ht="15.75" customHeight="1" x14ac:dyDescent="0.25">
      <c r="A29" s="67">
        <v>16</v>
      </c>
      <c r="B29" s="67"/>
      <c r="C29" s="67" t="s">
        <v>716</v>
      </c>
      <c r="D29" s="73" t="s">
        <v>2482</v>
      </c>
      <c r="E29" s="67" t="s">
        <v>1766</v>
      </c>
      <c r="F29" s="67" t="s">
        <v>1445</v>
      </c>
      <c r="G29" s="67">
        <v>1.012</v>
      </c>
      <c r="H29" s="71">
        <v>3940</v>
      </c>
      <c r="I29" s="71"/>
      <c r="K29" s="3">
        <f t="shared" si="0"/>
        <v>5645.5223880597005</v>
      </c>
      <c r="L29" s="3">
        <f t="shared" si="1"/>
        <v>5504.3843283582082</v>
      </c>
      <c r="M29" s="4" t="s">
        <v>2032</v>
      </c>
    </row>
    <row r="30" spans="1:13" ht="15.75" customHeight="1" x14ac:dyDescent="0.25">
      <c r="A30" s="67">
        <v>17</v>
      </c>
      <c r="B30" s="67"/>
      <c r="C30" s="67" t="s">
        <v>1767</v>
      </c>
      <c r="D30" s="73" t="s">
        <v>2483</v>
      </c>
      <c r="E30" s="67" t="s">
        <v>1670</v>
      </c>
      <c r="F30" s="67" t="s">
        <v>2472</v>
      </c>
      <c r="G30" s="67">
        <v>1</v>
      </c>
      <c r="H30" s="71">
        <v>3276</v>
      </c>
      <c r="K30" s="3">
        <f t="shared" si="0"/>
        <v>4611.6915422885559</v>
      </c>
      <c r="L30" s="3">
        <f t="shared" si="1"/>
        <v>4496.3992537313425</v>
      </c>
    </row>
    <row r="31" spans="1:13" ht="15.75" customHeight="1" x14ac:dyDescent="0.25">
      <c r="A31" s="67">
        <v>18</v>
      </c>
      <c r="B31" s="67"/>
      <c r="C31" s="67">
        <v>12</v>
      </c>
      <c r="D31" s="73" t="s">
        <v>2484</v>
      </c>
      <c r="E31" s="67" t="s">
        <v>1061</v>
      </c>
      <c r="F31" s="67" t="s">
        <v>2481</v>
      </c>
      <c r="G31" s="67">
        <v>1.012</v>
      </c>
      <c r="H31" s="71">
        <v>3100</v>
      </c>
      <c r="K31" s="3">
        <f t="shared" si="0"/>
        <v>4215.1741293532332</v>
      </c>
      <c r="L31" s="3">
        <f t="shared" si="1"/>
        <v>4109.7947761194027</v>
      </c>
      <c r="M31" s="4" t="s">
        <v>2032</v>
      </c>
    </row>
    <row r="32" spans="1:13" ht="15.75" customHeight="1" x14ac:dyDescent="0.25">
      <c r="A32" s="67">
        <v>19</v>
      </c>
      <c r="B32" s="67"/>
      <c r="C32" s="67" t="s">
        <v>2485</v>
      </c>
      <c r="D32" s="73" t="s">
        <v>719</v>
      </c>
      <c r="E32" s="67" t="s">
        <v>2486</v>
      </c>
      <c r="F32" s="67" t="s">
        <v>1445</v>
      </c>
      <c r="G32" s="67">
        <v>1.012</v>
      </c>
      <c r="H32" s="71">
        <v>1373</v>
      </c>
      <c r="K32" s="3">
        <f t="shared" si="0"/>
        <v>1793.0970149253731</v>
      </c>
      <c r="L32" s="3">
        <f t="shared" si="1"/>
        <v>1748.2695895522388</v>
      </c>
    </row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  <row r="37" ht="15.75" customHeight="1" x14ac:dyDescent="0.25"/>
    <row r="38" ht="15.75" customHeight="1" x14ac:dyDescent="0.25"/>
    <row r="39" ht="15.75" customHeight="1" x14ac:dyDescent="0.25"/>
    <row r="40" ht="15.75" customHeight="1" x14ac:dyDescent="0.25"/>
    <row r="41" ht="15.75" customHeight="1" x14ac:dyDescent="0.25"/>
    <row r="42" ht="15.75" customHeight="1" x14ac:dyDescent="0.25"/>
    <row r="43" ht="15.75" customHeight="1" x14ac:dyDescent="0.25"/>
    <row r="44" ht="15.75" customHeight="1" x14ac:dyDescent="0.25"/>
    <row r="45" ht="15.75" customHeight="1" x14ac:dyDescent="0.25"/>
    <row r="46" ht="15.75" customHeight="1" x14ac:dyDescent="0.25"/>
    <row r="47" ht="15.75" customHeight="1" x14ac:dyDescent="0.25"/>
    <row r="48" ht="15.75" customHeight="1" x14ac:dyDescent="0.25"/>
    <row r="49" ht="15.75" customHeight="1" x14ac:dyDescent="0.25"/>
    <row r="50" ht="15.75" customHeight="1" x14ac:dyDescent="0.25"/>
    <row r="51" ht="15.75" customHeight="1" x14ac:dyDescent="0.25"/>
    <row r="52" ht="15.75" customHeight="1" x14ac:dyDescent="0.25"/>
    <row r="53" ht="15.75" customHeight="1" x14ac:dyDescent="0.25"/>
    <row r="54" ht="15.75" customHeight="1" x14ac:dyDescent="0.25"/>
    <row r="55" ht="15.75" customHeight="1" x14ac:dyDescent="0.25"/>
    <row r="56" ht="15.75" customHeight="1" x14ac:dyDescent="0.25"/>
    <row r="57" ht="15.75" customHeight="1" x14ac:dyDescent="0.25"/>
    <row r="58" ht="15.75" customHeight="1" x14ac:dyDescent="0.25"/>
    <row r="59" ht="15.75" customHeight="1" x14ac:dyDescent="0.25"/>
    <row r="60" ht="15.75" customHeight="1" x14ac:dyDescent="0.25"/>
    <row r="61" ht="15.75" customHeight="1" x14ac:dyDescent="0.25"/>
    <row r="62" ht="15.75" customHeight="1" x14ac:dyDescent="0.25"/>
    <row r="63" ht="15.75" customHeight="1" x14ac:dyDescent="0.25"/>
    <row r="64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</sheetData>
  <autoFilter ref="A14:N32" xr:uid="{00000000-0009-0000-0000-00002B000000}"/>
  <mergeCells count="9">
    <mergeCell ref="A9:D9"/>
    <mergeCell ref="A13:J13"/>
    <mergeCell ref="A1:C1"/>
    <mergeCell ref="F1:H1"/>
    <mergeCell ref="K1:M1"/>
    <mergeCell ref="A3:B3"/>
    <mergeCell ref="F7:G7"/>
    <mergeCell ref="F8:G8"/>
    <mergeCell ref="F9:G9"/>
  </mergeCells>
  <pageMargins left="0.7" right="0.7" top="0.78740157499999996" bottom="0.78740157499999996" header="0" footer="0"/>
  <pageSetup paperSize="9" orientation="portrait"/>
  <headerFooter>
    <oddHeader>&amp;L&amp;"Arial"&amp;8&amp;K000000 INTERNAL&amp;1#_x000D_</oddHeader>
  </headerFooter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C00-000000000000}">
  <dimension ref="A1:N1000"/>
  <sheetViews>
    <sheetView workbookViewId="0"/>
  </sheetViews>
  <sheetFormatPr defaultColWidth="14.42578125" defaultRowHeight="15" customHeight="1" x14ac:dyDescent="0.25"/>
  <cols>
    <col min="1" max="1" width="8.7109375" customWidth="1"/>
    <col min="2" max="2" width="14.28515625" customWidth="1"/>
    <col min="3" max="3" width="8.7109375" customWidth="1"/>
    <col min="4" max="4" width="22.42578125" customWidth="1"/>
    <col min="5" max="5" width="9.140625" customWidth="1"/>
    <col min="6" max="6" width="8.7109375" customWidth="1"/>
    <col min="7" max="7" width="24.140625" customWidth="1"/>
    <col min="8" max="8" width="9.140625" customWidth="1"/>
    <col min="9" max="9" width="3" customWidth="1"/>
    <col min="10" max="10" width="3.42578125" customWidth="1"/>
    <col min="11" max="11" width="25.140625" customWidth="1"/>
    <col min="12" max="12" width="29.5703125" customWidth="1"/>
    <col min="13" max="14" width="8.7109375" customWidth="1"/>
  </cols>
  <sheetData>
    <row r="1" spans="1:14" x14ac:dyDescent="0.25">
      <c r="A1" s="96" t="s">
        <v>551</v>
      </c>
      <c r="B1" s="97"/>
      <c r="C1" s="97"/>
      <c r="D1" s="45"/>
      <c r="E1" s="45"/>
      <c r="F1" s="99" t="s">
        <v>552</v>
      </c>
      <c r="G1" s="97"/>
      <c r="H1" s="98"/>
      <c r="K1" s="100" t="s">
        <v>553</v>
      </c>
      <c r="L1" s="101"/>
      <c r="M1" s="101"/>
    </row>
    <row r="2" spans="1:14" x14ac:dyDescent="0.25">
      <c r="L2" s="46">
        <v>0</v>
      </c>
      <c r="M2" s="47">
        <v>0</v>
      </c>
    </row>
    <row r="3" spans="1:14" x14ac:dyDescent="0.25">
      <c r="A3" s="96" t="s">
        <v>554</v>
      </c>
      <c r="B3" s="97"/>
      <c r="C3" s="48">
        <v>0.9</v>
      </c>
      <c r="F3" s="5"/>
      <c r="G3" s="49" t="s">
        <v>555</v>
      </c>
      <c r="H3" s="6">
        <f>COUNTIF(M14:M473, M13)</f>
        <v>1</v>
      </c>
      <c r="L3" s="46">
        <v>1</v>
      </c>
      <c r="M3" s="47">
        <v>0</v>
      </c>
    </row>
    <row r="4" spans="1:14" x14ac:dyDescent="0.25">
      <c r="F4" s="50"/>
      <c r="G4" s="51" t="s">
        <v>556</v>
      </c>
      <c r="H4" s="52">
        <f>H3*0.005</f>
        <v>5.0000000000000001E-3</v>
      </c>
      <c r="L4" s="46">
        <v>2</v>
      </c>
      <c r="M4" s="47">
        <v>0</v>
      </c>
    </row>
    <row r="5" spans="1:14" x14ac:dyDescent="0.25">
      <c r="F5" s="5"/>
      <c r="G5" s="49" t="s">
        <v>557</v>
      </c>
      <c r="H5" s="6">
        <f>COUNTIF(M14:M473, N13)</f>
        <v>0</v>
      </c>
      <c r="L5" s="46">
        <v>3</v>
      </c>
      <c r="M5" s="47">
        <v>-0.02</v>
      </c>
    </row>
    <row r="6" spans="1:14" x14ac:dyDescent="0.25">
      <c r="F6" s="20"/>
      <c r="G6" s="53" t="s">
        <v>556</v>
      </c>
      <c r="H6" s="54">
        <f>H5*0.01</f>
        <v>0</v>
      </c>
      <c r="L6" s="46">
        <v>4</v>
      </c>
      <c r="M6" s="47">
        <v>0</v>
      </c>
    </row>
    <row r="7" spans="1:14" x14ac:dyDescent="0.25">
      <c r="F7" s="102" t="s">
        <v>558</v>
      </c>
      <c r="G7" s="103"/>
      <c r="H7" s="6">
        <v>7</v>
      </c>
      <c r="L7" s="46">
        <v>5</v>
      </c>
      <c r="M7" s="47">
        <v>5.0000000000000001E-3</v>
      </c>
    </row>
    <row r="8" spans="1:14" x14ac:dyDescent="0.25">
      <c r="F8" s="104" t="s">
        <v>559</v>
      </c>
      <c r="G8" s="105"/>
      <c r="H8" s="52">
        <v>1.4999999999999999E-2</v>
      </c>
      <c r="L8" s="46">
        <v>6</v>
      </c>
      <c r="M8" s="47">
        <v>0.01</v>
      </c>
    </row>
    <row r="9" spans="1:14" x14ac:dyDescent="0.25">
      <c r="A9" s="96" t="s">
        <v>560</v>
      </c>
      <c r="B9" s="97"/>
      <c r="C9" s="97"/>
      <c r="D9" s="97"/>
      <c r="E9" s="85">
        <f>C3+H4+H6+H8</f>
        <v>0.92</v>
      </c>
      <c r="F9" s="106" t="s">
        <v>561</v>
      </c>
      <c r="G9" s="97"/>
      <c r="H9" s="56">
        <v>33</v>
      </c>
      <c r="L9" s="46">
        <v>7</v>
      </c>
      <c r="M9" s="47">
        <v>1.4999999999999999E-2</v>
      </c>
    </row>
    <row r="10" spans="1:14" x14ac:dyDescent="0.25">
      <c r="L10" s="46">
        <v>8</v>
      </c>
      <c r="M10" s="47">
        <v>0.02</v>
      </c>
    </row>
    <row r="11" spans="1:14" x14ac:dyDescent="0.25">
      <c r="L11" s="46">
        <v>9</v>
      </c>
      <c r="M11" s="47">
        <v>2.5000000000000001E-2</v>
      </c>
    </row>
    <row r="12" spans="1:14" x14ac:dyDescent="0.25">
      <c r="L12" s="46" t="s">
        <v>562</v>
      </c>
      <c r="M12" s="47">
        <v>0.03</v>
      </c>
    </row>
    <row r="13" spans="1:14" x14ac:dyDescent="0.25">
      <c r="A13" s="96" t="s">
        <v>563</v>
      </c>
      <c r="B13" s="97"/>
      <c r="C13" s="97"/>
      <c r="D13" s="97"/>
      <c r="E13" s="97"/>
      <c r="F13" s="97"/>
      <c r="G13" s="97"/>
      <c r="H13" s="97"/>
      <c r="I13" s="97"/>
      <c r="J13" s="98"/>
      <c r="K13" s="57" t="s">
        <v>564</v>
      </c>
      <c r="L13" s="57" t="s">
        <v>565</v>
      </c>
      <c r="M13" s="4" t="s">
        <v>566</v>
      </c>
      <c r="N13" s="4" t="s">
        <v>567</v>
      </c>
    </row>
    <row r="14" spans="1:14" x14ac:dyDescent="0.25">
      <c r="A14" s="67">
        <v>1</v>
      </c>
      <c r="B14" s="67"/>
      <c r="C14" s="67" t="s">
        <v>2487</v>
      </c>
      <c r="D14" s="73" t="s">
        <v>2488</v>
      </c>
      <c r="E14" s="67" t="s">
        <v>2489</v>
      </c>
      <c r="F14" s="67" t="s">
        <v>1513</v>
      </c>
      <c r="G14" s="67">
        <v>104.5</v>
      </c>
      <c r="H14" s="71">
        <v>5129</v>
      </c>
      <c r="I14" s="71"/>
      <c r="K14" s="3">
        <f t="shared" ref="K14:K46" si="0">H14/$H$14*10000*0.7+($H$9-A14)/($H$9-1)*10000*0.3</f>
        <v>10000</v>
      </c>
      <c r="L14" s="3">
        <f t="shared" ref="L14:L46" si="1">K14*$E$9</f>
        <v>9200</v>
      </c>
    </row>
    <row r="15" spans="1:14" x14ac:dyDescent="0.25">
      <c r="A15" s="67">
        <v>2</v>
      </c>
      <c r="B15" s="72" t="s">
        <v>568</v>
      </c>
      <c r="C15" s="67" t="s">
        <v>743</v>
      </c>
      <c r="D15" s="73" t="s">
        <v>2490</v>
      </c>
      <c r="E15" s="67" t="s">
        <v>2489</v>
      </c>
      <c r="F15" s="67" t="s">
        <v>1513</v>
      </c>
      <c r="G15" s="67">
        <v>104.5</v>
      </c>
      <c r="H15" s="71">
        <v>5117</v>
      </c>
      <c r="I15" s="71"/>
      <c r="K15" s="3">
        <f t="shared" si="0"/>
        <v>9889.87253850653</v>
      </c>
      <c r="L15" s="3">
        <f t="shared" si="1"/>
        <v>9098.6827354260076</v>
      </c>
    </row>
    <row r="16" spans="1:14" ht="30" x14ac:dyDescent="0.25">
      <c r="A16" s="67">
        <v>3</v>
      </c>
      <c r="B16" s="67"/>
      <c r="C16" s="67" t="s">
        <v>1052</v>
      </c>
      <c r="D16" s="73" t="s">
        <v>2220</v>
      </c>
      <c r="E16" s="67" t="s">
        <v>2491</v>
      </c>
      <c r="F16" s="67" t="s">
        <v>2492</v>
      </c>
      <c r="G16" s="67">
        <v>104.9</v>
      </c>
      <c r="H16" s="71">
        <v>4857</v>
      </c>
      <c r="I16" s="71"/>
      <c r="K16" s="3">
        <f t="shared" si="0"/>
        <v>9441.2775394813798</v>
      </c>
      <c r="L16" s="3">
        <f t="shared" si="1"/>
        <v>8685.9753363228701</v>
      </c>
    </row>
    <row r="17" spans="1:13" ht="30" x14ac:dyDescent="0.25">
      <c r="A17" s="67">
        <v>4</v>
      </c>
      <c r="B17" s="68" t="s">
        <v>706</v>
      </c>
      <c r="C17" s="67" t="s">
        <v>2493</v>
      </c>
      <c r="D17" s="73" t="s">
        <v>2494</v>
      </c>
      <c r="E17" s="67" t="s">
        <v>2491</v>
      </c>
      <c r="F17" s="67" t="s">
        <v>812</v>
      </c>
      <c r="G17" s="67">
        <v>105.5</v>
      </c>
      <c r="H17" s="71">
        <v>4739</v>
      </c>
      <c r="I17" s="71"/>
      <c r="K17" s="3">
        <f t="shared" si="0"/>
        <v>9186.4825014622729</v>
      </c>
      <c r="L17" s="3">
        <f t="shared" si="1"/>
        <v>8451.563901345291</v>
      </c>
    </row>
    <row r="18" spans="1:13" x14ac:dyDescent="0.25">
      <c r="A18" s="67">
        <v>5</v>
      </c>
      <c r="B18" s="68" t="s">
        <v>568</v>
      </c>
      <c r="C18" s="67" t="s">
        <v>1200</v>
      </c>
      <c r="D18" s="73" t="s">
        <v>2495</v>
      </c>
      <c r="E18" s="67" t="s">
        <v>2496</v>
      </c>
      <c r="F18" s="67" t="s">
        <v>812</v>
      </c>
      <c r="G18" s="67">
        <v>105.9</v>
      </c>
      <c r="H18" s="71">
        <v>4707</v>
      </c>
      <c r="I18" s="71"/>
      <c r="K18" s="3">
        <f t="shared" si="0"/>
        <v>9049.0592708130243</v>
      </c>
      <c r="L18" s="3">
        <f t="shared" si="1"/>
        <v>8325.1345291479829</v>
      </c>
    </row>
    <row r="19" spans="1:13" ht="60" x14ac:dyDescent="0.25">
      <c r="A19" s="67">
        <v>6</v>
      </c>
      <c r="B19" s="72" t="s">
        <v>568</v>
      </c>
      <c r="C19" s="67" t="s">
        <v>2497</v>
      </c>
      <c r="D19" s="73" t="s">
        <v>2498</v>
      </c>
      <c r="E19" s="67" t="s">
        <v>2499</v>
      </c>
      <c r="F19" s="67" t="s">
        <v>2500</v>
      </c>
      <c r="G19" s="67">
        <v>104</v>
      </c>
      <c r="H19" s="71">
        <v>4691</v>
      </c>
      <c r="I19" s="71"/>
      <c r="K19" s="3">
        <f t="shared" si="0"/>
        <v>8933.4726554884001</v>
      </c>
      <c r="L19" s="3">
        <f t="shared" si="1"/>
        <v>8218.7948430493288</v>
      </c>
    </row>
    <row r="20" spans="1:13" ht="30" x14ac:dyDescent="0.25">
      <c r="A20" s="67">
        <v>7</v>
      </c>
      <c r="B20" s="68" t="s">
        <v>991</v>
      </c>
      <c r="C20" s="67" t="s">
        <v>2501</v>
      </c>
      <c r="D20" s="73" t="s">
        <v>2502</v>
      </c>
      <c r="E20" s="67" t="s">
        <v>1894</v>
      </c>
      <c r="F20" s="67" t="s">
        <v>2503</v>
      </c>
      <c r="G20" s="67">
        <v>101.4</v>
      </c>
      <c r="H20" s="71">
        <v>4685</v>
      </c>
      <c r="I20" s="71"/>
      <c r="K20" s="3">
        <f t="shared" si="0"/>
        <v>8831.5339247416669</v>
      </c>
      <c r="L20" s="3">
        <f t="shared" si="1"/>
        <v>8125.0112107623336</v>
      </c>
    </row>
    <row r="21" spans="1:13" ht="15.75" customHeight="1" x14ac:dyDescent="0.25">
      <c r="A21" s="67">
        <v>8</v>
      </c>
      <c r="B21" s="68" t="s">
        <v>629</v>
      </c>
      <c r="C21" s="67" t="s">
        <v>829</v>
      </c>
      <c r="D21" s="73" t="s">
        <v>830</v>
      </c>
      <c r="E21" s="67"/>
      <c r="F21" s="67" t="s">
        <v>812</v>
      </c>
      <c r="G21" s="67">
        <v>105.5</v>
      </c>
      <c r="H21" s="71">
        <v>4675</v>
      </c>
      <c r="I21" s="71"/>
      <c r="K21" s="3">
        <f t="shared" si="0"/>
        <v>8724.1360401637739</v>
      </c>
      <c r="L21" s="3">
        <f t="shared" si="1"/>
        <v>8026.2051569506721</v>
      </c>
      <c r="M21" s="4" t="s">
        <v>2032</v>
      </c>
    </row>
    <row r="22" spans="1:13" ht="15.75" customHeight="1" x14ac:dyDescent="0.25">
      <c r="A22" s="67">
        <v>9</v>
      </c>
      <c r="B22" s="68" t="s">
        <v>706</v>
      </c>
      <c r="C22" s="67" t="s">
        <v>2504</v>
      </c>
      <c r="D22" s="73" t="s">
        <v>2505</v>
      </c>
      <c r="E22" s="67" t="s">
        <v>2506</v>
      </c>
      <c r="F22" s="67" t="s">
        <v>1159</v>
      </c>
      <c r="G22" s="67">
        <v>100.5</v>
      </c>
      <c r="H22" s="71">
        <v>4673</v>
      </c>
      <c r="I22" s="71"/>
      <c r="K22" s="3">
        <f t="shared" si="0"/>
        <v>8627.6564632481968</v>
      </c>
      <c r="L22" s="3">
        <f t="shared" si="1"/>
        <v>7937.4439461883412</v>
      </c>
    </row>
    <row r="23" spans="1:13" ht="15.75" customHeight="1" x14ac:dyDescent="0.25">
      <c r="A23" s="67">
        <v>10</v>
      </c>
      <c r="B23" s="72" t="s">
        <v>568</v>
      </c>
      <c r="C23" s="67" t="s">
        <v>2507</v>
      </c>
      <c r="D23" s="73" t="s">
        <v>2508</v>
      </c>
      <c r="E23" s="67" t="s">
        <v>2509</v>
      </c>
      <c r="F23" s="67" t="s">
        <v>812</v>
      </c>
      <c r="G23" s="67">
        <v>105.5</v>
      </c>
      <c r="H23" s="71">
        <v>4660</v>
      </c>
      <c r="I23" s="71"/>
      <c r="K23" s="3">
        <f t="shared" si="0"/>
        <v>8516.1642132969391</v>
      </c>
      <c r="L23" s="3">
        <f t="shared" si="1"/>
        <v>7834.8710762331839</v>
      </c>
    </row>
    <row r="24" spans="1:13" ht="15.75" customHeight="1" x14ac:dyDescent="0.25">
      <c r="A24" s="67">
        <v>11</v>
      </c>
      <c r="B24" s="72" t="s">
        <v>1232</v>
      </c>
      <c r="C24" s="67" t="s">
        <v>2510</v>
      </c>
      <c r="D24" s="73" t="s">
        <v>2511</v>
      </c>
      <c r="E24" s="67" t="s">
        <v>2496</v>
      </c>
      <c r="F24" s="67" t="s">
        <v>2492</v>
      </c>
      <c r="G24" s="67">
        <v>104.9</v>
      </c>
      <c r="H24" s="71">
        <v>4656</v>
      </c>
      <c r="I24" s="71"/>
      <c r="K24" s="3">
        <f t="shared" si="0"/>
        <v>8416.9550594657812</v>
      </c>
      <c r="L24" s="3">
        <f t="shared" si="1"/>
        <v>7743.5986547085195</v>
      </c>
    </row>
    <row r="25" spans="1:13" ht="15.75" customHeight="1" x14ac:dyDescent="0.25">
      <c r="A25" s="67">
        <v>12</v>
      </c>
      <c r="B25" s="72" t="s">
        <v>991</v>
      </c>
      <c r="C25" s="67">
        <v>91</v>
      </c>
      <c r="D25" s="73" t="s">
        <v>2512</v>
      </c>
      <c r="E25" s="67" t="s">
        <v>2513</v>
      </c>
      <c r="F25" s="67" t="s">
        <v>2503</v>
      </c>
      <c r="G25" s="67">
        <v>101</v>
      </c>
      <c r="H25" s="71">
        <v>4651</v>
      </c>
      <c r="I25" s="71"/>
      <c r="K25" s="3">
        <f t="shared" si="0"/>
        <v>8316.3811171768357</v>
      </c>
      <c r="L25" s="3">
        <f t="shared" si="1"/>
        <v>7651.0706278026892</v>
      </c>
    </row>
    <row r="26" spans="1:13" ht="15.75" customHeight="1" x14ac:dyDescent="0.25">
      <c r="A26" s="67">
        <v>13</v>
      </c>
      <c r="B26" s="72" t="s">
        <v>629</v>
      </c>
      <c r="C26" s="67">
        <v>18</v>
      </c>
      <c r="D26" s="73" t="s">
        <v>2514</v>
      </c>
      <c r="E26" s="67" t="s">
        <v>1894</v>
      </c>
      <c r="F26" s="67" t="s">
        <v>812</v>
      </c>
      <c r="G26" s="67">
        <v>105.9</v>
      </c>
      <c r="H26" s="71">
        <v>4648</v>
      </c>
      <c r="I26" s="71"/>
      <c r="K26" s="3">
        <f t="shared" si="0"/>
        <v>8218.5367518034709</v>
      </c>
      <c r="L26" s="3">
        <f t="shared" si="1"/>
        <v>7561.0538116591933</v>
      </c>
    </row>
    <row r="27" spans="1:13" ht="15.75" customHeight="1" x14ac:dyDescent="0.25">
      <c r="A27" s="67">
        <v>14</v>
      </c>
      <c r="B27" s="67"/>
      <c r="C27" s="67" t="s">
        <v>2515</v>
      </c>
      <c r="D27" s="73" t="s">
        <v>2516</v>
      </c>
      <c r="E27" s="67" t="s">
        <v>2517</v>
      </c>
      <c r="F27" s="67" t="s">
        <v>1119</v>
      </c>
      <c r="G27" s="67">
        <v>102.5</v>
      </c>
      <c r="H27" s="71">
        <v>4632</v>
      </c>
      <c r="I27" s="71"/>
      <c r="K27" s="3">
        <f t="shared" si="0"/>
        <v>8102.9501364788457</v>
      </c>
      <c r="L27" s="3">
        <f t="shared" si="1"/>
        <v>7454.7141255605384</v>
      </c>
    </row>
    <row r="28" spans="1:13" ht="15.75" customHeight="1" x14ac:dyDescent="0.25">
      <c r="A28" s="67">
        <v>15</v>
      </c>
      <c r="B28" s="68" t="s">
        <v>568</v>
      </c>
      <c r="C28" s="67" t="s">
        <v>702</v>
      </c>
      <c r="D28" s="86" t="s">
        <v>1314</v>
      </c>
      <c r="E28" s="67" t="s">
        <v>1271</v>
      </c>
      <c r="F28" s="67" t="s">
        <v>812</v>
      </c>
      <c r="G28" s="67">
        <v>105.5</v>
      </c>
      <c r="H28" s="71">
        <v>4577</v>
      </c>
      <c r="I28" s="71"/>
      <c r="K28" s="3">
        <f t="shared" si="0"/>
        <v>7934.1367713004483</v>
      </c>
      <c r="L28" s="3">
        <f t="shared" si="1"/>
        <v>7299.4058295964132</v>
      </c>
    </row>
    <row r="29" spans="1:13" ht="15.75" customHeight="1" x14ac:dyDescent="0.25">
      <c r="A29" s="67">
        <v>16</v>
      </c>
      <c r="B29" s="68" t="s">
        <v>568</v>
      </c>
      <c r="C29" s="67" t="s">
        <v>896</v>
      </c>
      <c r="D29" s="73" t="s">
        <v>897</v>
      </c>
      <c r="E29" s="67" t="s">
        <v>2518</v>
      </c>
      <c r="F29" s="67" t="s">
        <v>1513</v>
      </c>
      <c r="G29" s="67">
        <v>104.5</v>
      </c>
      <c r="H29" s="71">
        <v>4421</v>
      </c>
      <c r="I29" s="71"/>
      <c r="K29" s="3">
        <f t="shared" si="0"/>
        <v>7627.4797718853579</v>
      </c>
      <c r="L29" s="3">
        <f t="shared" si="1"/>
        <v>7017.2813901345298</v>
      </c>
    </row>
    <row r="30" spans="1:13" ht="15.75" customHeight="1" x14ac:dyDescent="0.25">
      <c r="A30" s="67">
        <v>17</v>
      </c>
      <c r="B30" s="68" t="s">
        <v>629</v>
      </c>
      <c r="C30" s="67" t="s">
        <v>2115</v>
      </c>
      <c r="D30" s="73" t="s">
        <v>2519</v>
      </c>
      <c r="E30" s="67" t="s">
        <v>2520</v>
      </c>
      <c r="F30" s="67" t="s">
        <v>812</v>
      </c>
      <c r="G30" s="67">
        <v>105.9</v>
      </c>
      <c r="H30" s="71">
        <v>4412</v>
      </c>
      <c r="K30" s="3">
        <f t="shared" si="0"/>
        <v>7521.4466757652553</v>
      </c>
      <c r="L30" s="3">
        <f t="shared" si="1"/>
        <v>6919.7309417040351</v>
      </c>
    </row>
    <row r="31" spans="1:13" ht="15.75" customHeight="1" x14ac:dyDescent="0.25">
      <c r="A31" s="67">
        <v>18</v>
      </c>
      <c r="B31" s="68" t="s">
        <v>629</v>
      </c>
      <c r="C31" s="67" t="s">
        <v>609</v>
      </c>
      <c r="D31" s="86" t="s">
        <v>792</v>
      </c>
      <c r="E31" s="67"/>
      <c r="F31" s="67" t="s">
        <v>921</v>
      </c>
      <c r="G31" s="67">
        <v>105.4</v>
      </c>
      <c r="H31" s="71">
        <v>4339</v>
      </c>
      <c r="K31" s="3">
        <f t="shared" si="0"/>
        <v>7328.0671183466557</v>
      </c>
      <c r="L31" s="3">
        <f t="shared" si="1"/>
        <v>6741.8217488789232</v>
      </c>
    </row>
    <row r="32" spans="1:13" ht="15.75" customHeight="1" x14ac:dyDescent="0.25">
      <c r="A32" s="67">
        <v>19</v>
      </c>
      <c r="B32" s="68" t="s">
        <v>629</v>
      </c>
      <c r="C32" s="67" t="s">
        <v>2521</v>
      </c>
      <c r="D32" s="73" t="s">
        <v>2522</v>
      </c>
      <c r="E32" s="67" t="s">
        <v>1894</v>
      </c>
      <c r="F32" s="67" t="s">
        <v>1513</v>
      </c>
      <c r="G32" s="67">
        <v>104.5</v>
      </c>
      <c r="H32" s="71">
        <v>4305</v>
      </c>
      <c r="K32" s="3">
        <f t="shared" si="0"/>
        <v>7187.914310781829</v>
      </c>
      <c r="L32" s="3">
        <f t="shared" si="1"/>
        <v>6612.8811659192834</v>
      </c>
    </row>
    <row r="33" spans="1:12" ht="15.75" customHeight="1" x14ac:dyDescent="0.25">
      <c r="A33" s="67">
        <v>20</v>
      </c>
      <c r="B33" s="68" t="s">
        <v>629</v>
      </c>
      <c r="C33" s="67" t="s">
        <v>2523</v>
      </c>
      <c r="D33" s="73" t="s">
        <v>2524</v>
      </c>
      <c r="E33" s="67" t="s">
        <v>2489</v>
      </c>
      <c r="F33" s="67" t="s">
        <v>812</v>
      </c>
      <c r="G33" s="67">
        <v>105.9</v>
      </c>
      <c r="H33" s="71">
        <v>4251</v>
      </c>
      <c r="K33" s="3">
        <f t="shared" si="0"/>
        <v>7020.4657340612202</v>
      </c>
      <c r="L33" s="3">
        <f t="shared" si="1"/>
        <v>6458.8284753363232</v>
      </c>
    </row>
    <row r="34" spans="1:12" ht="15.75" customHeight="1" x14ac:dyDescent="0.25">
      <c r="A34" s="67">
        <v>21</v>
      </c>
      <c r="B34" s="68" t="s">
        <v>991</v>
      </c>
      <c r="C34" s="67" t="s">
        <v>2525</v>
      </c>
      <c r="D34" s="73" t="s">
        <v>2526</v>
      </c>
      <c r="E34" s="67" t="s">
        <v>2491</v>
      </c>
      <c r="F34" s="67" t="s">
        <v>2527</v>
      </c>
      <c r="G34" s="67">
        <v>105</v>
      </c>
      <c r="H34" s="71">
        <v>4095</v>
      </c>
      <c r="K34" s="3">
        <f t="shared" si="0"/>
        <v>6713.8087346461298</v>
      </c>
      <c r="L34" s="3">
        <f t="shared" si="1"/>
        <v>6176.7040358744398</v>
      </c>
    </row>
    <row r="35" spans="1:12" ht="15.75" customHeight="1" x14ac:dyDescent="0.25">
      <c r="A35" s="67">
        <v>22</v>
      </c>
      <c r="B35" s="68" t="s">
        <v>629</v>
      </c>
      <c r="C35" s="67" t="s">
        <v>1018</v>
      </c>
      <c r="D35" s="73" t="s">
        <v>1019</v>
      </c>
      <c r="E35" s="67" t="s">
        <v>2528</v>
      </c>
      <c r="F35" s="67" t="s">
        <v>2406</v>
      </c>
      <c r="G35" s="67">
        <v>100</v>
      </c>
      <c r="H35" s="71">
        <v>4066</v>
      </c>
      <c r="K35" s="3">
        <f t="shared" si="0"/>
        <v>6580.4798693702469</v>
      </c>
      <c r="L35" s="3">
        <f t="shared" si="1"/>
        <v>6054.0414798206275</v>
      </c>
    </row>
    <row r="36" spans="1:12" ht="15.75" customHeight="1" x14ac:dyDescent="0.25">
      <c r="A36" s="67">
        <v>23</v>
      </c>
      <c r="B36" s="72" t="s">
        <v>1516</v>
      </c>
      <c r="C36" s="67" t="s">
        <v>2529</v>
      </c>
      <c r="D36" s="73" t="s">
        <v>2530</v>
      </c>
      <c r="E36" s="67" t="s">
        <v>2531</v>
      </c>
      <c r="F36" s="67" t="s">
        <v>812</v>
      </c>
      <c r="G36" s="67">
        <v>105.9</v>
      </c>
      <c r="H36" s="71">
        <v>4062</v>
      </c>
      <c r="K36" s="3">
        <f t="shared" si="0"/>
        <v>6481.2707155390917</v>
      </c>
      <c r="L36" s="3">
        <f t="shared" si="1"/>
        <v>5962.7690582959649</v>
      </c>
    </row>
    <row r="37" spans="1:12" ht="15.75" customHeight="1" x14ac:dyDescent="0.25">
      <c r="A37" s="67">
        <v>24</v>
      </c>
      <c r="B37" s="68" t="s">
        <v>568</v>
      </c>
      <c r="C37" s="67" t="s">
        <v>578</v>
      </c>
      <c r="D37" s="73" t="s">
        <v>2532</v>
      </c>
      <c r="E37" s="67" t="s">
        <v>2533</v>
      </c>
      <c r="F37" s="67" t="s">
        <v>812</v>
      </c>
      <c r="G37" s="67">
        <v>105.5</v>
      </c>
      <c r="H37" s="71">
        <v>4054</v>
      </c>
      <c r="K37" s="3">
        <f t="shared" si="0"/>
        <v>6376.6024078767787</v>
      </c>
      <c r="L37" s="3">
        <f t="shared" si="1"/>
        <v>5866.474215246637</v>
      </c>
    </row>
    <row r="38" spans="1:12" ht="15.75" customHeight="1" x14ac:dyDescent="0.25">
      <c r="A38" s="67">
        <v>25</v>
      </c>
      <c r="B38" s="68" t="s">
        <v>637</v>
      </c>
      <c r="C38" s="67">
        <v>52</v>
      </c>
      <c r="D38" s="73" t="s">
        <v>2534</v>
      </c>
      <c r="E38" s="67" t="s">
        <v>2506</v>
      </c>
      <c r="F38" s="67" t="s">
        <v>1139</v>
      </c>
      <c r="G38" s="67">
        <v>100.4</v>
      </c>
      <c r="H38" s="71">
        <v>3786</v>
      </c>
      <c r="K38" s="3">
        <f t="shared" si="0"/>
        <v>5917.0891011893154</v>
      </c>
      <c r="L38" s="3">
        <f t="shared" si="1"/>
        <v>5443.7219730941706</v>
      </c>
    </row>
    <row r="39" spans="1:12" ht="15.75" customHeight="1" x14ac:dyDescent="0.25">
      <c r="A39" s="67">
        <v>26</v>
      </c>
      <c r="B39" s="72" t="s">
        <v>1516</v>
      </c>
      <c r="C39" s="67" t="s">
        <v>2092</v>
      </c>
      <c r="D39" s="73" t="s">
        <v>2535</v>
      </c>
      <c r="E39" s="67" t="s">
        <v>2536</v>
      </c>
      <c r="F39" s="67" t="s">
        <v>1513</v>
      </c>
      <c r="G39" s="67">
        <v>104.5</v>
      </c>
      <c r="H39" s="71">
        <v>3579</v>
      </c>
      <c r="K39" s="3">
        <f t="shared" si="0"/>
        <v>5540.8278904269837</v>
      </c>
      <c r="L39" s="3">
        <f t="shared" si="1"/>
        <v>5097.5616591928256</v>
      </c>
    </row>
    <row r="40" spans="1:12" ht="15.75" customHeight="1" x14ac:dyDescent="0.25">
      <c r="A40" s="67">
        <v>27</v>
      </c>
      <c r="B40" s="72" t="s">
        <v>706</v>
      </c>
      <c r="C40" s="67" t="s">
        <v>1099</v>
      </c>
      <c r="D40" s="73" t="s">
        <v>2246</v>
      </c>
      <c r="E40" s="67" t="s">
        <v>2491</v>
      </c>
      <c r="F40" s="67" t="s">
        <v>1513</v>
      </c>
      <c r="G40" s="67">
        <v>104.5</v>
      </c>
      <c r="H40" s="71">
        <v>3527</v>
      </c>
      <c r="K40" s="3">
        <f t="shared" si="0"/>
        <v>5376.1088906219538</v>
      </c>
      <c r="L40" s="3">
        <f t="shared" si="1"/>
        <v>4946.0201793721981</v>
      </c>
    </row>
    <row r="41" spans="1:12" ht="15.75" customHeight="1" x14ac:dyDescent="0.25">
      <c r="A41" s="67">
        <v>28</v>
      </c>
      <c r="B41" s="68" t="s">
        <v>629</v>
      </c>
      <c r="C41" s="67" t="s">
        <v>2537</v>
      </c>
      <c r="D41" s="73" t="s">
        <v>1528</v>
      </c>
      <c r="E41" s="67" t="s">
        <v>2533</v>
      </c>
      <c r="F41" s="67" t="s">
        <v>1185</v>
      </c>
      <c r="G41" s="67">
        <v>99</v>
      </c>
      <c r="H41" s="71">
        <v>3479</v>
      </c>
      <c r="K41" s="3">
        <f t="shared" si="0"/>
        <v>5216.8490446480791</v>
      </c>
      <c r="L41" s="3">
        <f t="shared" si="1"/>
        <v>4799.5011210762332</v>
      </c>
    </row>
    <row r="42" spans="1:12" ht="15.75" customHeight="1" x14ac:dyDescent="0.25">
      <c r="A42" s="67">
        <v>29</v>
      </c>
      <c r="B42" s="68" t="s">
        <v>629</v>
      </c>
      <c r="C42" s="67">
        <v>33</v>
      </c>
      <c r="D42" s="73" t="s">
        <v>2538</v>
      </c>
      <c r="E42" s="67" t="s">
        <v>2491</v>
      </c>
      <c r="F42" s="67" t="s">
        <v>2539</v>
      </c>
      <c r="G42" s="67">
        <v>101</v>
      </c>
      <c r="H42" s="71">
        <v>3443</v>
      </c>
      <c r="K42" s="3">
        <f t="shared" si="0"/>
        <v>5073.9666601676736</v>
      </c>
      <c r="L42" s="3">
        <f t="shared" si="1"/>
        <v>4668.0493273542597</v>
      </c>
    </row>
    <row r="43" spans="1:12" ht="15.75" customHeight="1" x14ac:dyDescent="0.25">
      <c r="A43" s="67">
        <v>30</v>
      </c>
      <c r="B43" s="72" t="s">
        <v>568</v>
      </c>
      <c r="C43" s="67" t="s">
        <v>2540</v>
      </c>
      <c r="D43" s="73" t="s">
        <v>2541</v>
      </c>
      <c r="E43" s="67" t="s">
        <v>2506</v>
      </c>
      <c r="F43" s="67" t="s">
        <v>2527</v>
      </c>
      <c r="G43" s="67">
        <v>105</v>
      </c>
      <c r="H43" s="71">
        <v>3347</v>
      </c>
      <c r="K43" s="3">
        <f t="shared" si="0"/>
        <v>4849.1969682199251</v>
      </c>
      <c r="L43" s="3">
        <f t="shared" si="1"/>
        <v>4461.2612107623308</v>
      </c>
    </row>
    <row r="44" spans="1:12" ht="15.75" customHeight="1" x14ac:dyDescent="0.25">
      <c r="A44" s="67">
        <v>31</v>
      </c>
      <c r="B44" s="72" t="s">
        <v>706</v>
      </c>
      <c r="C44" s="67" t="s">
        <v>909</v>
      </c>
      <c r="D44" s="73" t="s">
        <v>2542</v>
      </c>
      <c r="E44" s="67" t="s">
        <v>2543</v>
      </c>
      <c r="F44" s="67" t="s">
        <v>812</v>
      </c>
      <c r="G44" s="67">
        <v>105.5</v>
      </c>
      <c r="H44" s="71">
        <v>3198</v>
      </c>
      <c r="K44" s="3">
        <f t="shared" si="0"/>
        <v>4552.0934880093582</v>
      </c>
      <c r="L44" s="3">
        <f t="shared" si="1"/>
        <v>4187.9260089686095</v>
      </c>
    </row>
    <row r="45" spans="1:12" ht="15.75" customHeight="1" x14ac:dyDescent="0.25">
      <c r="A45" s="67">
        <v>32</v>
      </c>
      <c r="B45" s="68" t="s">
        <v>568</v>
      </c>
      <c r="C45" s="67" t="s">
        <v>704</v>
      </c>
      <c r="D45" s="73" t="s">
        <v>2544</v>
      </c>
      <c r="E45" s="67" t="s">
        <v>1894</v>
      </c>
      <c r="F45" s="67" t="s">
        <v>812</v>
      </c>
      <c r="G45" s="67">
        <v>105.9</v>
      </c>
      <c r="H45" s="71">
        <v>2472</v>
      </c>
      <c r="K45" s="3">
        <f t="shared" si="0"/>
        <v>3467.5070676545133</v>
      </c>
      <c r="L45" s="3">
        <f t="shared" si="1"/>
        <v>3190.1065022421526</v>
      </c>
    </row>
    <row r="46" spans="1:12" ht="15.75" customHeight="1" x14ac:dyDescent="0.25">
      <c r="A46" s="67">
        <v>33</v>
      </c>
      <c r="B46" s="72" t="s">
        <v>568</v>
      </c>
      <c r="C46" s="67" t="s">
        <v>1183</v>
      </c>
      <c r="D46" s="73" t="s">
        <v>2545</v>
      </c>
      <c r="E46" s="67" t="s">
        <v>2543</v>
      </c>
      <c r="F46" s="67" t="s">
        <v>1185</v>
      </c>
      <c r="G46" s="67">
        <v>99</v>
      </c>
      <c r="H46" s="71">
        <v>2446</v>
      </c>
      <c r="K46" s="3">
        <f t="shared" si="0"/>
        <v>3338.2725677519984</v>
      </c>
      <c r="L46" s="3">
        <f t="shared" si="1"/>
        <v>3071.2107623318389</v>
      </c>
    </row>
    <row r="47" spans="1:12" ht="15.75" customHeight="1" x14ac:dyDescent="0.25"/>
    <row r="48" spans="1:12" ht="15.75" customHeight="1" x14ac:dyDescent="0.25"/>
    <row r="49" ht="15.75" customHeight="1" x14ac:dyDescent="0.25"/>
    <row r="50" ht="15.75" customHeight="1" x14ac:dyDescent="0.25"/>
    <row r="51" ht="15.75" customHeight="1" x14ac:dyDescent="0.25"/>
    <row r="52" ht="15.75" customHeight="1" x14ac:dyDescent="0.25"/>
    <row r="53" ht="15.75" customHeight="1" x14ac:dyDescent="0.25"/>
    <row r="54" ht="15.75" customHeight="1" x14ac:dyDescent="0.25"/>
    <row r="55" ht="15.75" customHeight="1" x14ac:dyDescent="0.25"/>
    <row r="56" ht="15.75" customHeight="1" x14ac:dyDescent="0.25"/>
    <row r="57" ht="15.75" customHeight="1" x14ac:dyDescent="0.25"/>
    <row r="58" ht="15.75" customHeight="1" x14ac:dyDescent="0.25"/>
    <row r="59" ht="15.75" customHeight="1" x14ac:dyDescent="0.25"/>
    <row r="60" ht="15.75" customHeight="1" x14ac:dyDescent="0.25"/>
    <row r="61" ht="15.75" customHeight="1" x14ac:dyDescent="0.25"/>
    <row r="62" ht="15.75" customHeight="1" x14ac:dyDescent="0.25"/>
    <row r="63" ht="15.75" customHeight="1" x14ac:dyDescent="0.25"/>
    <row r="64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</sheetData>
  <autoFilter ref="A14:N46" xr:uid="{00000000-0009-0000-0000-00002C000000}"/>
  <mergeCells count="9">
    <mergeCell ref="A9:D9"/>
    <mergeCell ref="A13:J13"/>
    <mergeCell ref="A1:C1"/>
    <mergeCell ref="F1:H1"/>
    <mergeCell ref="K1:M1"/>
    <mergeCell ref="A3:B3"/>
    <mergeCell ref="F7:G7"/>
    <mergeCell ref="F8:G8"/>
    <mergeCell ref="F9:G9"/>
  </mergeCells>
  <pageMargins left="0.7" right="0.7" top="0.78740157499999996" bottom="0.78740157499999996" header="0" footer="0"/>
  <pageSetup paperSize="9" orientation="portrait"/>
  <headerFooter>
    <oddHeader>&amp;L&amp;"Arial"&amp;8&amp;K000000 INTERNAL&amp;1#_x000D_</oddHeader>
  </headerFooter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D00-000000000000}">
  <dimension ref="A1:N1000"/>
  <sheetViews>
    <sheetView workbookViewId="0"/>
  </sheetViews>
  <sheetFormatPr defaultColWidth="14.42578125" defaultRowHeight="15" customHeight="1" x14ac:dyDescent="0.25"/>
  <cols>
    <col min="1" max="1" width="8.7109375" customWidth="1"/>
    <col min="2" max="2" width="14.28515625" customWidth="1"/>
    <col min="3" max="3" width="8.7109375" customWidth="1"/>
    <col min="4" max="4" width="23.85546875" customWidth="1"/>
    <col min="5" max="5" width="9.140625" customWidth="1"/>
    <col min="6" max="6" width="8.7109375" customWidth="1"/>
    <col min="7" max="7" width="24.140625" customWidth="1"/>
    <col min="8" max="8" width="9.140625" customWidth="1"/>
    <col min="9" max="9" width="3" customWidth="1"/>
    <col min="10" max="10" width="3.42578125" customWidth="1"/>
    <col min="11" max="11" width="25.140625" customWidth="1"/>
    <col min="12" max="12" width="29.5703125" customWidth="1"/>
    <col min="13" max="14" width="8.7109375" customWidth="1"/>
  </cols>
  <sheetData>
    <row r="1" spans="1:14" x14ac:dyDescent="0.25">
      <c r="A1" s="96" t="s">
        <v>551</v>
      </c>
      <c r="B1" s="97"/>
      <c r="C1" s="97"/>
      <c r="D1" s="45"/>
      <c r="E1" s="45"/>
      <c r="F1" s="99" t="s">
        <v>552</v>
      </c>
      <c r="G1" s="97"/>
      <c r="H1" s="98"/>
      <c r="K1" s="100" t="s">
        <v>553</v>
      </c>
      <c r="L1" s="101"/>
      <c r="M1" s="101"/>
    </row>
    <row r="2" spans="1:14" x14ac:dyDescent="0.25">
      <c r="L2" s="46">
        <v>0</v>
      </c>
      <c r="M2" s="47">
        <v>0</v>
      </c>
    </row>
    <row r="3" spans="1:14" x14ac:dyDescent="0.25">
      <c r="A3" s="96" t="s">
        <v>554</v>
      </c>
      <c r="B3" s="97"/>
      <c r="C3" s="48">
        <v>0.9</v>
      </c>
      <c r="F3" s="5"/>
      <c r="G3" s="49" t="s">
        <v>555</v>
      </c>
      <c r="H3" s="6">
        <f>COUNTIF(M14:M473, M13)</f>
        <v>9</v>
      </c>
      <c r="L3" s="46">
        <v>1</v>
      </c>
      <c r="M3" s="47">
        <v>0</v>
      </c>
    </row>
    <row r="4" spans="1:14" x14ac:dyDescent="0.25">
      <c r="F4" s="50"/>
      <c r="G4" s="51" t="s">
        <v>556</v>
      </c>
      <c r="H4" s="52">
        <f>H3*0.005</f>
        <v>4.4999999999999998E-2</v>
      </c>
      <c r="L4" s="46">
        <v>2</v>
      </c>
      <c r="M4" s="47">
        <v>0</v>
      </c>
    </row>
    <row r="5" spans="1:14" x14ac:dyDescent="0.25">
      <c r="F5" s="5"/>
      <c r="G5" s="49" t="s">
        <v>557</v>
      </c>
      <c r="H5" s="6">
        <f>COUNTIF(M14:M473, N13)</f>
        <v>0</v>
      </c>
      <c r="L5" s="46">
        <v>3</v>
      </c>
      <c r="M5" s="47">
        <v>-0.02</v>
      </c>
    </row>
    <row r="6" spans="1:14" x14ac:dyDescent="0.25">
      <c r="F6" s="20"/>
      <c r="G6" s="53" t="s">
        <v>556</v>
      </c>
      <c r="H6" s="54">
        <f>H5*0.01</f>
        <v>0</v>
      </c>
      <c r="L6" s="46">
        <v>4</v>
      </c>
      <c r="M6" s="47">
        <v>0</v>
      </c>
    </row>
    <row r="7" spans="1:14" x14ac:dyDescent="0.25">
      <c r="F7" s="102" t="s">
        <v>558</v>
      </c>
      <c r="G7" s="103"/>
      <c r="H7" s="6">
        <v>7</v>
      </c>
      <c r="L7" s="46">
        <v>5</v>
      </c>
      <c r="M7" s="47">
        <v>5.0000000000000001E-3</v>
      </c>
    </row>
    <row r="8" spans="1:14" x14ac:dyDescent="0.25">
      <c r="F8" s="104" t="s">
        <v>559</v>
      </c>
      <c r="G8" s="105"/>
      <c r="H8" s="52">
        <v>1.4999999999999999E-2</v>
      </c>
      <c r="L8" s="46">
        <v>6</v>
      </c>
      <c r="M8" s="47">
        <v>0.01</v>
      </c>
    </row>
    <row r="9" spans="1:14" x14ac:dyDescent="0.25">
      <c r="A9" s="96" t="s">
        <v>560</v>
      </c>
      <c r="B9" s="97"/>
      <c r="C9" s="97"/>
      <c r="D9" s="97"/>
      <c r="E9" s="85">
        <f>C3+H4+H6+H8</f>
        <v>0.96000000000000008</v>
      </c>
      <c r="F9" s="106" t="s">
        <v>561</v>
      </c>
      <c r="G9" s="97"/>
      <c r="H9" s="56">
        <v>22</v>
      </c>
      <c r="L9" s="46">
        <v>7</v>
      </c>
      <c r="M9" s="47">
        <v>1.4999999999999999E-2</v>
      </c>
    </row>
    <row r="10" spans="1:14" x14ac:dyDescent="0.25">
      <c r="L10" s="46">
        <v>8</v>
      </c>
      <c r="M10" s="47">
        <v>0.02</v>
      </c>
    </row>
    <row r="11" spans="1:14" x14ac:dyDescent="0.25">
      <c r="L11" s="46">
        <v>9</v>
      </c>
      <c r="M11" s="47">
        <v>2.5000000000000001E-2</v>
      </c>
    </row>
    <row r="12" spans="1:14" x14ac:dyDescent="0.25">
      <c r="L12" s="46" t="s">
        <v>562</v>
      </c>
      <c r="M12" s="47">
        <v>0.03</v>
      </c>
    </row>
    <row r="13" spans="1:14" x14ac:dyDescent="0.25">
      <c r="A13" s="96" t="s">
        <v>563</v>
      </c>
      <c r="B13" s="97"/>
      <c r="C13" s="97"/>
      <c r="D13" s="97"/>
      <c r="E13" s="97"/>
      <c r="F13" s="97"/>
      <c r="G13" s="97"/>
      <c r="H13" s="97"/>
      <c r="I13" s="97"/>
      <c r="J13" s="98"/>
      <c r="K13" s="57" t="s">
        <v>564</v>
      </c>
      <c r="L13" s="57" t="s">
        <v>565</v>
      </c>
      <c r="M13" s="4" t="s">
        <v>566</v>
      </c>
      <c r="N13" s="4" t="s">
        <v>567</v>
      </c>
    </row>
    <row r="14" spans="1:14" x14ac:dyDescent="0.25">
      <c r="A14" s="67">
        <v>1</v>
      </c>
      <c r="B14" s="67"/>
      <c r="C14" s="67" t="s">
        <v>1448</v>
      </c>
      <c r="D14" s="73" t="s">
        <v>1449</v>
      </c>
      <c r="E14" s="67" t="s">
        <v>1894</v>
      </c>
      <c r="F14" s="67" t="s">
        <v>1445</v>
      </c>
      <c r="G14" s="67">
        <v>120.9</v>
      </c>
      <c r="H14" s="71">
        <v>5778</v>
      </c>
      <c r="I14" s="71"/>
      <c r="K14" s="3">
        <f t="shared" ref="K14:K35" si="0">H14/$H$14*10000*0.7+($H$9-A14)/($H$9-1)*10000*0.3</f>
        <v>10000</v>
      </c>
      <c r="L14" s="3">
        <f t="shared" ref="L14:L35" si="1">K14*$E$9</f>
        <v>9600</v>
      </c>
      <c r="M14" s="4" t="s">
        <v>2032</v>
      </c>
    </row>
    <row r="15" spans="1:14" x14ac:dyDescent="0.25">
      <c r="A15" s="67">
        <v>2</v>
      </c>
      <c r="B15" s="68" t="s">
        <v>568</v>
      </c>
      <c r="C15" s="67" t="s">
        <v>1169</v>
      </c>
      <c r="D15" s="73" t="s">
        <v>2546</v>
      </c>
      <c r="E15" s="67" t="s">
        <v>1894</v>
      </c>
      <c r="F15" s="67" t="s">
        <v>1445</v>
      </c>
      <c r="G15" s="67">
        <v>120.9</v>
      </c>
      <c r="H15" s="71">
        <v>5744</v>
      </c>
      <c r="I15" s="71"/>
      <c r="K15" s="3">
        <f t="shared" si="0"/>
        <v>9815.9521337091428</v>
      </c>
      <c r="L15" s="3">
        <f t="shared" si="1"/>
        <v>9423.3140483607785</v>
      </c>
      <c r="M15" s="4" t="s">
        <v>2032</v>
      </c>
    </row>
    <row r="16" spans="1:14" ht="30" x14ac:dyDescent="0.25">
      <c r="A16" s="67">
        <v>3</v>
      </c>
      <c r="B16" s="68" t="s">
        <v>568</v>
      </c>
      <c r="C16" s="67" t="s">
        <v>1704</v>
      </c>
      <c r="D16" s="73" t="s">
        <v>1060</v>
      </c>
      <c r="E16" s="67" t="s">
        <v>1061</v>
      </c>
      <c r="F16" s="67" t="s">
        <v>1071</v>
      </c>
      <c r="G16" s="67">
        <v>120.9</v>
      </c>
      <c r="H16" s="71">
        <v>5741</v>
      </c>
      <c r="I16" s="71"/>
      <c r="K16" s="3">
        <f t="shared" si="0"/>
        <v>9669.4605152549066</v>
      </c>
      <c r="L16" s="3">
        <f t="shared" si="1"/>
        <v>9282.6820946447115</v>
      </c>
      <c r="M16" s="4" t="s">
        <v>2032</v>
      </c>
    </row>
    <row r="17" spans="1:13" x14ac:dyDescent="0.25">
      <c r="A17" s="67">
        <v>4</v>
      </c>
      <c r="B17" s="68" t="s">
        <v>568</v>
      </c>
      <c r="C17" s="67" t="s">
        <v>2547</v>
      </c>
      <c r="D17" s="73" t="s">
        <v>2548</v>
      </c>
      <c r="E17" s="67" t="s">
        <v>1894</v>
      </c>
      <c r="F17" s="67" t="s">
        <v>1445</v>
      </c>
      <c r="G17" s="67">
        <v>120.9</v>
      </c>
      <c r="H17" s="71">
        <v>5707</v>
      </c>
      <c r="I17" s="71"/>
      <c r="K17" s="3">
        <f t="shared" si="0"/>
        <v>9485.4126489640494</v>
      </c>
      <c r="L17" s="3">
        <f t="shared" si="1"/>
        <v>9105.9961430054882</v>
      </c>
      <c r="M17" s="4" t="s">
        <v>2032</v>
      </c>
    </row>
    <row r="18" spans="1:13" ht="30" x14ac:dyDescent="0.25">
      <c r="A18" s="67">
        <v>5</v>
      </c>
      <c r="B18" s="72" t="s">
        <v>637</v>
      </c>
      <c r="C18" s="67" t="s">
        <v>1818</v>
      </c>
      <c r="D18" s="73" t="s">
        <v>1485</v>
      </c>
      <c r="E18" s="67" t="s">
        <v>1061</v>
      </c>
      <c r="F18" s="67" t="s">
        <v>1097</v>
      </c>
      <c r="G18" s="67">
        <v>126.6</v>
      </c>
      <c r="H18" s="71">
        <v>5698</v>
      </c>
      <c r="I18" s="71"/>
      <c r="K18" s="3">
        <f t="shared" si="0"/>
        <v>9331.6520793156305</v>
      </c>
      <c r="L18" s="3">
        <f t="shared" si="1"/>
        <v>8958.3859961430062</v>
      </c>
      <c r="M18" s="4" t="s">
        <v>2032</v>
      </c>
    </row>
    <row r="19" spans="1:13" ht="30" x14ac:dyDescent="0.25">
      <c r="A19" s="67">
        <v>6</v>
      </c>
      <c r="B19" s="67"/>
      <c r="C19" s="67" t="s">
        <v>1489</v>
      </c>
      <c r="D19" s="73" t="s">
        <v>2140</v>
      </c>
      <c r="E19" s="67" t="s">
        <v>2549</v>
      </c>
      <c r="F19" s="67" t="s">
        <v>1445</v>
      </c>
      <c r="G19" s="67">
        <v>120.9</v>
      </c>
      <c r="H19" s="71">
        <v>5645</v>
      </c>
      <c r="I19" s="71"/>
      <c r="K19" s="3">
        <f t="shared" si="0"/>
        <v>9124.5858675765212</v>
      </c>
      <c r="L19" s="3">
        <f t="shared" si="1"/>
        <v>8759.6024328734602</v>
      </c>
      <c r="M19" s="4" t="s">
        <v>2032</v>
      </c>
    </row>
    <row r="20" spans="1:13" ht="60" x14ac:dyDescent="0.25">
      <c r="A20" s="67">
        <v>7</v>
      </c>
      <c r="B20" s="67"/>
      <c r="C20" s="67" t="s">
        <v>1426</v>
      </c>
      <c r="D20" s="73" t="s">
        <v>2550</v>
      </c>
      <c r="E20" s="67" t="s">
        <v>2520</v>
      </c>
      <c r="F20" s="67" t="s">
        <v>1402</v>
      </c>
      <c r="G20" s="67">
        <v>116.6</v>
      </c>
      <c r="H20" s="71">
        <v>5609</v>
      </c>
      <c r="I20" s="71"/>
      <c r="K20" s="3">
        <f t="shared" si="0"/>
        <v>8938.1150175542698</v>
      </c>
      <c r="L20" s="3">
        <f t="shared" si="1"/>
        <v>8580.5904168520992</v>
      </c>
    </row>
    <row r="21" spans="1:13" ht="15.75" customHeight="1" x14ac:dyDescent="0.25">
      <c r="A21" s="67">
        <v>8</v>
      </c>
      <c r="B21" s="67"/>
      <c r="C21" s="67" t="s">
        <v>1404</v>
      </c>
      <c r="D21" s="73" t="s">
        <v>2355</v>
      </c>
      <c r="E21" s="67" t="s">
        <v>2551</v>
      </c>
      <c r="F21" s="67" t="s">
        <v>1402</v>
      </c>
      <c r="G21" s="67">
        <v>116.6</v>
      </c>
      <c r="H21" s="71">
        <v>5606</v>
      </c>
      <c r="I21" s="71"/>
      <c r="K21" s="3">
        <f t="shared" si="0"/>
        <v>8791.6233991000354</v>
      </c>
      <c r="L21" s="3">
        <f t="shared" si="1"/>
        <v>8439.958463136034</v>
      </c>
      <c r="M21" s="4" t="s">
        <v>2032</v>
      </c>
    </row>
    <row r="22" spans="1:13" ht="15.75" customHeight="1" x14ac:dyDescent="0.25">
      <c r="A22" s="67">
        <v>9</v>
      </c>
      <c r="B22" s="67"/>
      <c r="C22" s="67" t="s">
        <v>2552</v>
      </c>
      <c r="D22" s="73" t="s">
        <v>2553</v>
      </c>
      <c r="E22" s="67" t="s">
        <v>1894</v>
      </c>
      <c r="F22" s="67" t="s">
        <v>1445</v>
      </c>
      <c r="G22" s="67">
        <v>120.9</v>
      </c>
      <c r="H22" s="71">
        <v>5552</v>
      </c>
      <c r="I22" s="71"/>
      <c r="K22" s="3">
        <f t="shared" si="0"/>
        <v>8583.3456954952289</v>
      </c>
      <c r="L22" s="3">
        <f t="shared" si="1"/>
        <v>8240.0118676754209</v>
      </c>
      <c r="M22" s="4" t="s">
        <v>2032</v>
      </c>
    </row>
    <row r="23" spans="1:13" ht="15.75" customHeight="1" x14ac:dyDescent="0.25">
      <c r="A23" s="67">
        <v>10</v>
      </c>
      <c r="B23" s="68" t="s">
        <v>637</v>
      </c>
      <c r="C23" s="67" t="s">
        <v>1115</v>
      </c>
      <c r="D23" s="73" t="s">
        <v>2554</v>
      </c>
      <c r="E23" s="67" t="s">
        <v>1894</v>
      </c>
      <c r="F23" s="67" t="s">
        <v>2555</v>
      </c>
      <c r="G23" s="67">
        <v>116.6</v>
      </c>
      <c r="H23" s="71">
        <v>5232</v>
      </c>
      <c r="I23" s="71"/>
      <c r="K23" s="3">
        <f t="shared" si="0"/>
        <v>8052.8111556148942</v>
      </c>
      <c r="L23" s="3">
        <f t="shared" si="1"/>
        <v>7730.698709390299</v>
      </c>
    </row>
    <row r="24" spans="1:13" ht="15.75" customHeight="1" x14ac:dyDescent="0.25">
      <c r="A24" s="67">
        <v>11</v>
      </c>
      <c r="B24" s="67"/>
      <c r="C24" s="67" t="s">
        <v>1217</v>
      </c>
      <c r="D24" s="73" t="s">
        <v>1283</v>
      </c>
      <c r="E24" s="67" t="s">
        <v>1894</v>
      </c>
      <c r="F24" s="67" t="s">
        <v>1471</v>
      </c>
      <c r="G24" s="67">
        <v>126.6</v>
      </c>
      <c r="H24" s="71">
        <v>5170</v>
      </c>
      <c r="I24" s="71"/>
      <c r="K24" s="3">
        <f t="shared" si="0"/>
        <v>7834.8415170845074</v>
      </c>
      <c r="L24" s="3">
        <f t="shared" si="1"/>
        <v>7521.4478564011279</v>
      </c>
    </row>
    <row r="25" spans="1:13" ht="15.75" customHeight="1" x14ac:dyDescent="0.25">
      <c r="A25" s="67">
        <v>12</v>
      </c>
      <c r="B25" s="72" t="s">
        <v>629</v>
      </c>
      <c r="C25" s="67" t="s">
        <v>1870</v>
      </c>
      <c r="D25" s="73" t="s">
        <v>2556</v>
      </c>
      <c r="E25" s="67" t="s">
        <v>2517</v>
      </c>
      <c r="F25" s="67" t="s">
        <v>2557</v>
      </c>
      <c r="G25" s="67">
        <v>127.4</v>
      </c>
      <c r="H25" s="71">
        <v>5145</v>
      </c>
      <c r="I25" s="71"/>
      <c r="K25" s="3">
        <f t="shared" si="0"/>
        <v>7661.6970775849277</v>
      </c>
      <c r="L25" s="3">
        <f t="shared" si="1"/>
        <v>7355.2291944815315</v>
      </c>
    </row>
    <row r="26" spans="1:13" ht="15.75" customHeight="1" x14ac:dyDescent="0.25">
      <c r="A26" s="67">
        <v>13</v>
      </c>
      <c r="B26" s="72" t="s">
        <v>568</v>
      </c>
      <c r="C26" s="67" t="s">
        <v>1230</v>
      </c>
      <c r="D26" s="73" t="s">
        <v>2558</v>
      </c>
      <c r="E26" s="67" t="s">
        <v>1894</v>
      </c>
      <c r="F26" s="67" t="s">
        <v>1445</v>
      </c>
      <c r="G26" s="67">
        <v>120.9</v>
      </c>
      <c r="H26" s="71">
        <v>4990</v>
      </c>
      <c r="I26" s="71"/>
      <c r="K26" s="3">
        <f t="shared" si="0"/>
        <v>7331.0586955446761</v>
      </c>
      <c r="L26" s="3">
        <f t="shared" si="1"/>
        <v>7037.81634772289</v>
      </c>
    </row>
    <row r="27" spans="1:13" ht="15.75" customHeight="1" x14ac:dyDescent="0.25">
      <c r="A27" s="67">
        <v>14</v>
      </c>
      <c r="B27" s="68" t="s">
        <v>568</v>
      </c>
      <c r="C27" s="67" t="s">
        <v>2006</v>
      </c>
      <c r="D27" s="73" t="s">
        <v>2164</v>
      </c>
      <c r="E27" s="67" t="s">
        <v>2165</v>
      </c>
      <c r="F27" s="67" t="s">
        <v>2557</v>
      </c>
      <c r="G27" s="67">
        <v>128.4</v>
      </c>
      <c r="H27" s="71">
        <v>4920</v>
      </c>
      <c r="I27" s="71"/>
      <c r="K27" s="3">
        <f t="shared" si="0"/>
        <v>7103.3971220887088</v>
      </c>
      <c r="L27" s="3">
        <f t="shared" si="1"/>
        <v>6819.2612372051608</v>
      </c>
    </row>
    <row r="28" spans="1:13" ht="15.75" customHeight="1" x14ac:dyDescent="0.25">
      <c r="A28" s="67">
        <v>15</v>
      </c>
      <c r="B28" s="72" t="s">
        <v>568</v>
      </c>
      <c r="C28" s="67" t="s">
        <v>1103</v>
      </c>
      <c r="D28" s="73" t="s">
        <v>1104</v>
      </c>
      <c r="E28" s="67" t="s">
        <v>1713</v>
      </c>
      <c r="F28" s="67" t="s">
        <v>1081</v>
      </c>
      <c r="G28" s="67">
        <v>120.9</v>
      </c>
      <c r="H28" s="71">
        <v>4767</v>
      </c>
      <c r="I28" s="71"/>
      <c r="K28" s="3">
        <f t="shared" si="0"/>
        <v>6775.181723779855</v>
      </c>
      <c r="L28" s="3">
        <f t="shared" si="1"/>
        <v>6504.1744548286615</v>
      </c>
      <c r="M28" s="4" t="s">
        <v>2032</v>
      </c>
    </row>
    <row r="29" spans="1:13" ht="15.75" customHeight="1" x14ac:dyDescent="0.25">
      <c r="A29" s="67">
        <v>16</v>
      </c>
      <c r="B29" s="68" t="s">
        <v>568</v>
      </c>
      <c r="C29" s="67" t="s">
        <v>2300</v>
      </c>
      <c r="D29" s="73" t="s">
        <v>2301</v>
      </c>
      <c r="E29" s="67" t="s">
        <v>2489</v>
      </c>
      <c r="F29" s="67" t="s">
        <v>1147</v>
      </c>
      <c r="G29" s="67">
        <v>113.4</v>
      </c>
      <c r="H29" s="71">
        <v>4238</v>
      </c>
      <c r="I29" s="71"/>
      <c r="K29" s="3">
        <f t="shared" si="0"/>
        <v>5991.4453839687476</v>
      </c>
      <c r="L29" s="3">
        <f t="shared" si="1"/>
        <v>5751.7875686099978</v>
      </c>
    </row>
    <row r="30" spans="1:13" ht="15.75" customHeight="1" x14ac:dyDescent="0.25">
      <c r="A30" s="67">
        <v>17</v>
      </c>
      <c r="B30" s="68" t="s">
        <v>568</v>
      </c>
      <c r="C30" s="67">
        <v>13</v>
      </c>
      <c r="D30" s="73" t="s">
        <v>1088</v>
      </c>
      <c r="E30" s="67" t="s">
        <v>1894</v>
      </c>
      <c r="F30" s="67" t="s">
        <v>1402</v>
      </c>
      <c r="G30" s="67">
        <v>116.6</v>
      </c>
      <c r="H30" s="71">
        <v>4004</v>
      </c>
      <c r="K30" s="3">
        <f t="shared" si="0"/>
        <v>5565.099144538397</v>
      </c>
      <c r="L30" s="3">
        <f t="shared" si="1"/>
        <v>5342.4951787568616</v>
      </c>
    </row>
    <row r="31" spans="1:13" ht="15.75" customHeight="1" x14ac:dyDescent="0.25">
      <c r="A31" s="67">
        <v>18</v>
      </c>
      <c r="B31" s="68" t="s">
        <v>637</v>
      </c>
      <c r="C31" s="67" t="s">
        <v>2559</v>
      </c>
      <c r="D31" s="73" t="s">
        <v>2560</v>
      </c>
      <c r="E31" s="67" t="s">
        <v>2528</v>
      </c>
      <c r="F31" s="67" t="s">
        <v>672</v>
      </c>
      <c r="G31" s="67">
        <v>115.6</v>
      </c>
      <c r="H31" s="71">
        <v>4002</v>
      </c>
      <c r="K31" s="3">
        <f t="shared" si="0"/>
        <v>5419.8190179498588</v>
      </c>
      <c r="L31" s="3">
        <f t="shared" si="1"/>
        <v>5203.0262572318652</v>
      </c>
    </row>
    <row r="32" spans="1:13" ht="15.75" customHeight="1" x14ac:dyDescent="0.25">
      <c r="A32" s="67">
        <v>19</v>
      </c>
      <c r="B32" s="68" t="s">
        <v>568</v>
      </c>
      <c r="C32" s="67" t="s">
        <v>2561</v>
      </c>
      <c r="D32" s="73" t="s">
        <v>2562</v>
      </c>
      <c r="E32" s="67" t="s">
        <v>2531</v>
      </c>
      <c r="F32" s="67" t="s">
        <v>1471</v>
      </c>
      <c r="G32" s="67">
        <v>126.6</v>
      </c>
      <c r="H32" s="71">
        <v>3943</v>
      </c>
      <c r="K32" s="3">
        <f t="shared" si="0"/>
        <v>5205.483855016565</v>
      </c>
      <c r="L32" s="3">
        <f t="shared" si="1"/>
        <v>4997.2645008159025</v>
      </c>
    </row>
    <row r="33" spans="1:12" ht="15.75" customHeight="1" x14ac:dyDescent="0.25">
      <c r="A33" s="67">
        <v>20</v>
      </c>
      <c r="B33" s="72" t="s">
        <v>706</v>
      </c>
      <c r="C33" s="67" t="s">
        <v>780</v>
      </c>
      <c r="D33" s="86" t="s">
        <v>1683</v>
      </c>
      <c r="E33" s="67" t="s">
        <v>1289</v>
      </c>
      <c r="F33" s="67" t="s">
        <v>2563</v>
      </c>
      <c r="G33" s="67">
        <v>116.6</v>
      </c>
      <c r="H33" s="71">
        <v>3850</v>
      </c>
      <c r="K33" s="3">
        <f t="shared" si="0"/>
        <v>4949.9579686495572</v>
      </c>
      <c r="L33" s="3">
        <f t="shared" si="1"/>
        <v>4751.9596499035752</v>
      </c>
    </row>
    <row r="34" spans="1:12" ht="15.75" customHeight="1" x14ac:dyDescent="0.25">
      <c r="A34" s="67">
        <v>21</v>
      </c>
      <c r="B34" s="72" t="s">
        <v>629</v>
      </c>
      <c r="C34" s="67" t="s">
        <v>2564</v>
      </c>
      <c r="D34" s="73" t="s">
        <v>2565</v>
      </c>
      <c r="E34" s="67" t="s">
        <v>2528</v>
      </c>
      <c r="F34" s="67" t="s">
        <v>2566</v>
      </c>
      <c r="G34" s="67">
        <v>115.3</v>
      </c>
      <c r="H34" s="71">
        <v>3767</v>
      </c>
      <c r="K34" s="3">
        <f t="shared" si="0"/>
        <v>4706.5470009395249</v>
      </c>
      <c r="L34" s="3">
        <f t="shared" si="1"/>
        <v>4518.2851209019445</v>
      </c>
    </row>
    <row r="35" spans="1:12" ht="15.75" customHeight="1" x14ac:dyDescent="0.25">
      <c r="A35" s="67">
        <v>22</v>
      </c>
      <c r="B35" s="67"/>
      <c r="C35" s="67" t="s">
        <v>858</v>
      </c>
      <c r="D35" s="73" t="s">
        <v>2567</v>
      </c>
      <c r="E35" s="67" t="s">
        <v>1894</v>
      </c>
      <c r="F35" s="67" t="s">
        <v>2568</v>
      </c>
      <c r="G35" s="67">
        <v>120.3</v>
      </c>
      <c r="H35" s="71">
        <v>2547</v>
      </c>
      <c r="K35" s="3">
        <f t="shared" si="0"/>
        <v>3085.6697819314641</v>
      </c>
      <c r="L35" s="3">
        <f t="shared" si="1"/>
        <v>2962.2429906542056</v>
      </c>
    </row>
    <row r="36" spans="1:12" ht="15.75" customHeight="1" x14ac:dyDescent="0.25">
      <c r="A36" s="67"/>
      <c r="B36" s="72"/>
      <c r="C36" s="67"/>
      <c r="D36" s="73"/>
      <c r="E36" s="67"/>
      <c r="F36" s="67"/>
      <c r="G36" s="67"/>
      <c r="H36" s="71"/>
      <c r="K36" s="3"/>
      <c r="L36" s="3"/>
    </row>
    <row r="37" spans="1:12" ht="15.75" customHeight="1" x14ac:dyDescent="0.25">
      <c r="A37" s="67"/>
      <c r="B37" s="68"/>
      <c r="C37" s="67"/>
      <c r="D37" s="73"/>
      <c r="E37" s="67"/>
      <c r="F37" s="67"/>
      <c r="G37" s="67"/>
      <c r="H37" s="71"/>
      <c r="K37" s="3"/>
      <c r="L37" s="3"/>
    </row>
    <row r="38" spans="1:12" ht="15.75" customHeight="1" x14ac:dyDescent="0.25">
      <c r="A38" s="67"/>
      <c r="B38" s="68"/>
      <c r="C38" s="67"/>
      <c r="D38" s="73"/>
      <c r="E38" s="67"/>
      <c r="F38" s="67"/>
      <c r="G38" s="67"/>
      <c r="H38" s="71"/>
      <c r="K38" s="3"/>
      <c r="L38" s="3"/>
    </row>
    <row r="39" spans="1:12" ht="15.75" customHeight="1" x14ac:dyDescent="0.25">
      <c r="A39" s="67"/>
      <c r="B39" s="72"/>
      <c r="C39" s="67"/>
      <c r="D39" s="73"/>
      <c r="E39" s="67"/>
      <c r="F39" s="67"/>
      <c r="G39" s="67"/>
      <c r="H39" s="71"/>
      <c r="K39" s="3"/>
      <c r="L39" s="3"/>
    </row>
    <row r="40" spans="1:12" ht="15.75" customHeight="1" x14ac:dyDescent="0.25">
      <c r="A40" s="67"/>
      <c r="B40" s="72"/>
      <c r="C40" s="67"/>
      <c r="D40" s="73"/>
      <c r="E40" s="67"/>
      <c r="F40" s="67"/>
      <c r="G40" s="67"/>
      <c r="H40" s="71"/>
      <c r="K40" s="3"/>
      <c r="L40" s="3"/>
    </row>
    <row r="41" spans="1:12" ht="15.75" customHeight="1" x14ac:dyDescent="0.25">
      <c r="A41" s="67"/>
      <c r="B41" s="68"/>
      <c r="C41" s="67"/>
      <c r="D41" s="73"/>
      <c r="E41" s="67"/>
      <c r="F41" s="67"/>
      <c r="G41" s="67"/>
      <c r="H41" s="71"/>
      <c r="K41" s="3"/>
      <c r="L41" s="3"/>
    </row>
    <row r="42" spans="1:12" ht="15.75" customHeight="1" x14ac:dyDescent="0.25">
      <c r="A42" s="67"/>
      <c r="B42" s="68"/>
      <c r="C42" s="67"/>
      <c r="D42" s="73"/>
      <c r="E42" s="67"/>
      <c r="F42" s="67"/>
      <c r="G42" s="67"/>
      <c r="H42" s="71"/>
      <c r="K42" s="3"/>
      <c r="L42" s="3"/>
    </row>
    <row r="43" spans="1:12" ht="15.75" customHeight="1" x14ac:dyDescent="0.25">
      <c r="A43" s="67"/>
      <c r="B43" s="72"/>
      <c r="C43" s="67"/>
      <c r="D43" s="73"/>
      <c r="E43" s="67"/>
      <c r="F43" s="67"/>
      <c r="G43" s="67"/>
      <c r="H43" s="71"/>
      <c r="K43" s="3"/>
      <c r="L43" s="3"/>
    </row>
    <row r="44" spans="1:12" ht="15.75" customHeight="1" x14ac:dyDescent="0.25">
      <c r="A44" s="67"/>
      <c r="B44" s="72"/>
      <c r="C44" s="67"/>
      <c r="D44" s="73"/>
      <c r="E44" s="67"/>
      <c r="F44" s="67"/>
      <c r="G44" s="67"/>
      <c r="H44" s="71"/>
      <c r="K44" s="3"/>
      <c r="L44" s="3"/>
    </row>
    <row r="45" spans="1:12" ht="15.75" customHeight="1" x14ac:dyDescent="0.25">
      <c r="A45" s="67"/>
      <c r="B45" s="68"/>
      <c r="C45" s="67"/>
      <c r="D45" s="73"/>
      <c r="E45" s="67"/>
      <c r="F45" s="67"/>
      <c r="G45" s="67"/>
      <c r="H45" s="71"/>
      <c r="K45" s="3"/>
      <c r="L45" s="3"/>
    </row>
    <row r="46" spans="1:12" ht="15.75" customHeight="1" x14ac:dyDescent="0.25">
      <c r="A46" s="67"/>
      <c r="B46" s="72"/>
      <c r="C46" s="67"/>
      <c r="D46" s="73"/>
      <c r="E46" s="67"/>
      <c r="F46" s="67"/>
      <c r="G46" s="67"/>
      <c r="H46" s="71"/>
      <c r="K46" s="3"/>
      <c r="L46" s="3"/>
    </row>
    <row r="47" spans="1:12" ht="15.75" customHeight="1" x14ac:dyDescent="0.25"/>
    <row r="48" spans="1:12" ht="15.75" customHeight="1" x14ac:dyDescent="0.25"/>
    <row r="49" ht="15.75" customHeight="1" x14ac:dyDescent="0.25"/>
    <row r="50" ht="15.75" customHeight="1" x14ac:dyDescent="0.25"/>
    <row r="51" ht="15.75" customHeight="1" x14ac:dyDescent="0.25"/>
    <row r="52" ht="15.75" customHeight="1" x14ac:dyDescent="0.25"/>
    <row r="53" ht="15.75" customHeight="1" x14ac:dyDescent="0.25"/>
    <row r="54" ht="15.75" customHeight="1" x14ac:dyDescent="0.25"/>
    <row r="55" ht="15.75" customHeight="1" x14ac:dyDescent="0.25"/>
    <row r="56" ht="15.75" customHeight="1" x14ac:dyDescent="0.25"/>
    <row r="57" ht="15.75" customHeight="1" x14ac:dyDescent="0.25"/>
    <row r="58" ht="15.75" customHeight="1" x14ac:dyDescent="0.25"/>
    <row r="59" ht="15.75" customHeight="1" x14ac:dyDescent="0.25"/>
    <row r="60" ht="15.75" customHeight="1" x14ac:dyDescent="0.25"/>
    <row r="61" ht="15.75" customHeight="1" x14ac:dyDescent="0.25"/>
    <row r="62" ht="15.75" customHeight="1" x14ac:dyDescent="0.25"/>
    <row r="63" ht="15.75" customHeight="1" x14ac:dyDescent="0.25"/>
    <row r="64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</sheetData>
  <autoFilter ref="A14:N35" xr:uid="{00000000-0009-0000-0000-00002D000000}"/>
  <mergeCells count="9">
    <mergeCell ref="A9:D9"/>
    <mergeCell ref="A13:J13"/>
    <mergeCell ref="A1:C1"/>
    <mergeCell ref="F1:H1"/>
    <mergeCell ref="K1:M1"/>
    <mergeCell ref="A3:B3"/>
    <mergeCell ref="F7:G7"/>
    <mergeCell ref="F8:G8"/>
    <mergeCell ref="F9:G9"/>
  </mergeCells>
  <pageMargins left="0.7" right="0.7" top="0.78740157499999996" bottom="0.78740157499999996" header="0" footer="0"/>
  <pageSetup paperSize="9" orientation="portrait"/>
  <headerFooter>
    <oddHeader>&amp;L&amp;"Arial"&amp;8&amp;K000000 INTERNAL&amp;1#_x000D_</oddHeader>
  </headerFooter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E00-000000000000}">
  <dimension ref="A1:N1000"/>
  <sheetViews>
    <sheetView workbookViewId="0"/>
  </sheetViews>
  <sheetFormatPr defaultColWidth="14.42578125" defaultRowHeight="15" customHeight="1" x14ac:dyDescent="0.25"/>
  <cols>
    <col min="1" max="1" width="8.7109375" customWidth="1"/>
    <col min="2" max="2" width="14.28515625" customWidth="1"/>
    <col min="3" max="3" width="8.7109375" customWidth="1"/>
    <col min="4" max="4" width="26" customWidth="1"/>
    <col min="5" max="5" width="9.140625" customWidth="1"/>
    <col min="6" max="6" width="8.7109375" customWidth="1"/>
    <col min="7" max="7" width="24.140625" customWidth="1"/>
    <col min="8" max="8" width="9.140625" customWidth="1"/>
    <col min="9" max="9" width="3" customWidth="1"/>
    <col min="10" max="10" width="3.42578125" customWidth="1"/>
    <col min="11" max="11" width="25.140625" customWidth="1"/>
    <col min="12" max="12" width="29.5703125" customWidth="1"/>
    <col min="13" max="14" width="8.7109375" customWidth="1"/>
  </cols>
  <sheetData>
    <row r="1" spans="1:14" x14ac:dyDescent="0.25">
      <c r="A1" s="96" t="s">
        <v>551</v>
      </c>
      <c r="B1" s="97"/>
      <c r="C1" s="97"/>
      <c r="D1" s="45"/>
      <c r="E1" s="45"/>
      <c r="F1" s="99" t="s">
        <v>552</v>
      </c>
      <c r="G1" s="97"/>
      <c r="H1" s="98"/>
      <c r="K1" s="100" t="s">
        <v>553</v>
      </c>
      <c r="L1" s="101"/>
      <c r="M1" s="101"/>
    </row>
    <row r="2" spans="1:14" x14ac:dyDescent="0.25">
      <c r="L2" s="46">
        <v>0</v>
      </c>
      <c r="M2" s="47">
        <v>0</v>
      </c>
    </row>
    <row r="3" spans="1:14" x14ac:dyDescent="0.25">
      <c r="A3" s="96" t="s">
        <v>554</v>
      </c>
      <c r="B3" s="97"/>
      <c r="C3" s="48">
        <v>1.05</v>
      </c>
      <c r="F3" s="5"/>
      <c r="G3" s="49" t="s">
        <v>555</v>
      </c>
      <c r="H3" s="6">
        <f>COUNTIF(M14:M473, M13)</f>
        <v>6</v>
      </c>
      <c r="L3" s="46">
        <v>1</v>
      </c>
      <c r="M3" s="47">
        <v>0</v>
      </c>
    </row>
    <row r="4" spans="1:14" x14ac:dyDescent="0.25">
      <c r="F4" s="50"/>
      <c r="G4" s="51" t="s">
        <v>556</v>
      </c>
      <c r="H4" s="52">
        <f>H3*0.005</f>
        <v>0.03</v>
      </c>
      <c r="L4" s="46">
        <v>2</v>
      </c>
      <c r="M4" s="47">
        <v>0</v>
      </c>
    </row>
    <row r="5" spans="1:14" x14ac:dyDescent="0.25">
      <c r="F5" s="5"/>
      <c r="G5" s="49" t="s">
        <v>557</v>
      </c>
      <c r="H5" s="6">
        <f>COUNTIF(M14:M473, N13)</f>
        <v>1</v>
      </c>
      <c r="L5" s="46">
        <v>3</v>
      </c>
      <c r="M5" s="47">
        <v>-0.02</v>
      </c>
    </row>
    <row r="6" spans="1:14" x14ac:dyDescent="0.25">
      <c r="F6" s="20"/>
      <c r="G6" s="53" t="s">
        <v>556</v>
      </c>
      <c r="H6" s="54">
        <f>H5*0.01</f>
        <v>0.01</v>
      </c>
      <c r="L6" s="46">
        <v>4</v>
      </c>
      <c r="M6" s="47">
        <v>0</v>
      </c>
    </row>
    <row r="7" spans="1:14" x14ac:dyDescent="0.25">
      <c r="F7" s="102" t="s">
        <v>558</v>
      </c>
      <c r="G7" s="103"/>
      <c r="H7" s="6">
        <v>10</v>
      </c>
      <c r="L7" s="46">
        <v>5</v>
      </c>
      <c r="M7" s="47">
        <v>5.0000000000000001E-3</v>
      </c>
    </row>
    <row r="8" spans="1:14" x14ac:dyDescent="0.25">
      <c r="F8" s="104" t="s">
        <v>559</v>
      </c>
      <c r="G8" s="105"/>
      <c r="H8" s="52">
        <v>0.03</v>
      </c>
      <c r="L8" s="46">
        <v>6</v>
      </c>
      <c r="M8" s="47">
        <v>0.01</v>
      </c>
    </row>
    <row r="9" spans="1:14" x14ac:dyDescent="0.25">
      <c r="A9" s="96" t="s">
        <v>560</v>
      </c>
      <c r="B9" s="97"/>
      <c r="C9" s="97"/>
      <c r="D9" s="97"/>
      <c r="E9" s="85">
        <f>C3+H4+H6+H8</f>
        <v>1.1200000000000001</v>
      </c>
      <c r="F9" s="106" t="s">
        <v>561</v>
      </c>
      <c r="G9" s="97"/>
      <c r="H9" s="56">
        <v>45</v>
      </c>
      <c r="L9" s="46">
        <v>7</v>
      </c>
      <c r="M9" s="47">
        <v>1.4999999999999999E-2</v>
      </c>
    </row>
    <row r="10" spans="1:14" x14ac:dyDescent="0.25">
      <c r="L10" s="46">
        <v>8</v>
      </c>
      <c r="M10" s="47">
        <v>0.02</v>
      </c>
    </row>
    <row r="11" spans="1:14" x14ac:dyDescent="0.25">
      <c r="L11" s="46">
        <v>9</v>
      </c>
      <c r="M11" s="47">
        <v>2.5000000000000001E-2</v>
      </c>
    </row>
    <row r="12" spans="1:14" x14ac:dyDescent="0.25">
      <c r="L12" s="46" t="s">
        <v>562</v>
      </c>
      <c r="M12" s="47">
        <v>0.03</v>
      </c>
    </row>
    <row r="13" spans="1:14" x14ac:dyDescent="0.25">
      <c r="A13" s="96" t="s">
        <v>563</v>
      </c>
      <c r="B13" s="97"/>
      <c r="C13" s="97"/>
      <c r="D13" s="97"/>
      <c r="E13" s="97"/>
      <c r="F13" s="97"/>
      <c r="G13" s="97"/>
      <c r="H13" s="97"/>
      <c r="I13" s="97"/>
      <c r="J13" s="98"/>
      <c r="K13" s="57" t="s">
        <v>564</v>
      </c>
      <c r="L13" s="57" t="s">
        <v>565</v>
      </c>
      <c r="M13" s="4" t="s">
        <v>566</v>
      </c>
      <c r="N13" s="4" t="s">
        <v>567</v>
      </c>
    </row>
    <row r="14" spans="1:14" x14ac:dyDescent="0.25">
      <c r="A14" s="67">
        <v>1</v>
      </c>
      <c r="B14" s="67"/>
      <c r="C14" s="67">
        <v>5</v>
      </c>
      <c r="D14" s="73" t="s">
        <v>2569</v>
      </c>
      <c r="E14" s="67" t="s">
        <v>812</v>
      </c>
      <c r="F14" s="67">
        <v>1.052</v>
      </c>
      <c r="G14" s="71">
        <v>8132</v>
      </c>
      <c r="H14" s="71"/>
      <c r="I14" s="71"/>
      <c r="K14" s="3">
        <f t="shared" ref="K14:K58" si="0">G14/$G$14*10000*0.7+($H$9-A14)/($H$9-1)*10000*0.3</f>
        <v>10000</v>
      </c>
      <c r="L14" s="3">
        <f t="shared" ref="L14:L58" si="1">K14*$E$9</f>
        <v>11200.000000000002</v>
      </c>
      <c r="M14" s="4" t="s">
        <v>2085</v>
      </c>
    </row>
    <row r="15" spans="1:14" ht="30" x14ac:dyDescent="0.25">
      <c r="A15" s="67">
        <v>2</v>
      </c>
      <c r="B15" s="67"/>
      <c r="C15" s="67">
        <v>212</v>
      </c>
      <c r="D15" s="73" t="s">
        <v>839</v>
      </c>
      <c r="E15" s="67" t="s">
        <v>849</v>
      </c>
      <c r="F15" s="67">
        <v>1.0549999999999999</v>
      </c>
      <c r="G15" s="71">
        <v>7874</v>
      </c>
      <c r="H15" s="71"/>
      <c r="I15" s="71"/>
      <c r="K15" s="3">
        <f t="shared" si="0"/>
        <v>9709.732594016903</v>
      </c>
      <c r="L15" s="3">
        <f t="shared" si="1"/>
        <v>10874.900505298932</v>
      </c>
      <c r="M15" s="4" t="s">
        <v>2032</v>
      </c>
    </row>
    <row r="16" spans="1:14" x14ac:dyDescent="0.25">
      <c r="A16" s="67">
        <v>3</v>
      </c>
      <c r="B16" s="68" t="s">
        <v>629</v>
      </c>
      <c r="C16" s="67" t="s">
        <v>1508</v>
      </c>
      <c r="D16" s="73" t="s">
        <v>2154</v>
      </c>
      <c r="E16" s="67" t="s">
        <v>2570</v>
      </c>
      <c r="F16" s="67">
        <v>1.022</v>
      </c>
      <c r="G16" s="71">
        <v>7852</v>
      </c>
      <c r="H16" s="71"/>
      <c r="I16" s="71"/>
      <c r="K16" s="3">
        <f t="shared" si="0"/>
        <v>9622.6132450923396</v>
      </c>
      <c r="L16" s="3">
        <f t="shared" si="1"/>
        <v>10777.326834503421</v>
      </c>
      <c r="M16" s="4" t="s">
        <v>2032</v>
      </c>
    </row>
    <row r="17" spans="1:13" ht="30" x14ac:dyDescent="0.25">
      <c r="A17" s="67">
        <v>4</v>
      </c>
      <c r="B17" s="67"/>
      <c r="C17" s="67" t="s">
        <v>956</v>
      </c>
      <c r="D17" s="73" t="s">
        <v>2571</v>
      </c>
      <c r="E17" s="67" t="s">
        <v>2572</v>
      </c>
      <c r="F17" s="67">
        <v>1.0289999999999999</v>
      </c>
      <c r="G17" s="71">
        <v>7781</v>
      </c>
      <c r="H17" s="71"/>
      <c r="I17" s="71"/>
      <c r="K17" s="3">
        <f t="shared" si="0"/>
        <v>9493.3148504225737</v>
      </c>
      <c r="L17" s="3">
        <f t="shared" si="1"/>
        <v>10632.512632473283</v>
      </c>
      <c r="M17" s="4" t="s">
        <v>2032</v>
      </c>
    </row>
    <row r="18" spans="1:13" x14ac:dyDescent="0.25">
      <c r="A18" s="67">
        <v>5</v>
      </c>
      <c r="B18" s="68" t="s">
        <v>629</v>
      </c>
      <c r="C18" s="67" t="s">
        <v>935</v>
      </c>
      <c r="D18" s="73" t="s">
        <v>936</v>
      </c>
      <c r="E18" s="67" t="s">
        <v>812</v>
      </c>
      <c r="F18" s="67">
        <v>1.0589999999999999</v>
      </c>
      <c r="G18" s="71">
        <v>7738</v>
      </c>
      <c r="H18" s="71"/>
      <c r="I18" s="71"/>
      <c r="K18" s="3">
        <f t="shared" si="0"/>
        <v>9388.1187676072077</v>
      </c>
      <c r="L18" s="3">
        <f t="shared" si="1"/>
        <v>10514.693019720075</v>
      </c>
      <c r="M18" s="4" t="s">
        <v>2032</v>
      </c>
    </row>
    <row r="19" spans="1:13" x14ac:dyDescent="0.25">
      <c r="A19" s="67">
        <v>6</v>
      </c>
      <c r="B19" s="67"/>
      <c r="C19" s="67" t="s">
        <v>1800</v>
      </c>
      <c r="D19" s="73" t="s">
        <v>2141</v>
      </c>
      <c r="E19" s="67" t="s">
        <v>2570</v>
      </c>
      <c r="F19" s="67">
        <v>1.022</v>
      </c>
      <c r="G19" s="71">
        <v>7641</v>
      </c>
      <c r="H19" s="71"/>
      <c r="I19" s="71"/>
      <c r="K19" s="3">
        <f t="shared" si="0"/>
        <v>9236.4396547869255</v>
      </c>
      <c r="L19" s="3">
        <f t="shared" si="1"/>
        <v>10344.812413361358</v>
      </c>
    </row>
    <row r="20" spans="1:13" x14ac:dyDescent="0.25">
      <c r="A20" s="67">
        <v>7</v>
      </c>
      <c r="B20" s="72" t="s">
        <v>706</v>
      </c>
      <c r="C20" s="67" t="s">
        <v>1510</v>
      </c>
      <c r="D20" s="73" t="s">
        <v>2573</v>
      </c>
      <c r="E20" s="67" t="s">
        <v>812</v>
      </c>
      <c r="F20" s="67">
        <v>1.052</v>
      </c>
      <c r="G20" s="71">
        <v>7592</v>
      </c>
      <c r="H20" s="71"/>
      <c r="I20" s="71"/>
      <c r="K20" s="3">
        <f t="shared" si="0"/>
        <v>9126.0787908599013</v>
      </c>
      <c r="L20" s="3">
        <f t="shared" si="1"/>
        <v>10221.208245763091</v>
      </c>
    </row>
    <row r="21" spans="1:13" ht="15.75" customHeight="1" x14ac:dyDescent="0.25">
      <c r="A21" s="67">
        <v>8</v>
      </c>
      <c r="B21" s="68" t="s">
        <v>991</v>
      </c>
      <c r="C21" s="67" t="s">
        <v>2574</v>
      </c>
      <c r="D21" s="73" t="s">
        <v>817</v>
      </c>
      <c r="E21" s="67" t="s">
        <v>2575</v>
      </c>
      <c r="F21" s="67">
        <v>1.0309999999999999</v>
      </c>
      <c r="G21" s="71">
        <v>7558</v>
      </c>
      <c r="H21" s="71"/>
      <c r="I21" s="71"/>
      <c r="K21" s="3">
        <f t="shared" si="0"/>
        <v>9028.6298797120253</v>
      </c>
      <c r="L21" s="3">
        <f t="shared" si="1"/>
        <v>10112.06546527747</v>
      </c>
    </row>
    <row r="22" spans="1:13" ht="15.75" customHeight="1" x14ac:dyDescent="0.25">
      <c r="A22" s="67">
        <v>9</v>
      </c>
      <c r="B22" s="72" t="s">
        <v>568</v>
      </c>
      <c r="C22" s="67" t="s">
        <v>2576</v>
      </c>
      <c r="D22" s="73" t="s">
        <v>2577</v>
      </c>
      <c r="E22" s="67" t="s">
        <v>2570</v>
      </c>
      <c r="F22" s="67">
        <v>1.0249999999999999</v>
      </c>
      <c r="G22" s="71">
        <v>7553</v>
      </c>
      <c r="H22" s="71"/>
      <c r="I22" s="71"/>
      <c r="K22" s="3">
        <f t="shared" si="0"/>
        <v>8956.1440772704918</v>
      </c>
      <c r="L22" s="3">
        <f t="shared" si="1"/>
        <v>10030.881366542952</v>
      </c>
    </row>
    <row r="23" spans="1:13" ht="15.75" customHeight="1" x14ac:dyDescent="0.25">
      <c r="A23" s="67">
        <v>10</v>
      </c>
      <c r="B23" s="68" t="s">
        <v>629</v>
      </c>
      <c r="C23" s="67" t="s">
        <v>2578</v>
      </c>
      <c r="D23" s="73" t="s">
        <v>2579</v>
      </c>
      <c r="E23" s="67" t="s">
        <v>1326</v>
      </c>
      <c r="F23" s="67">
        <v>1.0489999999999999</v>
      </c>
      <c r="G23" s="71">
        <v>7544</v>
      </c>
      <c r="H23" s="71"/>
      <c r="I23" s="71"/>
      <c r="K23" s="3">
        <f t="shared" si="0"/>
        <v>8880.2150874211857</v>
      </c>
      <c r="L23" s="3">
        <f t="shared" si="1"/>
        <v>9945.8408979117285</v>
      </c>
    </row>
    <row r="24" spans="1:13" ht="15.75" customHeight="1" x14ac:dyDescent="0.25">
      <c r="A24" s="67">
        <v>11</v>
      </c>
      <c r="B24" s="72" t="s">
        <v>568</v>
      </c>
      <c r="C24" s="67" t="s">
        <v>2580</v>
      </c>
      <c r="D24" s="73" t="s">
        <v>2581</v>
      </c>
      <c r="E24" s="67" t="s">
        <v>2582</v>
      </c>
      <c r="F24" s="67">
        <v>1.0249999999999999</v>
      </c>
      <c r="G24" s="71">
        <v>7530</v>
      </c>
      <c r="H24" s="71"/>
      <c r="I24" s="71"/>
      <c r="K24" s="3">
        <f t="shared" si="0"/>
        <v>8799.9821133121659</v>
      </c>
      <c r="L24" s="3">
        <f t="shared" si="1"/>
        <v>9855.9799669096265</v>
      </c>
    </row>
    <row r="25" spans="1:13" ht="15.75" customHeight="1" x14ac:dyDescent="0.25">
      <c r="A25" s="67">
        <v>12</v>
      </c>
      <c r="B25" s="72" t="s">
        <v>637</v>
      </c>
      <c r="C25" s="67" t="s">
        <v>2079</v>
      </c>
      <c r="D25" s="73" t="s">
        <v>1768</v>
      </c>
      <c r="E25" s="67" t="s">
        <v>812</v>
      </c>
      <c r="F25" s="67">
        <v>1.056</v>
      </c>
      <c r="G25" s="71">
        <v>7519</v>
      </c>
      <c r="H25" s="71"/>
      <c r="I25" s="71"/>
      <c r="K25" s="3">
        <f t="shared" si="0"/>
        <v>8722.3315297589761</v>
      </c>
      <c r="L25" s="3">
        <f t="shared" si="1"/>
        <v>9769.0113133300547</v>
      </c>
      <c r="M25" s="4" t="s">
        <v>2032</v>
      </c>
    </row>
    <row r="26" spans="1:13" ht="15.75" customHeight="1" x14ac:dyDescent="0.25">
      <c r="A26" s="67">
        <v>13</v>
      </c>
      <c r="B26" s="72" t="s">
        <v>629</v>
      </c>
      <c r="C26" s="67" t="s">
        <v>2583</v>
      </c>
      <c r="D26" s="73" t="s">
        <v>2584</v>
      </c>
      <c r="E26" s="67" t="s">
        <v>2428</v>
      </c>
      <c r="F26" s="67">
        <v>1.022</v>
      </c>
      <c r="G26" s="71">
        <v>7503</v>
      </c>
      <c r="H26" s="71"/>
      <c r="I26" s="71"/>
      <c r="K26" s="3">
        <f t="shared" si="0"/>
        <v>8640.3769619460727</v>
      </c>
      <c r="L26" s="3">
        <f t="shared" si="1"/>
        <v>9677.2221973796022</v>
      </c>
    </row>
    <row r="27" spans="1:13" ht="15.75" customHeight="1" x14ac:dyDescent="0.25">
      <c r="A27" s="67">
        <v>14</v>
      </c>
      <c r="B27" s="67"/>
      <c r="C27" s="67" t="s">
        <v>950</v>
      </c>
      <c r="D27" s="73" t="s">
        <v>951</v>
      </c>
      <c r="E27" s="67" t="s">
        <v>929</v>
      </c>
      <c r="F27" s="67">
        <v>1.048</v>
      </c>
      <c r="G27" s="71">
        <v>7398</v>
      </c>
      <c r="H27" s="71"/>
      <c r="I27" s="71"/>
      <c r="K27" s="3">
        <f t="shared" si="0"/>
        <v>8481.8114743102433</v>
      </c>
      <c r="L27" s="3">
        <f t="shared" si="1"/>
        <v>9499.6288512274732</v>
      </c>
    </row>
    <row r="28" spans="1:13" ht="15.75" customHeight="1" x14ac:dyDescent="0.25">
      <c r="A28" s="67">
        <v>15</v>
      </c>
      <c r="B28" s="68" t="s">
        <v>568</v>
      </c>
      <c r="C28" s="67" t="s">
        <v>810</v>
      </c>
      <c r="D28" s="73" t="s">
        <v>2585</v>
      </c>
      <c r="E28" s="67" t="s">
        <v>812</v>
      </c>
      <c r="F28" s="67">
        <v>1.0589999999999999</v>
      </c>
      <c r="G28" s="71">
        <v>7348</v>
      </c>
      <c r="H28" s="71"/>
      <c r="I28" s="71"/>
      <c r="K28" s="3">
        <f t="shared" si="0"/>
        <v>8370.5898135312782</v>
      </c>
      <c r="L28" s="3">
        <f t="shared" si="1"/>
        <v>9375.0605911550319</v>
      </c>
    </row>
    <row r="29" spans="1:13" ht="15.75" customHeight="1" x14ac:dyDescent="0.25">
      <c r="A29" s="67">
        <v>16</v>
      </c>
      <c r="B29" s="68" t="s">
        <v>706</v>
      </c>
      <c r="C29" s="67">
        <v>18</v>
      </c>
      <c r="D29" s="73" t="s">
        <v>2514</v>
      </c>
      <c r="E29" s="67" t="s">
        <v>2586</v>
      </c>
      <c r="F29" s="67">
        <v>1.0720000000000001</v>
      </c>
      <c r="G29" s="71">
        <v>7310</v>
      </c>
      <c r="H29" s="71"/>
      <c r="I29" s="71"/>
      <c r="K29" s="3">
        <f t="shared" si="0"/>
        <v>8269.6977149756294</v>
      </c>
      <c r="L29" s="3">
        <f t="shared" si="1"/>
        <v>9262.0614407727062</v>
      </c>
    </row>
    <row r="30" spans="1:13" ht="15.75" customHeight="1" x14ac:dyDescent="0.25">
      <c r="A30" s="67">
        <v>17</v>
      </c>
      <c r="B30" s="67"/>
      <c r="C30" s="67" t="s">
        <v>2587</v>
      </c>
      <c r="D30" s="73" t="s">
        <v>2588</v>
      </c>
      <c r="E30" s="67" t="s">
        <v>860</v>
      </c>
      <c r="F30" s="67">
        <v>1.034</v>
      </c>
      <c r="G30" s="71">
        <v>7241</v>
      </c>
      <c r="H30" s="71"/>
      <c r="K30" s="3">
        <f t="shared" si="0"/>
        <v>8142.120914009748</v>
      </c>
      <c r="L30" s="3">
        <f t="shared" si="1"/>
        <v>9119.1754236909183</v>
      </c>
    </row>
    <row r="31" spans="1:13" ht="15.75" customHeight="1" x14ac:dyDescent="0.25">
      <c r="A31" s="67">
        <v>18</v>
      </c>
      <c r="B31" s="68" t="s">
        <v>568</v>
      </c>
      <c r="C31" s="67" t="s">
        <v>1154</v>
      </c>
      <c r="D31" s="73" t="s">
        <v>2589</v>
      </c>
      <c r="E31" s="67" t="s">
        <v>812</v>
      </c>
      <c r="F31" s="67">
        <v>1.052</v>
      </c>
      <c r="G31" s="71">
        <v>7217</v>
      </c>
      <c r="H31" s="71"/>
      <c r="K31" s="3">
        <f t="shared" si="0"/>
        <v>8053.2799713812983</v>
      </c>
      <c r="L31" s="3">
        <f t="shared" si="1"/>
        <v>9019.6735679470548</v>
      </c>
    </row>
    <row r="32" spans="1:13" ht="15.75" customHeight="1" x14ac:dyDescent="0.25">
      <c r="A32" s="67">
        <v>19</v>
      </c>
      <c r="B32" s="72" t="s">
        <v>706</v>
      </c>
      <c r="C32" s="67" t="s">
        <v>870</v>
      </c>
      <c r="D32" s="73" t="s">
        <v>744</v>
      </c>
      <c r="E32" s="67" t="s">
        <v>2428</v>
      </c>
      <c r="F32" s="67">
        <v>1.0289999999999999</v>
      </c>
      <c r="G32" s="71">
        <v>7201</v>
      </c>
      <c r="H32" s="71"/>
      <c r="K32" s="3">
        <f t="shared" si="0"/>
        <v>7971.325403568394</v>
      </c>
      <c r="L32" s="3">
        <f t="shared" si="1"/>
        <v>8927.8844519966024</v>
      </c>
      <c r="M32" s="4" t="s">
        <v>2032</v>
      </c>
    </row>
    <row r="33" spans="1:12" ht="15.75" customHeight="1" x14ac:dyDescent="0.25">
      <c r="A33" s="67">
        <v>20</v>
      </c>
      <c r="B33" s="72" t="s">
        <v>629</v>
      </c>
      <c r="C33" s="67" t="s">
        <v>962</v>
      </c>
      <c r="D33" s="86" t="s">
        <v>2034</v>
      </c>
      <c r="E33" s="67" t="s">
        <v>812</v>
      </c>
      <c r="F33" s="67">
        <v>1.0589999999999999</v>
      </c>
      <c r="G33" s="71">
        <v>7148</v>
      </c>
      <c r="H33" s="71"/>
      <c r="K33" s="3">
        <f t="shared" si="0"/>
        <v>7857.5213522335998</v>
      </c>
      <c r="L33" s="3">
        <f t="shared" si="1"/>
        <v>8800.4239145016327</v>
      </c>
    </row>
    <row r="34" spans="1:12" ht="15.75" customHeight="1" x14ac:dyDescent="0.25">
      <c r="A34" s="67">
        <v>21</v>
      </c>
      <c r="B34" s="68" t="s">
        <v>637</v>
      </c>
      <c r="C34" s="67" t="s">
        <v>2590</v>
      </c>
      <c r="D34" s="73" t="s">
        <v>2508</v>
      </c>
      <c r="E34" s="67" t="s">
        <v>812</v>
      </c>
      <c r="F34" s="67">
        <v>1.0589999999999999</v>
      </c>
      <c r="G34" s="71">
        <v>7138</v>
      </c>
      <c r="H34" s="71"/>
      <c r="K34" s="3">
        <f t="shared" si="0"/>
        <v>7780.7315655323528</v>
      </c>
      <c r="L34" s="3">
        <f t="shared" si="1"/>
        <v>8714.4193533962352</v>
      </c>
    </row>
    <row r="35" spans="1:12" ht="15.75" customHeight="1" x14ac:dyDescent="0.25">
      <c r="A35" s="67">
        <v>22</v>
      </c>
      <c r="B35" s="68" t="s">
        <v>568</v>
      </c>
      <c r="C35" s="67" t="s">
        <v>2591</v>
      </c>
      <c r="D35" s="73" t="s">
        <v>2592</v>
      </c>
      <c r="E35" s="67" t="s">
        <v>1515</v>
      </c>
      <c r="F35" s="67">
        <v>1.0429999999999999</v>
      </c>
      <c r="G35" s="71">
        <v>7039</v>
      </c>
      <c r="H35" s="71"/>
      <c r="K35" s="3">
        <f t="shared" si="0"/>
        <v>7627.3308590081824</v>
      </c>
      <c r="L35" s="3">
        <f t="shared" si="1"/>
        <v>8542.6105620891649</v>
      </c>
    </row>
    <row r="36" spans="1:12" ht="15.75" customHeight="1" x14ac:dyDescent="0.25">
      <c r="A36" s="67">
        <v>23</v>
      </c>
      <c r="B36" s="72" t="s">
        <v>629</v>
      </c>
      <c r="C36" s="67" t="s">
        <v>2098</v>
      </c>
      <c r="D36" s="73" t="s">
        <v>762</v>
      </c>
      <c r="E36" s="67" t="s">
        <v>2593</v>
      </c>
      <c r="F36" s="67">
        <v>1.01</v>
      </c>
      <c r="G36" s="71">
        <v>6978</v>
      </c>
      <c r="H36" s="71"/>
      <c r="K36" s="3">
        <f t="shared" si="0"/>
        <v>7506.6404328578446</v>
      </c>
      <c r="L36" s="3">
        <f t="shared" si="1"/>
        <v>8407.4372848007861</v>
      </c>
    </row>
    <row r="37" spans="1:12" ht="15.75" customHeight="1" x14ac:dyDescent="0.25">
      <c r="A37" s="67">
        <v>24</v>
      </c>
      <c r="B37" s="68" t="s">
        <v>568</v>
      </c>
      <c r="C37" s="67" t="s">
        <v>702</v>
      </c>
      <c r="D37" s="86" t="s">
        <v>2036</v>
      </c>
      <c r="E37" s="67" t="s">
        <v>2594</v>
      </c>
      <c r="F37" s="67">
        <v>1.0680000000000001</v>
      </c>
      <c r="G37" s="71">
        <v>6975</v>
      </c>
      <c r="H37" s="71"/>
      <c r="K37" s="3">
        <f t="shared" si="0"/>
        <v>7435.8762241201975</v>
      </c>
      <c r="L37" s="3">
        <f t="shared" si="1"/>
        <v>8328.1813710146216</v>
      </c>
    </row>
    <row r="38" spans="1:12" ht="15.75" customHeight="1" x14ac:dyDescent="0.25">
      <c r="A38" s="67">
        <v>25</v>
      </c>
      <c r="B38" s="72" t="s">
        <v>637</v>
      </c>
      <c r="C38" s="67" t="s">
        <v>883</v>
      </c>
      <c r="D38" s="73" t="s">
        <v>884</v>
      </c>
      <c r="E38" s="67" t="s">
        <v>2570</v>
      </c>
      <c r="F38" s="67">
        <v>1.0289999999999999</v>
      </c>
      <c r="G38" s="71">
        <v>6781</v>
      </c>
      <c r="H38" s="71"/>
      <c r="K38" s="3">
        <f t="shared" si="0"/>
        <v>7200.6998166614485</v>
      </c>
      <c r="L38" s="3">
        <f t="shared" si="1"/>
        <v>8064.7837946608233</v>
      </c>
    </row>
    <row r="39" spans="1:12" ht="15.75" customHeight="1" x14ac:dyDescent="0.25">
      <c r="A39" s="67">
        <v>26</v>
      </c>
      <c r="B39" s="68" t="s">
        <v>629</v>
      </c>
      <c r="C39" s="67">
        <v>11</v>
      </c>
      <c r="D39" s="73" t="s">
        <v>1031</v>
      </c>
      <c r="E39" s="67" t="s">
        <v>812</v>
      </c>
      <c r="F39" s="67">
        <v>1.0549999999999999</v>
      </c>
      <c r="G39" s="71">
        <v>6645</v>
      </c>
      <c r="H39" s="71"/>
      <c r="K39" s="3">
        <f t="shared" si="0"/>
        <v>7015.449626615391</v>
      </c>
      <c r="L39" s="3">
        <f t="shared" si="1"/>
        <v>7857.3035818092385</v>
      </c>
    </row>
    <row r="40" spans="1:12" ht="15.75" customHeight="1" x14ac:dyDescent="0.25">
      <c r="A40" s="67">
        <v>27</v>
      </c>
      <c r="B40" s="72" t="s">
        <v>568</v>
      </c>
      <c r="C40" s="67" t="s">
        <v>953</v>
      </c>
      <c r="D40" s="86" t="s">
        <v>2040</v>
      </c>
      <c r="E40" s="67" t="s">
        <v>892</v>
      </c>
      <c r="F40" s="67">
        <v>1.0509999999999999</v>
      </c>
      <c r="G40" s="71">
        <v>6605</v>
      </c>
      <c r="H40" s="71"/>
      <c r="K40" s="3">
        <f t="shared" si="0"/>
        <v>6912.835934355855</v>
      </c>
      <c r="L40" s="3">
        <f t="shared" si="1"/>
        <v>7742.3762464785586</v>
      </c>
    </row>
    <row r="41" spans="1:12" ht="15.75" customHeight="1" x14ac:dyDescent="0.25">
      <c r="A41" s="67">
        <v>28</v>
      </c>
      <c r="B41" s="68" t="s">
        <v>637</v>
      </c>
      <c r="C41" s="67" t="s">
        <v>2595</v>
      </c>
      <c r="D41" s="73" t="s">
        <v>2596</v>
      </c>
      <c r="E41" s="67" t="s">
        <v>2428</v>
      </c>
      <c r="F41" s="67">
        <v>1.0249999999999999</v>
      </c>
      <c r="G41" s="71">
        <v>6593</v>
      </c>
      <c r="H41" s="71"/>
      <c r="K41" s="3">
        <f t="shared" si="0"/>
        <v>6834.3245539507216</v>
      </c>
      <c r="L41" s="3">
        <f t="shared" si="1"/>
        <v>7654.4435004248089</v>
      </c>
    </row>
    <row r="42" spans="1:12" ht="15.75" customHeight="1" x14ac:dyDescent="0.25">
      <c r="A42" s="67">
        <v>29</v>
      </c>
      <c r="B42" s="68" t="s">
        <v>637</v>
      </c>
      <c r="C42" s="67" t="s">
        <v>1991</v>
      </c>
      <c r="D42" s="73" t="s">
        <v>774</v>
      </c>
      <c r="E42" s="67" t="s">
        <v>2597</v>
      </c>
      <c r="F42" s="67">
        <v>1.0329999999999999</v>
      </c>
      <c r="G42" s="71">
        <v>6568</v>
      </c>
      <c r="H42" s="71"/>
      <c r="K42" s="3">
        <f t="shared" si="0"/>
        <v>6744.62281447033</v>
      </c>
      <c r="L42" s="3">
        <f t="shared" si="1"/>
        <v>7553.9775522067703</v>
      </c>
    </row>
    <row r="43" spans="1:12" ht="15.75" customHeight="1" x14ac:dyDescent="0.25">
      <c r="A43" s="67">
        <v>30</v>
      </c>
      <c r="B43" s="68" t="s">
        <v>1537</v>
      </c>
      <c r="C43" s="67" t="s">
        <v>1781</v>
      </c>
      <c r="D43" s="73" t="s">
        <v>2598</v>
      </c>
      <c r="E43" s="67" t="s">
        <v>812</v>
      </c>
      <c r="F43" s="67">
        <v>1.0589999999999999</v>
      </c>
      <c r="G43" s="71">
        <v>6407</v>
      </c>
      <c r="H43" s="71"/>
      <c r="K43" s="3">
        <f t="shared" si="0"/>
        <v>6537.852703125699</v>
      </c>
      <c r="L43" s="3">
        <f t="shared" si="1"/>
        <v>7322.3950275007837</v>
      </c>
    </row>
    <row r="44" spans="1:12" ht="15.75" customHeight="1" x14ac:dyDescent="0.25">
      <c r="A44" s="67">
        <v>31</v>
      </c>
      <c r="B44" s="68" t="s">
        <v>637</v>
      </c>
      <c r="C44" s="67" t="s">
        <v>2119</v>
      </c>
      <c r="D44" s="73" t="s">
        <v>2599</v>
      </c>
      <c r="E44" s="67" t="s">
        <v>849</v>
      </c>
      <c r="F44" s="67">
        <v>1.0589999999999999</v>
      </c>
      <c r="G44" s="71">
        <v>6390</v>
      </c>
      <c r="H44" s="71"/>
      <c r="K44" s="3">
        <f t="shared" si="0"/>
        <v>6455.0373384608502</v>
      </c>
      <c r="L44" s="3">
        <f t="shared" si="1"/>
        <v>7229.6418190761533</v>
      </c>
    </row>
    <row r="45" spans="1:12" ht="15.75" customHeight="1" x14ac:dyDescent="0.25">
      <c r="A45" s="67">
        <v>32</v>
      </c>
      <c r="B45" s="72" t="s">
        <v>637</v>
      </c>
      <c r="C45" s="67" t="s">
        <v>967</v>
      </c>
      <c r="D45" s="73" t="s">
        <v>968</v>
      </c>
      <c r="E45" s="67" t="s">
        <v>1515</v>
      </c>
      <c r="F45" s="67">
        <v>1.0449999999999999</v>
      </c>
      <c r="G45" s="71">
        <v>6387</v>
      </c>
      <c r="H45" s="71"/>
      <c r="K45" s="3">
        <f t="shared" si="0"/>
        <v>6384.2731297232031</v>
      </c>
      <c r="L45" s="3">
        <f t="shared" si="1"/>
        <v>7150.3859052899879</v>
      </c>
    </row>
    <row r="46" spans="1:12" ht="15.75" customHeight="1" x14ac:dyDescent="0.25">
      <c r="A46" s="67">
        <v>33</v>
      </c>
      <c r="B46" s="72" t="s">
        <v>637</v>
      </c>
      <c r="C46" s="67" t="s">
        <v>2096</v>
      </c>
      <c r="D46" s="73" t="s">
        <v>960</v>
      </c>
      <c r="E46" s="67" t="s">
        <v>1174</v>
      </c>
      <c r="F46" s="67">
        <v>1.0069999999999999</v>
      </c>
      <c r="G46" s="71">
        <v>6371</v>
      </c>
      <c r="H46" s="71"/>
      <c r="K46" s="3">
        <f t="shared" si="0"/>
        <v>6302.3185619102978</v>
      </c>
      <c r="L46" s="3">
        <f t="shared" si="1"/>
        <v>7058.5967893395346</v>
      </c>
    </row>
    <row r="47" spans="1:12" ht="15.75" customHeight="1" x14ac:dyDescent="0.25">
      <c r="A47" s="67">
        <v>34</v>
      </c>
      <c r="B47" s="72" t="s">
        <v>568</v>
      </c>
      <c r="C47" s="67" t="s">
        <v>896</v>
      </c>
      <c r="D47" s="73" t="s">
        <v>897</v>
      </c>
      <c r="E47" s="67" t="s">
        <v>1326</v>
      </c>
      <c r="F47" s="67">
        <v>1.042</v>
      </c>
      <c r="G47" s="71">
        <v>6273</v>
      </c>
      <c r="K47" s="3">
        <f t="shared" si="0"/>
        <v>6149.7786522380711</v>
      </c>
      <c r="L47" s="3">
        <f t="shared" si="1"/>
        <v>6887.7520905066403</v>
      </c>
    </row>
    <row r="48" spans="1:12" ht="15.75" customHeight="1" x14ac:dyDescent="0.25">
      <c r="A48" s="67">
        <v>35</v>
      </c>
      <c r="B48" s="68" t="s">
        <v>706</v>
      </c>
      <c r="C48" s="67" t="s">
        <v>858</v>
      </c>
      <c r="D48" s="73" t="s">
        <v>859</v>
      </c>
      <c r="E48" s="67" t="s">
        <v>860</v>
      </c>
      <c r="F48" s="67">
        <v>1.0269999999999999</v>
      </c>
      <c r="G48" s="71">
        <v>6265</v>
      </c>
      <c r="K48" s="3">
        <f t="shared" si="0"/>
        <v>6074.7104592407104</v>
      </c>
      <c r="L48" s="3">
        <f t="shared" si="1"/>
        <v>6803.6757143495961</v>
      </c>
    </row>
    <row r="49" spans="1:12" ht="15.75" customHeight="1" x14ac:dyDescent="0.25">
      <c r="A49" s="67">
        <v>36</v>
      </c>
      <c r="B49" s="68" t="s">
        <v>568</v>
      </c>
      <c r="C49" s="67" t="s">
        <v>1163</v>
      </c>
      <c r="D49" s="73" t="s">
        <v>2600</v>
      </c>
      <c r="E49" s="67" t="s">
        <v>812</v>
      </c>
      <c r="F49" s="67">
        <v>1.0589999999999999</v>
      </c>
      <c r="G49" s="71">
        <v>6243</v>
      </c>
      <c r="K49" s="3">
        <f t="shared" si="0"/>
        <v>5987.5911103161479</v>
      </c>
      <c r="L49" s="3">
        <f t="shared" si="1"/>
        <v>6706.1020435540868</v>
      </c>
    </row>
    <row r="50" spans="1:12" ht="15.75" customHeight="1" x14ac:dyDescent="0.25">
      <c r="A50" s="67">
        <v>37</v>
      </c>
      <c r="B50" s="72" t="s">
        <v>629</v>
      </c>
      <c r="C50" s="67" t="s">
        <v>927</v>
      </c>
      <c r="D50" s="73" t="s">
        <v>928</v>
      </c>
      <c r="E50" s="67" t="s">
        <v>929</v>
      </c>
      <c r="F50" s="67">
        <v>1.04</v>
      </c>
      <c r="G50" s="71">
        <v>6189</v>
      </c>
      <c r="K50" s="3">
        <f t="shared" si="0"/>
        <v>5872.926262129411</v>
      </c>
      <c r="L50" s="3">
        <f t="shared" si="1"/>
        <v>6577.677413584941</v>
      </c>
    </row>
    <row r="51" spans="1:12" ht="15.75" customHeight="1" x14ac:dyDescent="0.25">
      <c r="A51" s="67">
        <v>38</v>
      </c>
      <c r="B51" s="72" t="s">
        <v>1942</v>
      </c>
      <c r="C51" s="67" t="s">
        <v>2601</v>
      </c>
      <c r="D51" s="73" t="s">
        <v>2602</v>
      </c>
      <c r="E51" s="67" t="s">
        <v>2428</v>
      </c>
      <c r="F51" s="67">
        <v>1.0369999999999999</v>
      </c>
      <c r="G51" s="71">
        <v>6188</v>
      </c>
      <c r="K51" s="3">
        <f t="shared" si="0"/>
        <v>5803.8836470956485</v>
      </c>
      <c r="L51" s="3">
        <f t="shared" si="1"/>
        <v>6500.349684747127</v>
      </c>
    </row>
    <row r="52" spans="1:12" ht="15.75" customHeight="1" x14ac:dyDescent="0.25">
      <c r="A52" s="67">
        <v>39</v>
      </c>
      <c r="B52" s="72" t="s">
        <v>568</v>
      </c>
      <c r="C52" s="67" t="s">
        <v>909</v>
      </c>
      <c r="D52" s="73" t="s">
        <v>2603</v>
      </c>
      <c r="E52" s="67" t="s">
        <v>812</v>
      </c>
      <c r="F52" s="67">
        <v>1.0629999999999999</v>
      </c>
      <c r="G52" s="71">
        <v>6132</v>
      </c>
      <c r="K52" s="3">
        <f t="shared" si="0"/>
        <v>5687.4972052050252</v>
      </c>
      <c r="L52" s="3">
        <f t="shared" si="1"/>
        <v>6369.9968698296288</v>
      </c>
    </row>
    <row r="53" spans="1:12" ht="15.75" customHeight="1" x14ac:dyDescent="0.25">
      <c r="A53" s="67">
        <v>40</v>
      </c>
      <c r="B53" s="67"/>
      <c r="C53" s="67" t="s">
        <v>1172</v>
      </c>
      <c r="D53" s="73" t="s">
        <v>1506</v>
      </c>
      <c r="E53" s="67" t="s">
        <v>2604</v>
      </c>
      <c r="F53" s="67">
        <v>1.01</v>
      </c>
      <c r="G53" s="71">
        <v>6053</v>
      </c>
      <c r="K53" s="3">
        <f t="shared" si="0"/>
        <v>5551.3124357197157</v>
      </c>
      <c r="L53" s="3">
        <f t="shared" si="1"/>
        <v>6217.4699280060822</v>
      </c>
    </row>
    <row r="54" spans="1:12" ht="15.75" customHeight="1" x14ac:dyDescent="0.25">
      <c r="A54" s="67">
        <v>41</v>
      </c>
      <c r="B54" s="67"/>
      <c r="C54" s="67" t="s">
        <v>2605</v>
      </c>
      <c r="D54" s="73" t="s">
        <v>2606</v>
      </c>
      <c r="E54" s="67" t="s">
        <v>812</v>
      </c>
      <c r="F54" s="67">
        <v>1.0549999999999999</v>
      </c>
      <c r="G54" s="71">
        <v>5518</v>
      </c>
      <c r="K54" s="3">
        <f t="shared" si="0"/>
        <v>5022.6043017484235</v>
      </c>
      <c r="L54" s="3">
        <f t="shared" si="1"/>
        <v>5625.3168179582344</v>
      </c>
    </row>
    <row r="55" spans="1:12" ht="15.75" customHeight="1" x14ac:dyDescent="0.25">
      <c r="A55" s="67">
        <v>42</v>
      </c>
      <c r="B55" s="67"/>
      <c r="C55" s="67" t="s">
        <v>2607</v>
      </c>
      <c r="D55" s="73" t="s">
        <v>1519</v>
      </c>
      <c r="E55" s="67" t="s">
        <v>2608</v>
      </c>
      <c r="F55" s="67">
        <v>1.0429999999999999</v>
      </c>
      <c r="G55" s="71">
        <v>5455</v>
      </c>
      <c r="K55" s="3">
        <f t="shared" si="0"/>
        <v>4900.1922818942003</v>
      </c>
      <c r="L55" s="3">
        <f t="shared" si="1"/>
        <v>5488.2153557215051</v>
      </c>
    </row>
    <row r="56" spans="1:12" ht="15.75" customHeight="1" x14ac:dyDescent="0.25">
      <c r="A56" s="67">
        <v>43</v>
      </c>
      <c r="B56" s="67"/>
      <c r="C56" s="67" t="s">
        <v>1538</v>
      </c>
      <c r="D56" s="73" t="s">
        <v>1539</v>
      </c>
      <c r="E56" s="67" t="s">
        <v>812</v>
      </c>
      <c r="F56" s="67">
        <v>1.0589999999999999</v>
      </c>
      <c r="G56" s="71">
        <v>5316</v>
      </c>
      <c r="K56" s="3">
        <f t="shared" si="0"/>
        <v>4712.3597012923128</v>
      </c>
      <c r="L56" s="3">
        <f t="shared" si="1"/>
        <v>5277.842865447391</v>
      </c>
    </row>
    <row r="57" spans="1:12" ht="15.75" customHeight="1" x14ac:dyDescent="0.25">
      <c r="A57" s="67">
        <v>44</v>
      </c>
      <c r="B57" s="67"/>
      <c r="C57" s="67" t="s">
        <v>974</v>
      </c>
      <c r="D57" s="73" t="s">
        <v>1528</v>
      </c>
      <c r="E57" s="67" t="s">
        <v>1529</v>
      </c>
      <c r="F57" s="67">
        <v>1.034</v>
      </c>
      <c r="G57" s="71">
        <v>5176</v>
      </c>
      <c r="K57" s="3">
        <f t="shared" si="0"/>
        <v>4523.6663238384826</v>
      </c>
      <c r="L57" s="3">
        <f t="shared" si="1"/>
        <v>5066.5062826991007</v>
      </c>
    </row>
    <row r="58" spans="1:12" ht="15.75" customHeight="1" x14ac:dyDescent="0.25">
      <c r="A58" s="67">
        <v>45</v>
      </c>
      <c r="B58" s="67"/>
      <c r="C58" s="67" t="s">
        <v>874</v>
      </c>
      <c r="D58" s="73" t="s">
        <v>2609</v>
      </c>
      <c r="E58" s="67" t="s">
        <v>2428</v>
      </c>
      <c r="F58" s="67">
        <v>1.022</v>
      </c>
      <c r="G58" s="71">
        <v>3738</v>
      </c>
      <c r="K58" s="3">
        <f t="shared" si="0"/>
        <v>3217.658632562715</v>
      </c>
      <c r="L58" s="3">
        <f t="shared" si="1"/>
        <v>3603.7776684702412</v>
      </c>
    </row>
    <row r="59" spans="1:12" ht="15.75" customHeight="1" x14ac:dyDescent="0.25"/>
    <row r="60" spans="1:12" ht="15.75" customHeight="1" x14ac:dyDescent="0.25"/>
    <row r="61" spans="1:12" ht="15.75" customHeight="1" x14ac:dyDescent="0.25"/>
    <row r="62" spans="1:12" ht="15.75" customHeight="1" x14ac:dyDescent="0.25"/>
    <row r="63" spans="1:12" ht="15.75" customHeight="1" x14ac:dyDescent="0.25"/>
    <row r="64" spans="1:12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</sheetData>
  <autoFilter ref="A14:N58" xr:uid="{00000000-0009-0000-0000-00002E000000}"/>
  <mergeCells count="9">
    <mergeCell ref="A9:D9"/>
    <mergeCell ref="A13:J13"/>
    <mergeCell ref="A1:C1"/>
    <mergeCell ref="F1:H1"/>
    <mergeCell ref="K1:M1"/>
    <mergeCell ref="A3:B3"/>
    <mergeCell ref="F7:G7"/>
    <mergeCell ref="F8:G8"/>
    <mergeCell ref="F9:G9"/>
  </mergeCells>
  <pageMargins left="0.7" right="0.7" top="0.78740157499999996" bottom="0.78740157499999996" header="0" footer="0"/>
  <pageSetup paperSize="9" orientation="portrait"/>
  <headerFooter>
    <oddHeader>&amp;L&amp;"Arial"&amp;8&amp;K000000 INTERNAL&amp;1#_x000D_</oddHeader>
  </headerFooter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F00-000000000000}">
  <dimension ref="A1:N1000"/>
  <sheetViews>
    <sheetView workbookViewId="0"/>
  </sheetViews>
  <sheetFormatPr defaultColWidth="14.42578125" defaultRowHeight="15" customHeight="1" x14ac:dyDescent="0.25"/>
  <cols>
    <col min="1" max="1" width="8.7109375" customWidth="1"/>
    <col min="2" max="2" width="14.28515625" customWidth="1"/>
    <col min="3" max="3" width="8.7109375" customWidth="1"/>
    <col min="4" max="4" width="10" customWidth="1"/>
    <col min="5" max="5" width="9.140625" customWidth="1"/>
    <col min="6" max="6" width="8.7109375" customWidth="1"/>
    <col min="7" max="7" width="24.140625" customWidth="1"/>
    <col min="8" max="8" width="9.140625" customWidth="1"/>
    <col min="9" max="9" width="3" customWidth="1"/>
    <col min="10" max="10" width="3.42578125" customWidth="1"/>
    <col min="11" max="11" width="25.140625" customWidth="1"/>
    <col min="12" max="12" width="29.5703125" customWidth="1"/>
    <col min="13" max="14" width="8.7109375" customWidth="1"/>
  </cols>
  <sheetData>
    <row r="1" spans="1:14" x14ac:dyDescent="0.25">
      <c r="A1" s="96" t="s">
        <v>551</v>
      </c>
      <c r="B1" s="97"/>
      <c r="C1" s="97"/>
      <c r="D1" s="45"/>
      <c r="E1" s="45"/>
      <c r="F1" s="99" t="s">
        <v>552</v>
      </c>
      <c r="G1" s="97"/>
      <c r="H1" s="98"/>
      <c r="K1" s="100" t="s">
        <v>553</v>
      </c>
      <c r="L1" s="101"/>
      <c r="M1" s="101"/>
    </row>
    <row r="2" spans="1:14" x14ac:dyDescent="0.25">
      <c r="L2" s="46">
        <v>0</v>
      </c>
      <c r="M2" s="47">
        <v>0</v>
      </c>
    </row>
    <row r="3" spans="1:14" x14ac:dyDescent="0.25">
      <c r="A3" s="96" t="s">
        <v>554</v>
      </c>
      <c r="B3" s="97"/>
      <c r="C3" s="48">
        <v>1.05</v>
      </c>
      <c r="F3" s="5"/>
      <c r="G3" s="49" t="s">
        <v>555</v>
      </c>
      <c r="H3" s="6">
        <f>COUNTIF(M14:M473, M13)</f>
        <v>1</v>
      </c>
      <c r="L3" s="46">
        <v>1</v>
      </c>
      <c r="M3" s="47">
        <v>0</v>
      </c>
    </row>
    <row r="4" spans="1:14" x14ac:dyDescent="0.25">
      <c r="F4" s="50"/>
      <c r="G4" s="51" t="s">
        <v>556</v>
      </c>
      <c r="H4" s="52">
        <f>H3*0.005</f>
        <v>5.0000000000000001E-3</v>
      </c>
      <c r="L4" s="46">
        <v>2</v>
      </c>
      <c r="M4" s="47">
        <v>0</v>
      </c>
    </row>
    <row r="5" spans="1:14" x14ac:dyDescent="0.25">
      <c r="F5" s="5"/>
      <c r="G5" s="49" t="s">
        <v>557</v>
      </c>
      <c r="H5" s="6">
        <f>COUNTIF(M14:M473, N13)</f>
        <v>1</v>
      </c>
      <c r="L5" s="46">
        <v>3</v>
      </c>
      <c r="M5" s="47">
        <v>-0.02</v>
      </c>
    </row>
    <row r="6" spans="1:14" x14ac:dyDescent="0.25">
      <c r="F6" s="20"/>
      <c r="G6" s="53" t="s">
        <v>556</v>
      </c>
      <c r="H6" s="54">
        <f>H5*0.01</f>
        <v>0.01</v>
      </c>
      <c r="L6" s="46">
        <v>4</v>
      </c>
      <c r="M6" s="47">
        <v>0</v>
      </c>
    </row>
    <row r="7" spans="1:14" x14ac:dyDescent="0.25">
      <c r="F7" s="102" t="s">
        <v>558</v>
      </c>
      <c r="G7" s="103"/>
      <c r="H7" s="6">
        <v>10</v>
      </c>
      <c r="L7" s="46">
        <v>5</v>
      </c>
      <c r="M7" s="47">
        <v>5.0000000000000001E-3</v>
      </c>
    </row>
    <row r="8" spans="1:14" x14ac:dyDescent="0.25">
      <c r="F8" s="104" t="s">
        <v>559</v>
      </c>
      <c r="G8" s="105"/>
      <c r="H8" s="52">
        <v>0.03</v>
      </c>
      <c r="L8" s="46">
        <v>6</v>
      </c>
      <c r="M8" s="47">
        <v>0.01</v>
      </c>
    </row>
    <row r="9" spans="1:14" x14ac:dyDescent="0.25">
      <c r="A9" s="96" t="s">
        <v>560</v>
      </c>
      <c r="B9" s="97"/>
      <c r="C9" s="97"/>
      <c r="D9" s="97"/>
      <c r="E9" s="85">
        <f>C3+H4+H6+H8</f>
        <v>1.095</v>
      </c>
      <c r="F9" s="106" t="s">
        <v>561</v>
      </c>
      <c r="G9" s="97"/>
      <c r="H9" s="56">
        <v>29</v>
      </c>
      <c r="L9" s="46">
        <v>7</v>
      </c>
      <c r="M9" s="47">
        <v>1.4999999999999999E-2</v>
      </c>
    </row>
    <row r="10" spans="1:14" x14ac:dyDescent="0.25">
      <c r="L10" s="46">
        <v>8</v>
      </c>
      <c r="M10" s="47">
        <v>0.02</v>
      </c>
    </row>
    <row r="11" spans="1:14" x14ac:dyDescent="0.25">
      <c r="L11" s="46">
        <v>9</v>
      </c>
      <c r="M11" s="47">
        <v>2.5000000000000001E-2</v>
      </c>
    </row>
    <row r="12" spans="1:14" x14ac:dyDescent="0.25">
      <c r="L12" s="46" t="s">
        <v>562</v>
      </c>
      <c r="M12" s="47">
        <v>0.03</v>
      </c>
    </row>
    <row r="13" spans="1:14" x14ac:dyDescent="0.25">
      <c r="A13" s="96" t="s">
        <v>563</v>
      </c>
      <c r="B13" s="97"/>
      <c r="C13" s="97"/>
      <c r="D13" s="97"/>
      <c r="E13" s="97"/>
      <c r="F13" s="97"/>
      <c r="G13" s="97"/>
      <c r="H13" s="97"/>
      <c r="I13" s="97"/>
      <c r="J13" s="98"/>
      <c r="K13" s="57" t="s">
        <v>564</v>
      </c>
      <c r="L13" s="57" t="s">
        <v>565</v>
      </c>
      <c r="M13" s="4" t="s">
        <v>566</v>
      </c>
      <c r="N13" s="4" t="s">
        <v>567</v>
      </c>
    </row>
    <row r="14" spans="1:14" ht="30" x14ac:dyDescent="0.25">
      <c r="A14" s="67">
        <v>1</v>
      </c>
      <c r="B14" s="67"/>
      <c r="C14" s="67" t="s">
        <v>741</v>
      </c>
      <c r="D14" s="73" t="s">
        <v>742</v>
      </c>
      <c r="E14" s="67" t="s">
        <v>730</v>
      </c>
      <c r="F14" s="67">
        <v>1</v>
      </c>
      <c r="G14" s="71">
        <v>8068</v>
      </c>
      <c r="H14" s="71"/>
      <c r="I14" s="71"/>
      <c r="K14" s="3">
        <f t="shared" ref="K14:K42" si="0">G14/$G$14*10000*0.7+($H$9-A14)/($H$9-1)*10000*0.3</f>
        <v>10000</v>
      </c>
      <c r="L14" s="3">
        <f t="shared" ref="L14:L42" si="1">K14*$E$9</f>
        <v>10950</v>
      </c>
      <c r="M14" s="4" t="s">
        <v>2085</v>
      </c>
    </row>
    <row r="15" spans="1:14" ht="30" x14ac:dyDescent="0.25">
      <c r="A15" s="67">
        <v>2</v>
      </c>
      <c r="B15" s="67"/>
      <c r="C15" s="67" t="s">
        <v>736</v>
      </c>
      <c r="D15" s="73" t="s">
        <v>737</v>
      </c>
      <c r="E15" s="67" t="s">
        <v>2447</v>
      </c>
      <c r="F15" s="67">
        <v>1</v>
      </c>
      <c r="G15" s="71">
        <v>7660</v>
      </c>
      <c r="H15" s="71"/>
      <c r="I15" s="71"/>
      <c r="K15" s="3">
        <f t="shared" si="0"/>
        <v>9538.8660670019126</v>
      </c>
      <c r="L15" s="3">
        <f t="shared" si="1"/>
        <v>10445.058343367094</v>
      </c>
    </row>
    <row r="16" spans="1:14" ht="30" x14ac:dyDescent="0.25">
      <c r="A16" s="67">
        <v>3</v>
      </c>
      <c r="B16" s="68" t="s">
        <v>568</v>
      </c>
      <c r="C16" s="67" t="s">
        <v>1925</v>
      </c>
      <c r="D16" s="73" t="s">
        <v>2610</v>
      </c>
      <c r="E16" s="67" t="s">
        <v>2447</v>
      </c>
      <c r="F16" s="67">
        <v>1</v>
      </c>
      <c r="G16" s="71">
        <v>7633</v>
      </c>
      <c r="H16" s="71"/>
      <c r="I16" s="71"/>
      <c r="K16" s="3">
        <f t="shared" si="0"/>
        <v>9408.2973298392226</v>
      </c>
      <c r="L16" s="3">
        <f t="shared" si="1"/>
        <v>10302.085576173948</v>
      </c>
    </row>
    <row r="17" spans="1:13" ht="30" x14ac:dyDescent="0.25">
      <c r="A17" s="67">
        <v>4</v>
      </c>
      <c r="B17" s="68" t="s">
        <v>629</v>
      </c>
      <c r="C17" s="67" t="s">
        <v>795</v>
      </c>
      <c r="D17" s="73" t="s">
        <v>2611</v>
      </c>
      <c r="E17" s="67" t="s">
        <v>2447</v>
      </c>
      <c r="F17" s="67">
        <v>1</v>
      </c>
      <c r="G17" s="71">
        <v>7586</v>
      </c>
      <c r="H17" s="71"/>
      <c r="I17" s="71"/>
      <c r="K17" s="3">
        <f t="shared" si="0"/>
        <v>9260.3760889581408</v>
      </c>
      <c r="L17" s="3">
        <f t="shared" si="1"/>
        <v>10140.111817409164</v>
      </c>
    </row>
    <row r="18" spans="1:13" ht="30" x14ac:dyDescent="0.25">
      <c r="A18" s="67">
        <v>5</v>
      </c>
      <c r="B18" s="72" t="s">
        <v>629</v>
      </c>
      <c r="C18" s="67" t="s">
        <v>2612</v>
      </c>
      <c r="D18" s="73" t="s">
        <v>2613</v>
      </c>
      <c r="E18" s="67" t="s">
        <v>2447</v>
      </c>
      <c r="F18" s="67">
        <v>1</v>
      </c>
      <c r="G18" s="71">
        <v>7577</v>
      </c>
      <c r="H18" s="71"/>
      <c r="I18" s="71"/>
      <c r="K18" s="3">
        <f t="shared" si="0"/>
        <v>9145.4246051420068</v>
      </c>
      <c r="L18" s="3">
        <f t="shared" si="1"/>
        <v>10014.239942630496</v>
      </c>
    </row>
    <row r="19" spans="1:13" ht="30" x14ac:dyDescent="0.25">
      <c r="A19" s="67">
        <v>6</v>
      </c>
      <c r="B19" s="68" t="s">
        <v>568</v>
      </c>
      <c r="C19" s="67" t="s">
        <v>2614</v>
      </c>
      <c r="D19" s="73" t="s">
        <v>2615</v>
      </c>
      <c r="E19" s="67" t="s">
        <v>2447</v>
      </c>
      <c r="F19" s="67">
        <v>1</v>
      </c>
      <c r="G19" s="71">
        <v>7539</v>
      </c>
      <c r="H19" s="71"/>
      <c r="I19" s="71"/>
      <c r="K19" s="3">
        <f t="shared" si="0"/>
        <v>9005.3119909342022</v>
      </c>
      <c r="L19" s="3">
        <f t="shared" si="1"/>
        <v>9860.8166300729517</v>
      </c>
    </row>
    <row r="20" spans="1:13" ht="30" x14ac:dyDescent="0.25">
      <c r="A20" s="67">
        <v>7</v>
      </c>
      <c r="B20" s="68" t="s">
        <v>629</v>
      </c>
      <c r="C20" s="67" t="s">
        <v>752</v>
      </c>
      <c r="D20" s="73" t="s">
        <v>2616</v>
      </c>
      <c r="E20" s="67" t="s">
        <v>730</v>
      </c>
      <c r="F20" s="67">
        <v>1</v>
      </c>
      <c r="G20" s="71">
        <v>7514</v>
      </c>
      <c r="H20" s="71"/>
      <c r="I20" s="71"/>
      <c r="K20" s="3">
        <f t="shared" si="0"/>
        <v>8876.4785041433533</v>
      </c>
      <c r="L20" s="3">
        <f t="shared" si="1"/>
        <v>9719.7439620369714</v>
      </c>
    </row>
    <row r="21" spans="1:13" ht="15.75" customHeight="1" x14ac:dyDescent="0.25">
      <c r="A21" s="67">
        <v>8</v>
      </c>
      <c r="B21" s="67"/>
      <c r="C21" s="67">
        <v>21</v>
      </c>
      <c r="D21" s="73" t="s">
        <v>665</v>
      </c>
      <c r="E21" s="67" t="s">
        <v>730</v>
      </c>
      <c r="F21" s="67">
        <v>1</v>
      </c>
      <c r="G21" s="71">
        <v>7509</v>
      </c>
      <c r="H21" s="71"/>
      <c r="I21" s="71"/>
      <c r="K21" s="3">
        <f t="shared" si="0"/>
        <v>8764.9975210708981</v>
      </c>
      <c r="L21" s="3">
        <f t="shared" si="1"/>
        <v>9597.672285572633</v>
      </c>
      <c r="M21" s="4" t="s">
        <v>2032</v>
      </c>
    </row>
    <row r="22" spans="1:13" ht="15.75" customHeight="1" x14ac:dyDescent="0.25">
      <c r="A22" s="67">
        <v>9</v>
      </c>
      <c r="B22" s="68" t="s">
        <v>568</v>
      </c>
      <c r="C22" s="67">
        <v>71</v>
      </c>
      <c r="D22" s="73" t="s">
        <v>2617</v>
      </c>
      <c r="E22" s="67" t="s">
        <v>2618</v>
      </c>
      <c r="F22" s="67">
        <v>1</v>
      </c>
      <c r="G22" s="71">
        <v>7489</v>
      </c>
      <c r="H22" s="71"/>
      <c r="I22" s="71"/>
      <c r="K22" s="3">
        <f t="shared" si="0"/>
        <v>8640.5021602096458</v>
      </c>
      <c r="L22" s="3">
        <f t="shared" si="1"/>
        <v>9461.3498654295618</v>
      </c>
    </row>
    <row r="23" spans="1:13" ht="15.75" customHeight="1" x14ac:dyDescent="0.25">
      <c r="A23" s="67">
        <v>10</v>
      </c>
      <c r="B23" s="68" t="s">
        <v>629</v>
      </c>
      <c r="C23" s="67" t="s">
        <v>2619</v>
      </c>
      <c r="D23" s="73" t="s">
        <v>2620</v>
      </c>
      <c r="E23" s="67" t="s">
        <v>777</v>
      </c>
      <c r="F23" s="67">
        <v>1</v>
      </c>
      <c r="G23" s="71">
        <v>7280</v>
      </c>
      <c r="H23" s="71"/>
      <c r="I23" s="71"/>
      <c r="K23" s="3">
        <f t="shared" si="0"/>
        <v>8352.0256392095762</v>
      </c>
      <c r="L23" s="3">
        <f t="shared" si="1"/>
        <v>9145.4680749344861</v>
      </c>
    </row>
    <row r="24" spans="1:13" ht="15.75" customHeight="1" x14ac:dyDescent="0.25">
      <c r="A24" s="67">
        <v>11</v>
      </c>
      <c r="B24" s="68" t="s">
        <v>706</v>
      </c>
      <c r="C24" s="67" t="s">
        <v>2621</v>
      </c>
      <c r="D24" s="73" t="s">
        <v>2622</v>
      </c>
      <c r="E24" s="67" t="s">
        <v>777</v>
      </c>
      <c r="F24" s="67">
        <v>1</v>
      </c>
      <c r="G24" s="71">
        <v>7270</v>
      </c>
      <c r="H24" s="71"/>
      <c r="I24" s="71"/>
      <c r="K24" s="3">
        <f t="shared" si="0"/>
        <v>8236.2065302075207</v>
      </c>
      <c r="L24" s="3">
        <f t="shared" si="1"/>
        <v>9018.6461505772349</v>
      </c>
    </row>
    <row r="25" spans="1:13" ht="15.75" customHeight="1" x14ac:dyDescent="0.25">
      <c r="A25" s="67">
        <v>12</v>
      </c>
      <c r="B25" s="68" t="s">
        <v>706</v>
      </c>
      <c r="C25" s="67" t="s">
        <v>713</v>
      </c>
      <c r="D25" s="73" t="s">
        <v>2623</v>
      </c>
      <c r="E25" s="67" t="s">
        <v>730</v>
      </c>
      <c r="F25" s="67">
        <v>1</v>
      </c>
      <c r="G25" s="71">
        <v>7180</v>
      </c>
      <c r="H25" s="71"/>
      <c r="I25" s="71"/>
      <c r="K25" s="3">
        <f t="shared" si="0"/>
        <v>8050.9774063318928</v>
      </c>
      <c r="L25" s="3">
        <f t="shared" si="1"/>
        <v>8815.8202599334218</v>
      </c>
    </row>
    <row r="26" spans="1:13" ht="15.75" customHeight="1" x14ac:dyDescent="0.25">
      <c r="A26" s="67">
        <v>13</v>
      </c>
      <c r="B26" s="72" t="s">
        <v>1516</v>
      </c>
      <c r="C26" s="67" t="s">
        <v>2624</v>
      </c>
      <c r="D26" s="73" t="s">
        <v>2625</v>
      </c>
      <c r="E26" s="67" t="s">
        <v>2626</v>
      </c>
      <c r="F26" s="67">
        <v>1</v>
      </c>
      <c r="G26" s="71">
        <v>7151</v>
      </c>
      <c r="H26" s="71"/>
      <c r="I26" s="71"/>
      <c r="K26" s="3">
        <f t="shared" si="0"/>
        <v>7918.6734187973643</v>
      </c>
      <c r="L26" s="3">
        <f t="shared" si="1"/>
        <v>8670.9473935831138</v>
      </c>
    </row>
    <row r="27" spans="1:13" ht="15.75" customHeight="1" x14ac:dyDescent="0.25">
      <c r="A27" s="67">
        <v>14</v>
      </c>
      <c r="B27" s="72" t="s">
        <v>568</v>
      </c>
      <c r="C27" s="67" t="s">
        <v>2627</v>
      </c>
      <c r="D27" s="73" t="s">
        <v>2628</v>
      </c>
      <c r="E27" s="67" t="s">
        <v>2629</v>
      </c>
      <c r="F27" s="67">
        <v>1</v>
      </c>
      <c r="G27" s="71">
        <v>7129</v>
      </c>
      <c r="H27" s="71"/>
      <c r="I27" s="71"/>
      <c r="K27" s="3">
        <f t="shared" si="0"/>
        <v>7792.4428075642745</v>
      </c>
      <c r="L27" s="3">
        <f t="shared" si="1"/>
        <v>8532.7248742828797</v>
      </c>
    </row>
    <row r="28" spans="1:13" ht="15.75" customHeight="1" x14ac:dyDescent="0.25">
      <c r="A28" s="67">
        <v>15</v>
      </c>
      <c r="B28" s="72" t="s">
        <v>568</v>
      </c>
      <c r="C28" s="67" t="s">
        <v>1076</v>
      </c>
      <c r="D28" s="73" t="s">
        <v>2630</v>
      </c>
      <c r="E28" s="67" t="s">
        <v>2447</v>
      </c>
      <c r="F28" s="67">
        <v>1</v>
      </c>
      <c r="G28" s="71">
        <v>7102</v>
      </c>
      <c r="H28" s="71"/>
      <c r="I28" s="71"/>
      <c r="K28" s="3">
        <f t="shared" si="0"/>
        <v>7661.8740704015854</v>
      </c>
      <c r="L28" s="3">
        <f t="shared" si="1"/>
        <v>8389.7521070897365</v>
      </c>
    </row>
    <row r="29" spans="1:13" ht="15.75" customHeight="1" x14ac:dyDescent="0.25">
      <c r="A29" s="67">
        <v>16</v>
      </c>
      <c r="B29" s="68" t="s">
        <v>568</v>
      </c>
      <c r="C29" s="67" t="s">
        <v>2631</v>
      </c>
      <c r="D29" s="73" t="s">
        <v>2632</v>
      </c>
      <c r="E29" s="67" t="s">
        <v>2447</v>
      </c>
      <c r="F29" s="67">
        <v>1</v>
      </c>
      <c r="G29" s="71">
        <v>6904</v>
      </c>
      <c r="H29" s="71"/>
      <c r="I29" s="71"/>
      <c r="K29" s="3">
        <f t="shared" si="0"/>
        <v>7382.9414264466322</v>
      </c>
      <c r="L29" s="3">
        <f t="shared" si="1"/>
        <v>8084.3208619590623</v>
      </c>
    </row>
    <row r="30" spans="1:13" ht="15.75" customHeight="1" x14ac:dyDescent="0.25">
      <c r="A30" s="67">
        <v>17</v>
      </c>
      <c r="B30" s="68" t="s">
        <v>568</v>
      </c>
      <c r="C30" s="67" t="s">
        <v>2633</v>
      </c>
      <c r="D30" s="73" t="s">
        <v>2634</v>
      </c>
      <c r="E30" s="67" t="s">
        <v>777</v>
      </c>
      <c r="F30" s="67">
        <v>1</v>
      </c>
      <c r="G30" s="71">
        <v>6826</v>
      </c>
      <c r="H30" s="71"/>
      <c r="K30" s="3">
        <f t="shared" si="0"/>
        <v>7208.1238048020386</v>
      </c>
      <c r="L30" s="3">
        <f t="shared" si="1"/>
        <v>7892.8955662582321</v>
      </c>
    </row>
    <row r="31" spans="1:13" ht="15.75" customHeight="1" x14ac:dyDescent="0.25">
      <c r="A31" s="67">
        <v>18</v>
      </c>
      <c r="B31" s="68" t="s">
        <v>629</v>
      </c>
      <c r="C31" s="67" t="s">
        <v>2635</v>
      </c>
      <c r="D31" s="73" t="s">
        <v>2636</v>
      </c>
      <c r="E31" s="67" t="s">
        <v>730</v>
      </c>
      <c r="F31" s="67">
        <v>1</v>
      </c>
      <c r="G31" s="71">
        <v>6583</v>
      </c>
      <c r="H31" s="71"/>
      <c r="K31" s="3">
        <f t="shared" si="0"/>
        <v>6890.1480274806991</v>
      </c>
      <c r="L31" s="3">
        <f t="shared" si="1"/>
        <v>7544.7120900913651</v>
      </c>
    </row>
    <row r="32" spans="1:13" ht="15.75" customHeight="1" x14ac:dyDescent="0.25">
      <c r="A32" s="67">
        <v>19</v>
      </c>
      <c r="B32" s="68" t="s">
        <v>629</v>
      </c>
      <c r="C32" s="67" t="s">
        <v>2637</v>
      </c>
      <c r="D32" s="73" t="s">
        <v>2638</v>
      </c>
      <c r="E32" s="67" t="s">
        <v>2447</v>
      </c>
      <c r="F32" s="67">
        <v>1</v>
      </c>
      <c r="G32" s="71">
        <v>6534</v>
      </c>
      <c r="H32" s="71"/>
      <c r="K32" s="3">
        <f t="shared" si="0"/>
        <v>6740.4915362277779</v>
      </c>
      <c r="L32" s="3">
        <f t="shared" si="1"/>
        <v>7380.8382321694171</v>
      </c>
    </row>
    <row r="33" spans="1:12" ht="15.75" customHeight="1" x14ac:dyDescent="0.25">
      <c r="A33" s="67">
        <v>20</v>
      </c>
      <c r="B33" s="72" t="s">
        <v>2351</v>
      </c>
      <c r="C33" s="67">
        <v>95</v>
      </c>
      <c r="D33" s="73" t="s">
        <v>739</v>
      </c>
      <c r="E33" s="67" t="s">
        <v>2447</v>
      </c>
      <c r="F33" s="67">
        <v>1</v>
      </c>
      <c r="G33" s="71">
        <v>6336</v>
      </c>
      <c r="H33" s="71"/>
      <c r="K33" s="3">
        <f t="shared" si="0"/>
        <v>6461.5588922728239</v>
      </c>
      <c r="L33" s="3">
        <f t="shared" si="1"/>
        <v>7075.406987038742</v>
      </c>
    </row>
    <row r="34" spans="1:12" ht="15.75" customHeight="1" x14ac:dyDescent="0.25">
      <c r="A34" s="67">
        <v>21</v>
      </c>
      <c r="B34" s="68" t="s">
        <v>568</v>
      </c>
      <c r="C34" s="67" t="s">
        <v>761</v>
      </c>
      <c r="D34" s="73" t="s">
        <v>2639</v>
      </c>
      <c r="E34" s="67" t="s">
        <v>730</v>
      </c>
      <c r="F34" s="67">
        <v>1</v>
      </c>
      <c r="G34" s="71">
        <v>6049</v>
      </c>
      <c r="H34" s="71"/>
      <c r="K34" s="3">
        <f t="shared" si="0"/>
        <v>6105.4076067710175</v>
      </c>
      <c r="L34" s="3">
        <f t="shared" si="1"/>
        <v>6685.4213294142637</v>
      </c>
    </row>
    <row r="35" spans="1:12" ht="15.75" customHeight="1" x14ac:dyDescent="0.25">
      <c r="A35" s="67">
        <v>22</v>
      </c>
      <c r="B35" s="68" t="s">
        <v>706</v>
      </c>
      <c r="C35" s="67" t="s">
        <v>2640</v>
      </c>
      <c r="D35" s="73" t="s">
        <v>2641</v>
      </c>
      <c r="E35" s="67" t="s">
        <v>2447</v>
      </c>
      <c r="F35" s="67">
        <v>1</v>
      </c>
      <c r="G35" s="71">
        <v>5756</v>
      </c>
      <c r="H35" s="71"/>
      <c r="K35" s="3">
        <f t="shared" si="0"/>
        <v>5744.0505701536931</v>
      </c>
      <c r="L35" s="3">
        <f t="shared" si="1"/>
        <v>6289.7353743182939</v>
      </c>
    </row>
    <row r="36" spans="1:12" ht="15.75" customHeight="1" x14ac:dyDescent="0.25">
      <c r="A36" s="67">
        <v>23</v>
      </c>
      <c r="B36" s="72" t="s">
        <v>706</v>
      </c>
      <c r="C36" s="67">
        <v>44</v>
      </c>
      <c r="D36" s="73" t="s">
        <v>2642</v>
      </c>
      <c r="E36" s="67" t="s">
        <v>921</v>
      </c>
      <c r="F36" s="67">
        <v>1</v>
      </c>
      <c r="G36" s="71">
        <v>5731</v>
      </c>
      <c r="H36" s="71"/>
      <c r="K36" s="3">
        <f t="shared" si="0"/>
        <v>5615.2170833628443</v>
      </c>
      <c r="L36" s="3">
        <f t="shared" si="1"/>
        <v>6148.6627062823145</v>
      </c>
    </row>
    <row r="37" spans="1:12" ht="15.75" customHeight="1" x14ac:dyDescent="0.25">
      <c r="A37" s="67">
        <v>24</v>
      </c>
      <c r="B37" s="72" t="s">
        <v>568</v>
      </c>
      <c r="C37" s="67" t="s">
        <v>2643</v>
      </c>
      <c r="D37" s="73" t="s">
        <v>2644</v>
      </c>
      <c r="E37" s="67" t="s">
        <v>777</v>
      </c>
      <c r="F37" s="67">
        <v>1</v>
      </c>
      <c r="G37" s="71">
        <v>5681</v>
      </c>
      <c r="H37" s="71"/>
      <c r="K37" s="3">
        <f t="shared" si="0"/>
        <v>5464.6929669240026</v>
      </c>
      <c r="L37" s="3">
        <f t="shared" si="1"/>
        <v>5983.8387987817823</v>
      </c>
    </row>
    <row r="38" spans="1:12" ht="15.75" customHeight="1" x14ac:dyDescent="0.25">
      <c r="A38" s="67">
        <v>25</v>
      </c>
      <c r="B38" s="72" t="s">
        <v>568</v>
      </c>
      <c r="C38" s="67" t="s">
        <v>791</v>
      </c>
      <c r="D38" s="86" t="s">
        <v>1655</v>
      </c>
      <c r="E38" s="67" t="s">
        <v>777</v>
      </c>
      <c r="F38" s="67">
        <v>1</v>
      </c>
      <c r="G38" s="71">
        <v>5550</v>
      </c>
      <c r="H38" s="71"/>
      <c r="K38" s="3">
        <f t="shared" si="0"/>
        <v>5243.8912104256669</v>
      </c>
      <c r="L38" s="3">
        <f t="shared" si="1"/>
        <v>5742.0608754161049</v>
      </c>
    </row>
    <row r="39" spans="1:12" ht="15.75" customHeight="1" x14ac:dyDescent="0.25">
      <c r="A39" s="67">
        <v>26</v>
      </c>
      <c r="B39" s="72" t="s">
        <v>568</v>
      </c>
      <c r="C39" s="67" t="s">
        <v>1575</v>
      </c>
      <c r="D39" s="86" t="s">
        <v>1306</v>
      </c>
      <c r="E39" s="67" t="s">
        <v>2447</v>
      </c>
      <c r="F39" s="67">
        <v>1</v>
      </c>
      <c r="G39" s="71">
        <v>5171</v>
      </c>
      <c r="H39" s="71"/>
      <c r="K39" s="3">
        <f t="shared" si="0"/>
        <v>4807.9184078192502</v>
      </c>
      <c r="L39" s="3">
        <f t="shared" si="1"/>
        <v>5264.6706565620789</v>
      </c>
    </row>
    <row r="40" spans="1:12" ht="15.75" customHeight="1" x14ac:dyDescent="0.25">
      <c r="A40" s="67">
        <v>27</v>
      </c>
      <c r="B40" s="67"/>
      <c r="C40" s="67">
        <v>235</v>
      </c>
      <c r="D40" s="73" t="s">
        <v>2645</v>
      </c>
      <c r="E40" s="67" t="s">
        <v>730</v>
      </c>
      <c r="F40" s="67">
        <v>1</v>
      </c>
      <c r="G40" s="71">
        <v>4542</v>
      </c>
      <c r="H40" s="71"/>
      <c r="K40" s="3">
        <f t="shared" si="0"/>
        <v>4155.039308732913</v>
      </c>
      <c r="L40" s="3">
        <f t="shared" si="1"/>
        <v>4549.7680430625396</v>
      </c>
    </row>
    <row r="41" spans="1:12" ht="15.75" customHeight="1" x14ac:dyDescent="0.25">
      <c r="A41" s="67">
        <v>28</v>
      </c>
      <c r="B41" s="67"/>
      <c r="C41" s="67" t="s">
        <v>775</v>
      </c>
      <c r="D41" s="73" t="s">
        <v>2459</v>
      </c>
      <c r="E41" s="67" t="s">
        <v>2646</v>
      </c>
      <c r="F41" s="67">
        <v>1</v>
      </c>
      <c r="G41" s="71">
        <v>4313</v>
      </c>
      <c r="H41" s="71"/>
      <c r="K41" s="3">
        <f t="shared" si="0"/>
        <v>3849.2102840144485</v>
      </c>
      <c r="L41" s="3">
        <f t="shared" si="1"/>
        <v>4214.8852609958212</v>
      </c>
    </row>
    <row r="42" spans="1:12" ht="15.75" customHeight="1" x14ac:dyDescent="0.25">
      <c r="A42" s="67">
        <v>29</v>
      </c>
      <c r="B42" s="67"/>
      <c r="C42" s="67" t="s">
        <v>2647</v>
      </c>
      <c r="D42" s="73" t="s">
        <v>2648</v>
      </c>
      <c r="E42" s="67" t="s">
        <v>2447</v>
      </c>
      <c r="F42" s="67">
        <v>1</v>
      </c>
      <c r="G42" s="71">
        <v>4020</v>
      </c>
      <c r="H42" s="71"/>
      <c r="K42" s="3">
        <f t="shared" si="0"/>
        <v>3487.8532473971245</v>
      </c>
      <c r="L42" s="3">
        <f t="shared" si="1"/>
        <v>3819.1993058998514</v>
      </c>
    </row>
    <row r="43" spans="1:12" ht="15.75" customHeight="1" x14ac:dyDescent="0.25">
      <c r="A43" s="67"/>
      <c r="B43" s="68"/>
      <c r="C43" s="67"/>
      <c r="D43" s="73"/>
      <c r="E43" s="67"/>
      <c r="F43" s="67"/>
      <c r="G43" s="71"/>
      <c r="H43" s="71"/>
      <c r="K43" s="3"/>
      <c r="L43" s="3"/>
    </row>
    <row r="44" spans="1:12" ht="15.75" customHeight="1" x14ac:dyDescent="0.25">
      <c r="A44" s="67"/>
      <c r="B44" s="68"/>
      <c r="C44" s="67"/>
      <c r="D44" s="73"/>
      <c r="E44" s="67"/>
      <c r="F44" s="67"/>
      <c r="G44" s="71"/>
      <c r="H44" s="71"/>
      <c r="K44" s="3"/>
      <c r="L44" s="3"/>
    </row>
    <row r="45" spans="1:12" ht="15.75" customHeight="1" x14ac:dyDescent="0.25">
      <c r="A45" s="67"/>
      <c r="B45" s="72"/>
      <c r="C45" s="67"/>
      <c r="D45" s="73"/>
      <c r="E45" s="67"/>
      <c r="F45" s="67"/>
      <c r="G45" s="71"/>
      <c r="H45" s="71"/>
      <c r="K45" s="3"/>
      <c r="L45" s="3"/>
    </row>
    <row r="46" spans="1:12" ht="15.75" customHeight="1" x14ac:dyDescent="0.25">
      <c r="A46" s="67"/>
      <c r="B46" s="72"/>
      <c r="C46" s="67"/>
      <c r="D46" s="73"/>
      <c r="E46" s="67"/>
      <c r="F46" s="67"/>
      <c r="G46" s="71"/>
      <c r="H46" s="71"/>
      <c r="K46" s="3"/>
      <c r="L46" s="3"/>
    </row>
    <row r="47" spans="1:12" ht="15.75" customHeight="1" x14ac:dyDescent="0.25">
      <c r="A47" s="67"/>
      <c r="B47" s="72"/>
      <c r="C47" s="67"/>
      <c r="D47" s="73"/>
      <c r="E47" s="67"/>
      <c r="F47" s="67"/>
      <c r="G47" s="71"/>
      <c r="K47" s="3"/>
      <c r="L47" s="3"/>
    </row>
    <row r="48" spans="1:12" ht="15.75" customHeight="1" x14ac:dyDescent="0.25">
      <c r="A48" s="67"/>
      <c r="B48" s="68"/>
      <c r="C48" s="67"/>
      <c r="D48" s="73"/>
      <c r="E48" s="67"/>
      <c r="F48" s="67"/>
      <c r="G48" s="71"/>
      <c r="K48" s="3"/>
      <c r="L48" s="3"/>
    </row>
    <row r="49" spans="1:12" ht="15.75" customHeight="1" x14ac:dyDescent="0.25">
      <c r="A49" s="67"/>
      <c r="B49" s="68"/>
      <c r="C49" s="67"/>
      <c r="D49" s="73"/>
      <c r="E49" s="67"/>
      <c r="F49" s="67"/>
      <c r="G49" s="71"/>
      <c r="K49" s="3"/>
      <c r="L49" s="3"/>
    </row>
    <row r="50" spans="1:12" ht="15.75" customHeight="1" x14ac:dyDescent="0.25">
      <c r="A50" s="67"/>
      <c r="B50" s="72"/>
      <c r="C50" s="67"/>
      <c r="D50" s="73"/>
      <c r="E50" s="67"/>
      <c r="F50" s="67"/>
      <c r="G50" s="71"/>
      <c r="K50" s="3"/>
      <c r="L50" s="3"/>
    </row>
    <row r="51" spans="1:12" ht="15.75" customHeight="1" x14ac:dyDescent="0.25">
      <c r="A51" s="67"/>
      <c r="B51" s="72"/>
      <c r="C51" s="67"/>
      <c r="D51" s="73"/>
      <c r="E51" s="67"/>
      <c r="F51" s="67"/>
      <c r="G51" s="71"/>
      <c r="K51" s="3"/>
      <c r="L51" s="3"/>
    </row>
    <row r="52" spans="1:12" ht="15.75" customHeight="1" x14ac:dyDescent="0.25">
      <c r="A52" s="67"/>
      <c r="B52" s="72"/>
      <c r="C52" s="67"/>
      <c r="D52" s="73"/>
      <c r="E52" s="67"/>
      <c r="F52" s="67"/>
      <c r="G52" s="71"/>
      <c r="K52" s="3"/>
      <c r="L52" s="3"/>
    </row>
    <row r="53" spans="1:12" ht="15.75" customHeight="1" x14ac:dyDescent="0.25">
      <c r="A53" s="67"/>
      <c r="B53" s="67"/>
      <c r="C53" s="67"/>
      <c r="D53" s="73"/>
      <c r="E53" s="67"/>
      <c r="F53" s="67"/>
      <c r="G53" s="71"/>
      <c r="K53" s="3"/>
      <c r="L53" s="3"/>
    </row>
    <row r="54" spans="1:12" ht="15.75" customHeight="1" x14ac:dyDescent="0.25">
      <c r="A54" s="67"/>
      <c r="B54" s="67"/>
      <c r="C54" s="67"/>
      <c r="D54" s="73"/>
      <c r="E54" s="67"/>
      <c r="F54" s="67"/>
      <c r="G54" s="71"/>
      <c r="K54" s="3"/>
      <c r="L54" s="3"/>
    </row>
    <row r="55" spans="1:12" ht="15.75" customHeight="1" x14ac:dyDescent="0.25">
      <c r="A55" s="67"/>
      <c r="B55" s="67"/>
      <c r="C55" s="67"/>
      <c r="D55" s="73"/>
      <c r="E55" s="67"/>
      <c r="F55" s="67"/>
      <c r="G55" s="71"/>
      <c r="K55" s="3"/>
      <c r="L55" s="3"/>
    </row>
    <row r="56" spans="1:12" ht="15.75" customHeight="1" x14ac:dyDescent="0.25">
      <c r="A56" s="67"/>
      <c r="B56" s="67"/>
      <c r="C56" s="67"/>
      <c r="D56" s="73"/>
      <c r="E56" s="67"/>
      <c r="F56" s="67"/>
      <c r="G56" s="71"/>
      <c r="K56" s="3"/>
      <c r="L56" s="3"/>
    </row>
    <row r="57" spans="1:12" ht="15.75" customHeight="1" x14ac:dyDescent="0.25">
      <c r="A57" s="67"/>
      <c r="B57" s="67"/>
      <c r="C57" s="67"/>
      <c r="D57" s="73"/>
      <c r="E57" s="67"/>
      <c r="F57" s="67"/>
      <c r="G57" s="71"/>
      <c r="K57" s="3"/>
      <c r="L57" s="3"/>
    </row>
    <row r="58" spans="1:12" ht="15.75" customHeight="1" x14ac:dyDescent="0.25">
      <c r="A58" s="67"/>
      <c r="B58" s="67"/>
      <c r="C58" s="67"/>
      <c r="D58" s="73"/>
      <c r="E58" s="67"/>
      <c r="F58" s="67"/>
      <c r="G58" s="71"/>
      <c r="K58" s="3"/>
      <c r="L58" s="3"/>
    </row>
    <row r="59" spans="1:12" ht="15.75" customHeight="1" x14ac:dyDescent="0.25"/>
    <row r="60" spans="1:12" ht="15.75" customHeight="1" x14ac:dyDescent="0.25"/>
    <row r="61" spans="1:12" ht="15.75" customHeight="1" x14ac:dyDescent="0.25"/>
    <row r="62" spans="1:12" ht="15.75" customHeight="1" x14ac:dyDescent="0.25"/>
    <row r="63" spans="1:12" ht="15.75" customHeight="1" x14ac:dyDescent="0.25"/>
    <row r="64" spans="1:12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</sheetData>
  <autoFilter ref="A14:N42" xr:uid="{00000000-0009-0000-0000-00002F000000}"/>
  <mergeCells count="9">
    <mergeCell ref="A9:D9"/>
    <mergeCell ref="A13:J13"/>
    <mergeCell ref="A1:C1"/>
    <mergeCell ref="F1:H1"/>
    <mergeCell ref="K1:M1"/>
    <mergeCell ref="A3:B3"/>
    <mergeCell ref="F7:G7"/>
    <mergeCell ref="F8:G8"/>
    <mergeCell ref="F9:G9"/>
  </mergeCells>
  <pageMargins left="0.7" right="0.7" top="0.78740157499999996" bottom="0.78740157499999996" header="0" footer="0"/>
  <pageSetup paperSize="9" orientation="portrait"/>
  <headerFooter>
    <oddHeader>&amp;L&amp;"Arial"&amp;8&amp;K000000 INTERNAL&amp;1#_x000D_</oddHeader>
  </headerFooter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000-000000000000}">
  <dimension ref="A1:N1000"/>
  <sheetViews>
    <sheetView workbookViewId="0"/>
  </sheetViews>
  <sheetFormatPr defaultColWidth="14.42578125" defaultRowHeight="15" customHeight="1" x14ac:dyDescent="0.25"/>
  <cols>
    <col min="1" max="1" width="8.7109375" customWidth="1"/>
    <col min="2" max="2" width="14.28515625" customWidth="1"/>
    <col min="3" max="3" width="8.7109375" customWidth="1"/>
    <col min="4" max="4" width="16.5703125" customWidth="1"/>
    <col min="5" max="5" width="9.140625" customWidth="1"/>
    <col min="6" max="6" width="8.7109375" customWidth="1"/>
    <col min="7" max="7" width="24.140625" customWidth="1"/>
    <col min="8" max="8" width="9.140625" customWidth="1"/>
    <col min="9" max="9" width="3" customWidth="1"/>
    <col min="10" max="10" width="3.42578125" customWidth="1"/>
    <col min="11" max="11" width="25.140625" customWidth="1"/>
    <col min="12" max="12" width="29.5703125" customWidth="1"/>
    <col min="13" max="14" width="8.7109375" customWidth="1"/>
  </cols>
  <sheetData>
    <row r="1" spans="1:14" x14ac:dyDescent="0.25">
      <c r="A1" s="96" t="s">
        <v>551</v>
      </c>
      <c r="B1" s="97"/>
      <c r="C1" s="97"/>
      <c r="D1" s="45"/>
      <c r="E1" s="45"/>
      <c r="F1" s="99" t="s">
        <v>552</v>
      </c>
      <c r="G1" s="97"/>
      <c r="H1" s="98"/>
      <c r="K1" s="100" t="s">
        <v>553</v>
      </c>
      <c r="L1" s="101"/>
      <c r="M1" s="101"/>
    </row>
    <row r="2" spans="1:14" x14ac:dyDescent="0.25">
      <c r="L2" s="46">
        <v>0</v>
      </c>
      <c r="M2" s="47">
        <v>0</v>
      </c>
    </row>
    <row r="3" spans="1:14" x14ac:dyDescent="0.25">
      <c r="A3" s="96" t="s">
        <v>554</v>
      </c>
      <c r="B3" s="97"/>
      <c r="C3" s="48">
        <v>1.05</v>
      </c>
      <c r="F3" s="5"/>
      <c r="G3" s="49" t="s">
        <v>555</v>
      </c>
      <c r="H3" s="6">
        <f>COUNTIF(M14:M473, M13)</f>
        <v>15</v>
      </c>
      <c r="L3" s="46">
        <v>1</v>
      </c>
      <c r="M3" s="47">
        <v>0</v>
      </c>
    </row>
    <row r="4" spans="1:14" x14ac:dyDescent="0.25">
      <c r="F4" s="50"/>
      <c r="G4" s="51" t="s">
        <v>556</v>
      </c>
      <c r="H4" s="52">
        <f>H3*0.005</f>
        <v>7.4999999999999997E-2</v>
      </c>
      <c r="L4" s="46">
        <v>2</v>
      </c>
      <c r="M4" s="47">
        <v>0</v>
      </c>
    </row>
    <row r="5" spans="1:14" x14ac:dyDescent="0.25">
      <c r="F5" s="5"/>
      <c r="G5" s="49" t="s">
        <v>557</v>
      </c>
      <c r="H5" s="6">
        <f>COUNTIF(M14:M473, N13)</f>
        <v>3</v>
      </c>
      <c r="L5" s="46">
        <v>3</v>
      </c>
      <c r="M5" s="47">
        <v>-0.02</v>
      </c>
    </row>
    <row r="6" spans="1:14" x14ac:dyDescent="0.25">
      <c r="F6" s="20"/>
      <c r="G6" s="53" t="s">
        <v>556</v>
      </c>
      <c r="H6" s="54">
        <f>H5*0.01</f>
        <v>0.03</v>
      </c>
      <c r="L6" s="46">
        <v>4</v>
      </c>
      <c r="M6" s="47">
        <v>0</v>
      </c>
    </row>
    <row r="7" spans="1:14" x14ac:dyDescent="0.25">
      <c r="F7" s="102" t="s">
        <v>558</v>
      </c>
      <c r="G7" s="103"/>
      <c r="H7" s="6">
        <v>10</v>
      </c>
      <c r="L7" s="46">
        <v>5</v>
      </c>
      <c r="M7" s="47">
        <v>5.0000000000000001E-3</v>
      </c>
    </row>
    <row r="8" spans="1:14" x14ac:dyDescent="0.25">
      <c r="F8" s="104" t="s">
        <v>559</v>
      </c>
      <c r="G8" s="105"/>
      <c r="H8" s="52">
        <v>0.03</v>
      </c>
      <c r="L8" s="46">
        <v>6</v>
      </c>
      <c r="M8" s="47">
        <v>0.01</v>
      </c>
    </row>
    <row r="9" spans="1:14" x14ac:dyDescent="0.25">
      <c r="A9" s="96" t="s">
        <v>560</v>
      </c>
      <c r="B9" s="97"/>
      <c r="C9" s="97"/>
      <c r="D9" s="97"/>
      <c r="E9" s="85">
        <f>C3+H4+H6+H8</f>
        <v>1.1850000000000001</v>
      </c>
      <c r="F9" s="106" t="s">
        <v>561</v>
      </c>
      <c r="G9" s="97"/>
      <c r="H9" s="56">
        <v>42</v>
      </c>
      <c r="L9" s="46">
        <v>7</v>
      </c>
      <c r="M9" s="47">
        <v>1.4999999999999999E-2</v>
      </c>
    </row>
    <row r="10" spans="1:14" x14ac:dyDescent="0.25">
      <c r="L10" s="46">
        <v>8</v>
      </c>
      <c r="M10" s="47">
        <v>0.02</v>
      </c>
    </row>
    <row r="11" spans="1:14" x14ac:dyDescent="0.25">
      <c r="L11" s="46">
        <v>9</v>
      </c>
      <c r="M11" s="47">
        <v>2.5000000000000001E-2</v>
      </c>
    </row>
    <row r="12" spans="1:14" x14ac:dyDescent="0.25">
      <c r="L12" s="46" t="s">
        <v>562</v>
      </c>
      <c r="M12" s="47">
        <v>0.03</v>
      </c>
    </row>
    <row r="13" spans="1:14" x14ac:dyDescent="0.25">
      <c r="A13" s="96" t="s">
        <v>563</v>
      </c>
      <c r="B13" s="97"/>
      <c r="C13" s="97"/>
      <c r="D13" s="97"/>
      <c r="E13" s="97"/>
      <c r="F13" s="97"/>
      <c r="G13" s="97"/>
      <c r="H13" s="97"/>
      <c r="I13" s="97"/>
      <c r="J13" s="98"/>
      <c r="K13" s="57" t="s">
        <v>564</v>
      </c>
      <c r="L13" s="57" t="s">
        <v>565</v>
      </c>
      <c r="M13" s="4" t="s">
        <v>566</v>
      </c>
      <c r="N13" s="4" t="s">
        <v>567</v>
      </c>
    </row>
    <row r="14" spans="1:14" ht="30" x14ac:dyDescent="0.25">
      <c r="A14" s="67">
        <v>1</v>
      </c>
      <c r="B14" s="67"/>
      <c r="C14" s="67" t="s">
        <v>2649</v>
      </c>
      <c r="D14" s="73" t="s">
        <v>2650</v>
      </c>
      <c r="E14" s="67"/>
      <c r="F14" s="67" t="s">
        <v>2651</v>
      </c>
      <c r="G14" s="71">
        <v>8957</v>
      </c>
      <c r="H14" s="71"/>
      <c r="I14" s="71"/>
      <c r="K14" s="3">
        <f t="shared" ref="K14:K55" si="0">G14/$G$14*10000*0.7+($H$9-A14)/($H$9-1)*10000*0.3</f>
        <v>10000</v>
      </c>
      <c r="L14" s="3">
        <f t="shared" ref="L14:L55" si="1">K14*$E$9</f>
        <v>11850</v>
      </c>
      <c r="M14" s="4" t="s">
        <v>2032</v>
      </c>
    </row>
    <row r="15" spans="1:14" ht="30" x14ac:dyDescent="0.25">
      <c r="A15" s="67">
        <v>2</v>
      </c>
      <c r="B15" s="67"/>
      <c r="C15" s="67" t="s">
        <v>675</v>
      </c>
      <c r="D15" s="73" t="s">
        <v>676</v>
      </c>
      <c r="E15" s="67"/>
      <c r="F15" s="67" t="s">
        <v>2651</v>
      </c>
      <c r="G15" s="71">
        <v>8865</v>
      </c>
      <c r="H15" s="71"/>
      <c r="I15" s="71"/>
      <c r="K15" s="3">
        <f t="shared" si="0"/>
        <v>9854.9301949422297</v>
      </c>
      <c r="L15" s="3">
        <f t="shared" si="1"/>
        <v>11678.092281006542</v>
      </c>
      <c r="M15" s="4" t="s">
        <v>2085</v>
      </c>
    </row>
    <row r="16" spans="1:14" ht="30" x14ac:dyDescent="0.25">
      <c r="A16" s="67">
        <v>3</v>
      </c>
      <c r="B16" s="67"/>
      <c r="C16" s="67" t="s">
        <v>2652</v>
      </c>
      <c r="D16" s="73" t="s">
        <v>2653</v>
      </c>
      <c r="E16" s="67"/>
      <c r="F16" s="67" t="s">
        <v>2651</v>
      </c>
      <c r="G16" s="71">
        <v>8843</v>
      </c>
      <c r="H16" s="71"/>
      <c r="I16" s="71"/>
      <c r="K16" s="3">
        <f t="shared" si="0"/>
        <v>9764.5662065641536</v>
      </c>
      <c r="L16" s="3">
        <f t="shared" si="1"/>
        <v>11571.010954778523</v>
      </c>
      <c r="M16" s="4" t="s">
        <v>2032</v>
      </c>
    </row>
    <row r="17" spans="1:13" ht="30" x14ac:dyDescent="0.25">
      <c r="A17" s="67">
        <v>4</v>
      </c>
      <c r="B17" s="68" t="s">
        <v>568</v>
      </c>
      <c r="C17" s="67" t="s">
        <v>2654</v>
      </c>
      <c r="D17" s="73" t="s">
        <v>2655</v>
      </c>
      <c r="E17" s="67"/>
      <c r="F17" s="67" t="s">
        <v>2656</v>
      </c>
      <c r="G17" s="71">
        <v>8788</v>
      </c>
      <c r="H17" s="71"/>
      <c r="I17" s="71"/>
      <c r="K17" s="3">
        <f t="shared" si="0"/>
        <v>9648.4123331799346</v>
      </c>
      <c r="L17" s="3">
        <f t="shared" si="1"/>
        <v>11433.368614818222</v>
      </c>
      <c r="M17" s="4" t="s">
        <v>2032</v>
      </c>
    </row>
    <row r="18" spans="1:13" ht="30" x14ac:dyDescent="0.25">
      <c r="A18" s="67">
        <v>5</v>
      </c>
      <c r="B18" s="68" t="s">
        <v>629</v>
      </c>
      <c r="C18" s="67" t="s">
        <v>1777</v>
      </c>
      <c r="D18" s="73" t="s">
        <v>2657</v>
      </c>
      <c r="E18" s="67"/>
      <c r="F18" s="67" t="s">
        <v>2651</v>
      </c>
      <c r="G18" s="71">
        <v>8784</v>
      </c>
      <c r="H18" s="71"/>
      <c r="I18" s="71"/>
      <c r="K18" s="3">
        <f t="shared" si="0"/>
        <v>9572.1155548052066</v>
      </c>
      <c r="L18" s="3">
        <f t="shared" si="1"/>
        <v>11342.956932444171</v>
      </c>
      <c r="M18" s="4" t="s">
        <v>2032</v>
      </c>
    </row>
    <row r="19" spans="1:13" ht="30" x14ac:dyDescent="0.25">
      <c r="A19" s="67">
        <v>6</v>
      </c>
      <c r="B19" s="72" t="s">
        <v>629</v>
      </c>
      <c r="C19" s="67" t="s">
        <v>630</v>
      </c>
      <c r="D19" s="73" t="s">
        <v>2658</v>
      </c>
      <c r="E19" s="67"/>
      <c r="F19" s="67" t="s">
        <v>2651</v>
      </c>
      <c r="G19" s="71">
        <v>8775</v>
      </c>
      <c r="H19" s="71"/>
      <c r="I19" s="71"/>
      <c r="K19" s="3">
        <f t="shared" si="0"/>
        <v>9491.9112180962147</v>
      </c>
      <c r="L19" s="3">
        <f t="shared" si="1"/>
        <v>11247.914793444015</v>
      </c>
      <c r="M19" s="4" t="s">
        <v>2659</v>
      </c>
    </row>
    <row r="20" spans="1:13" ht="30" x14ac:dyDescent="0.25">
      <c r="A20" s="67">
        <v>7</v>
      </c>
      <c r="B20" s="72" t="s">
        <v>568</v>
      </c>
      <c r="C20" s="67" t="s">
        <v>1434</v>
      </c>
      <c r="D20" s="73" t="s">
        <v>1435</v>
      </c>
      <c r="E20" s="67"/>
      <c r="F20" s="67" t="s">
        <v>1436</v>
      </c>
      <c r="G20" s="71">
        <v>8718</v>
      </c>
      <c r="H20" s="71"/>
      <c r="I20" s="71"/>
      <c r="K20" s="3">
        <f t="shared" si="0"/>
        <v>9374.1943213782924</v>
      </c>
      <c r="L20" s="3">
        <f t="shared" si="1"/>
        <v>11108.420270833278</v>
      </c>
      <c r="M20" s="4" t="s">
        <v>2085</v>
      </c>
    </row>
    <row r="21" spans="1:13" ht="15.75" customHeight="1" x14ac:dyDescent="0.25">
      <c r="A21" s="67">
        <v>8</v>
      </c>
      <c r="B21" s="67"/>
      <c r="C21" s="67" t="s">
        <v>1439</v>
      </c>
      <c r="D21" s="73" t="s">
        <v>2660</v>
      </c>
      <c r="E21" s="67"/>
      <c r="F21" s="67" t="s">
        <v>2661</v>
      </c>
      <c r="G21" s="71">
        <v>8711</v>
      </c>
      <c r="H21" s="71"/>
      <c r="I21" s="71"/>
      <c r="K21" s="3">
        <f t="shared" si="0"/>
        <v>9295.5530080030057</v>
      </c>
      <c r="L21" s="3">
        <f t="shared" si="1"/>
        <v>11015.230314483562</v>
      </c>
      <c r="M21" s="4" t="s">
        <v>2032</v>
      </c>
    </row>
    <row r="22" spans="1:13" ht="15.75" customHeight="1" x14ac:dyDescent="0.25">
      <c r="A22" s="67">
        <v>9</v>
      </c>
      <c r="B22" s="68" t="s">
        <v>629</v>
      </c>
      <c r="C22" s="67">
        <v>12</v>
      </c>
      <c r="D22" s="73" t="s">
        <v>2662</v>
      </c>
      <c r="E22" s="67"/>
      <c r="F22" s="67" t="s">
        <v>2663</v>
      </c>
      <c r="G22" s="71">
        <v>8600</v>
      </c>
      <c r="H22" s="71"/>
      <c r="I22" s="71"/>
      <c r="K22" s="3">
        <f t="shared" si="0"/>
        <v>9135.634481275034</v>
      </c>
      <c r="L22" s="3">
        <f t="shared" si="1"/>
        <v>10825.726860310915</v>
      </c>
      <c r="M22" s="4" t="s">
        <v>2085</v>
      </c>
    </row>
    <row r="23" spans="1:13" ht="15.75" customHeight="1" x14ac:dyDescent="0.25">
      <c r="A23" s="67">
        <v>10</v>
      </c>
      <c r="B23" s="72" t="s">
        <v>568</v>
      </c>
      <c r="C23" s="67">
        <v>21</v>
      </c>
      <c r="D23" s="73" t="s">
        <v>1441</v>
      </c>
      <c r="E23" s="67"/>
      <c r="F23" s="67" t="s">
        <v>1430</v>
      </c>
      <c r="G23" s="71">
        <v>8595</v>
      </c>
      <c r="H23" s="71"/>
      <c r="I23" s="71"/>
      <c r="K23" s="3">
        <f t="shared" si="0"/>
        <v>9058.5561912334542</v>
      </c>
      <c r="L23" s="3">
        <f t="shared" si="1"/>
        <v>10734.389086611644</v>
      </c>
      <c r="M23" s="4" t="s">
        <v>2032</v>
      </c>
    </row>
    <row r="24" spans="1:13" ht="15.75" customHeight="1" x14ac:dyDescent="0.25">
      <c r="A24" s="67">
        <v>11</v>
      </c>
      <c r="B24" s="72" t="s">
        <v>568</v>
      </c>
      <c r="C24" s="67" t="s">
        <v>1456</v>
      </c>
      <c r="D24" s="73" t="s">
        <v>2664</v>
      </c>
      <c r="E24" s="67"/>
      <c r="F24" s="67" t="s">
        <v>2651</v>
      </c>
      <c r="G24" s="71">
        <v>8575</v>
      </c>
      <c r="H24" s="71"/>
      <c r="I24" s="71"/>
      <c r="K24" s="3">
        <f t="shared" si="0"/>
        <v>8969.7552261890814</v>
      </c>
      <c r="L24" s="3">
        <f t="shared" si="1"/>
        <v>10629.159943034061</v>
      </c>
      <c r="M24" s="4" t="s">
        <v>2032</v>
      </c>
    </row>
    <row r="25" spans="1:13" ht="15.75" customHeight="1" x14ac:dyDescent="0.25">
      <c r="A25" s="67">
        <v>12</v>
      </c>
      <c r="B25" s="68" t="s">
        <v>629</v>
      </c>
      <c r="C25" s="67" t="s">
        <v>2537</v>
      </c>
      <c r="D25" s="73" t="s">
        <v>2665</v>
      </c>
      <c r="E25" s="67"/>
      <c r="F25" s="67" t="s">
        <v>2651</v>
      </c>
      <c r="G25" s="71">
        <v>8537</v>
      </c>
      <c r="H25" s="71"/>
      <c r="I25" s="71"/>
      <c r="K25" s="3">
        <f t="shared" si="0"/>
        <v>8866.8870511413588</v>
      </c>
      <c r="L25" s="3">
        <f t="shared" si="1"/>
        <v>10507.261155602511</v>
      </c>
    </row>
    <row r="26" spans="1:13" ht="15.75" customHeight="1" x14ac:dyDescent="0.25">
      <c r="A26" s="67">
        <v>13</v>
      </c>
      <c r="B26" s="72" t="s">
        <v>568</v>
      </c>
      <c r="C26" s="67" t="s">
        <v>1445</v>
      </c>
      <c r="D26" s="73" t="s">
        <v>2666</v>
      </c>
      <c r="E26" s="67"/>
      <c r="F26" s="67" t="s">
        <v>2651</v>
      </c>
      <c r="G26" s="71">
        <v>8465</v>
      </c>
      <c r="H26" s="71"/>
      <c r="I26" s="71"/>
      <c r="K26" s="3">
        <f t="shared" si="0"/>
        <v>8737.4474794206471</v>
      </c>
      <c r="L26" s="3">
        <f t="shared" si="1"/>
        <v>10353.875263113467</v>
      </c>
    </row>
    <row r="27" spans="1:13" ht="15.75" customHeight="1" x14ac:dyDescent="0.25">
      <c r="A27" s="67">
        <v>14</v>
      </c>
      <c r="B27" s="68" t="s">
        <v>568</v>
      </c>
      <c r="C27" s="67" t="s">
        <v>906</v>
      </c>
      <c r="D27" s="73" t="s">
        <v>2667</v>
      </c>
      <c r="E27" s="67"/>
      <c r="F27" s="67" t="s">
        <v>2651</v>
      </c>
      <c r="G27" s="71">
        <v>8460</v>
      </c>
      <c r="H27" s="71"/>
      <c r="I27" s="71"/>
      <c r="K27" s="3">
        <f t="shared" si="0"/>
        <v>8660.3691893790656</v>
      </c>
      <c r="L27" s="3">
        <f t="shared" si="1"/>
        <v>10262.537489414193</v>
      </c>
    </row>
    <row r="28" spans="1:13" ht="15.75" customHeight="1" x14ac:dyDescent="0.25">
      <c r="A28" s="67">
        <v>15</v>
      </c>
      <c r="B28" s="72" t="s">
        <v>629</v>
      </c>
      <c r="C28" s="67" t="s">
        <v>1489</v>
      </c>
      <c r="D28" s="73" t="s">
        <v>2668</v>
      </c>
      <c r="E28" s="67"/>
      <c r="F28" s="67" t="s">
        <v>2651</v>
      </c>
      <c r="G28" s="71">
        <v>8445</v>
      </c>
      <c r="H28" s="71"/>
      <c r="I28" s="71"/>
      <c r="K28" s="3">
        <f t="shared" si="0"/>
        <v>8575.4757826689565</v>
      </c>
      <c r="L28" s="3">
        <f t="shared" si="1"/>
        <v>10161.938802462713</v>
      </c>
      <c r="M28" s="4" t="s">
        <v>2032</v>
      </c>
    </row>
    <row r="29" spans="1:13" ht="15.75" customHeight="1" x14ac:dyDescent="0.25">
      <c r="A29" s="67">
        <v>16</v>
      </c>
      <c r="B29" s="67"/>
      <c r="C29" s="67" t="s">
        <v>2669</v>
      </c>
      <c r="D29" s="73" t="s">
        <v>684</v>
      </c>
      <c r="E29" s="67"/>
      <c r="F29" s="67" t="s">
        <v>1430</v>
      </c>
      <c r="G29" s="71">
        <v>8413</v>
      </c>
      <c r="H29" s="71"/>
      <c r="I29" s="71"/>
      <c r="K29" s="3">
        <f t="shared" si="0"/>
        <v>8477.2966776223529</v>
      </c>
      <c r="L29" s="3">
        <f t="shared" si="1"/>
        <v>10045.59656298249</v>
      </c>
      <c r="M29" s="4" t="s">
        <v>2032</v>
      </c>
    </row>
    <row r="30" spans="1:13" ht="15.75" customHeight="1" x14ac:dyDescent="0.25">
      <c r="A30" s="67">
        <v>17</v>
      </c>
      <c r="B30" s="67"/>
      <c r="C30" s="67" t="s">
        <v>1437</v>
      </c>
      <c r="D30" s="73" t="s">
        <v>2670</v>
      </c>
      <c r="E30" s="67"/>
      <c r="F30" s="67" t="s">
        <v>2663</v>
      </c>
      <c r="G30" s="71">
        <v>8365</v>
      </c>
      <c r="H30" s="71"/>
      <c r="K30" s="3">
        <f t="shared" si="0"/>
        <v>8366.6133859061047</v>
      </c>
      <c r="L30" s="3">
        <f t="shared" si="1"/>
        <v>9914.4368622987349</v>
      </c>
      <c r="M30" s="4" t="s">
        <v>2032</v>
      </c>
    </row>
    <row r="31" spans="1:13" ht="15.75" customHeight="1" x14ac:dyDescent="0.25">
      <c r="A31" s="67">
        <v>18</v>
      </c>
      <c r="B31" s="67"/>
      <c r="C31" s="67" t="s">
        <v>2501</v>
      </c>
      <c r="D31" s="73" t="s">
        <v>2671</v>
      </c>
      <c r="E31" s="67"/>
      <c r="F31" s="67" t="s">
        <v>2672</v>
      </c>
      <c r="G31" s="71">
        <v>8217</v>
      </c>
      <c r="H31" s="71"/>
      <c r="K31" s="3">
        <f t="shared" si="0"/>
        <v>8177.7789275045807</v>
      </c>
      <c r="L31" s="3">
        <f t="shared" si="1"/>
        <v>9690.6680290929289</v>
      </c>
    </row>
    <row r="32" spans="1:13" ht="15.75" customHeight="1" x14ac:dyDescent="0.25">
      <c r="A32" s="67">
        <v>19</v>
      </c>
      <c r="B32" s="67"/>
      <c r="C32" s="67" t="s">
        <v>1448</v>
      </c>
      <c r="D32" s="73" t="s">
        <v>2673</v>
      </c>
      <c r="E32" s="67"/>
      <c r="F32" s="67" t="s">
        <v>2651</v>
      </c>
      <c r="G32" s="71">
        <v>8027</v>
      </c>
      <c r="H32" s="71"/>
      <c r="K32" s="3">
        <f t="shared" si="0"/>
        <v>7956.1209790952435</v>
      </c>
      <c r="L32" s="3">
        <f t="shared" si="1"/>
        <v>9428.0033602278636</v>
      </c>
      <c r="M32" s="4" t="s">
        <v>2032</v>
      </c>
    </row>
    <row r="33" spans="1:13" ht="15.75" customHeight="1" x14ac:dyDescent="0.25">
      <c r="A33" s="67">
        <v>20</v>
      </c>
      <c r="B33" s="67"/>
      <c r="C33" s="67" t="s">
        <v>2674</v>
      </c>
      <c r="D33" s="73" t="s">
        <v>2675</v>
      </c>
      <c r="E33" s="67"/>
      <c r="F33" s="67" t="s">
        <v>2663</v>
      </c>
      <c r="G33" s="71">
        <v>7979</v>
      </c>
      <c r="H33" s="71"/>
      <c r="K33" s="3">
        <f t="shared" si="0"/>
        <v>7845.4376873789943</v>
      </c>
      <c r="L33" s="3">
        <f t="shared" si="1"/>
        <v>9296.843659544109</v>
      </c>
    </row>
    <row r="34" spans="1:13" ht="15.75" customHeight="1" x14ac:dyDescent="0.25">
      <c r="A34" s="67">
        <v>21</v>
      </c>
      <c r="B34" s="67"/>
      <c r="C34" s="67" t="s">
        <v>1818</v>
      </c>
      <c r="D34" s="73" t="s">
        <v>2676</v>
      </c>
      <c r="E34" s="67"/>
      <c r="F34" s="67" t="s">
        <v>2651</v>
      </c>
      <c r="G34" s="71">
        <v>7929</v>
      </c>
      <c r="H34" s="71"/>
      <c r="K34" s="3">
        <f t="shared" si="0"/>
        <v>7733.19137232904</v>
      </c>
      <c r="L34" s="3">
        <f t="shared" si="1"/>
        <v>9163.8317762099123</v>
      </c>
    </row>
    <row r="35" spans="1:13" ht="15.75" customHeight="1" x14ac:dyDescent="0.25">
      <c r="A35" s="67">
        <v>22</v>
      </c>
      <c r="B35" s="68" t="s">
        <v>568</v>
      </c>
      <c r="C35" s="67" t="s">
        <v>775</v>
      </c>
      <c r="D35" s="73" t="s">
        <v>2677</v>
      </c>
      <c r="E35" s="67"/>
      <c r="F35" s="67" t="s">
        <v>2672</v>
      </c>
      <c r="G35" s="71">
        <v>7905</v>
      </c>
      <c r="H35" s="71"/>
      <c r="K35" s="3">
        <f t="shared" si="0"/>
        <v>7641.2643606172578</v>
      </c>
      <c r="L35" s="3">
        <f t="shared" si="1"/>
        <v>9054.8982673314513</v>
      </c>
      <c r="M35" s="4" t="s">
        <v>2032</v>
      </c>
    </row>
    <row r="36" spans="1:13" ht="15.75" customHeight="1" x14ac:dyDescent="0.25">
      <c r="A36" s="67">
        <v>23</v>
      </c>
      <c r="B36" s="72" t="s">
        <v>568</v>
      </c>
      <c r="C36" s="67">
        <v>56</v>
      </c>
      <c r="D36" s="73" t="s">
        <v>2678</v>
      </c>
      <c r="E36" s="67"/>
      <c r="F36" s="67" t="s">
        <v>2679</v>
      </c>
      <c r="G36" s="71">
        <v>7904</v>
      </c>
      <c r="H36" s="71"/>
      <c r="K36" s="3">
        <f t="shared" si="0"/>
        <v>7567.3121172430874</v>
      </c>
      <c r="L36" s="3">
        <f t="shared" si="1"/>
        <v>8967.2648589330583</v>
      </c>
    </row>
    <row r="37" spans="1:13" ht="15.75" customHeight="1" x14ac:dyDescent="0.25">
      <c r="A37" s="67">
        <v>24</v>
      </c>
      <c r="B37" s="67"/>
      <c r="C37" s="67" t="s">
        <v>2680</v>
      </c>
      <c r="D37" s="73" t="s">
        <v>2681</v>
      </c>
      <c r="E37" s="67"/>
      <c r="F37" s="67" t="s">
        <v>1430</v>
      </c>
      <c r="G37" s="71">
        <v>7840</v>
      </c>
      <c r="H37" s="71"/>
      <c r="K37" s="3">
        <f t="shared" si="0"/>
        <v>7444.1246388571954</v>
      </c>
      <c r="L37" s="3">
        <f t="shared" si="1"/>
        <v>8821.2876970457764</v>
      </c>
    </row>
    <row r="38" spans="1:13" ht="15.75" customHeight="1" x14ac:dyDescent="0.25">
      <c r="A38" s="67">
        <v>25</v>
      </c>
      <c r="B38" s="67"/>
      <c r="C38" s="67" t="s">
        <v>698</v>
      </c>
      <c r="D38" s="73" t="s">
        <v>760</v>
      </c>
      <c r="E38" s="67"/>
      <c r="F38" s="67" t="s">
        <v>2682</v>
      </c>
      <c r="G38" s="71">
        <v>7770</v>
      </c>
      <c r="H38" s="71"/>
      <c r="K38" s="3">
        <f t="shared" si="0"/>
        <v>7316.248090470187</v>
      </c>
      <c r="L38" s="3">
        <f t="shared" si="1"/>
        <v>8669.753987207172</v>
      </c>
      <c r="M38" s="4" t="s">
        <v>2032</v>
      </c>
    </row>
    <row r="39" spans="1:13" ht="15.75" customHeight="1" x14ac:dyDescent="0.25">
      <c r="A39" s="67">
        <v>26</v>
      </c>
      <c r="B39" s="67"/>
      <c r="C39" s="67">
        <v>3</v>
      </c>
      <c r="D39" s="86" t="s">
        <v>691</v>
      </c>
      <c r="E39" s="67"/>
      <c r="F39" s="67" t="s">
        <v>2651</v>
      </c>
      <c r="G39" s="71">
        <v>7726</v>
      </c>
      <c r="H39" s="71"/>
      <c r="K39" s="3">
        <f t="shared" si="0"/>
        <v>7208.6908454213481</v>
      </c>
      <c r="L39" s="3">
        <f t="shared" si="1"/>
        <v>8542.2986518242978</v>
      </c>
    </row>
    <row r="40" spans="1:13" ht="15.75" customHeight="1" x14ac:dyDescent="0.25">
      <c r="A40" s="67">
        <v>27</v>
      </c>
      <c r="B40" s="68" t="s">
        <v>629</v>
      </c>
      <c r="C40" s="67" t="s">
        <v>1339</v>
      </c>
      <c r="D40" s="73" t="s">
        <v>2683</v>
      </c>
      <c r="E40" s="67"/>
      <c r="F40" s="67" t="s">
        <v>1430</v>
      </c>
      <c r="G40" s="71">
        <v>7676</v>
      </c>
      <c r="H40" s="71"/>
      <c r="K40" s="3">
        <f t="shared" si="0"/>
        <v>7096.4445303713946</v>
      </c>
      <c r="L40" s="3">
        <f t="shared" si="1"/>
        <v>8409.286768490103</v>
      </c>
    </row>
    <row r="41" spans="1:13" ht="15.75" customHeight="1" x14ac:dyDescent="0.25">
      <c r="A41" s="67">
        <v>28</v>
      </c>
      <c r="B41" s="72" t="s">
        <v>568</v>
      </c>
      <c r="C41" s="67" t="s">
        <v>1160</v>
      </c>
      <c r="D41" s="73" t="s">
        <v>2684</v>
      </c>
      <c r="E41" s="67"/>
      <c r="F41" s="67" t="s">
        <v>2685</v>
      </c>
      <c r="G41" s="71">
        <v>7599</v>
      </c>
      <c r="H41" s="71"/>
      <c r="K41" s="3">
        <f t="shared" si="0"/>
        <v>6963.0974003164174</v>
      </c>
      <c r="L41" s="3">
        <f t="shared" si="1"/>
        <v>8251.2704193749541</v>
      </c>
    </row>
    <row r="42" spans="1:13" ht="15.75" customHeight="1" x14ac:dyDescent="0.25">
      <c r="A42" s="67">
        <v>29</v>
      </c>
      <c r="B42" s="72" t="s">
        <v>568</v>
      </c>
      <c r="C42" s="67" t="s">
        <v>607</v>
      </c>
      <c r="D42" s="73" t="s">
        <v>2686</v>
      </c>
      <c r="E42" s="67"/>
      <c r="F42" s="67" t="s">
        <v>2651</v>
      </c>
      <c r="G42" s="71">
        <v>7570</v>
      </c>
      <c r="H42" s="71"/>
      <c r="K42" s="3">
        <f t="shared" si="0"/>
        <v>6867.2628302703697</v>
      </c>
      <c r="L42" s="3">
        <f t="shared" si="1"/>
        <v>8137.706453870388</v>
      </c>
      <c r="M42" s="4" t="s">
        <v>2032</v>
      </c>
    </row>
    <row r="43" spans="1:13" ht="15.75" customHeight="1" x14ac:dyDescent="0.25">
      <c r="A43" s="67">
        <v>30</v>
      </c>
      <c r="B43" s="67"/>
      <c r="C43" s="67" t="s">
        <v>2687</v>
      </c>
      <c r="D43" s="73" t="s">
        <v>2688</v>
      </c>
      <c r="E43" s="67"/>
      <c r="F43" s="67" t="s">
        <v>1436</v>
      </c>
      <c r="G43" s="71">
        <v>7531</v>
      </c>
      <c r="H43" s="71"/>
      <c r="K43" s="3">
        <f t="shared" si="0"/>
        <v>6763.6131435557954</v>
      </c>
      <c r="L43" s="3">
        <f t="shared" si="1"/>
        <v>8014.8815751136181</v>
      </c>
    </row>
    <row r="44" spans="1:13" ht="15.75" customHeight="1" x14ac:dyDescent="0.25">
      <c r="A44" s="67">
        <v>31</v>
      </c>
      <c r="B44" s="67"/>
      <c r="C44" s="67" t="s">
        <v>1453</v>
      </c>
      <c r="D44" s="73" t="s">
        <v>2689</v>
      </c>
      <c r="E44" s="67"/>
      <c r="F44" s="67" t="s">
        <v>1436</v>
      </c>
      <c r="G44" s="71">
        <v>7477</v>
      </c>
      <c r="H44" s="71"/>
      <c r="K44" s="3">
        <f t="shared" si="0"/>
        <v>6648.2407818384318</v>
      </c>
      <c r="L44" s="3">
        <f t="shared" si="1"/>
        <v>7878.1653264785418</v>
      </c>
    </row>
    <row r="45" spans="1:13" ht="15.75" customHeight="1" x14ac:dyDescent="0.25">
      <c r="A45" s="67">
        <v>32</v>
      </c>
      <c r="B45" s="67"/>
      <c r="C45" s="67" t="s">
        <v>650</v>
      </c>
      <c r="D45" s="73" t="s">
        <v>719</v>
      </c>
      <c r="E45" s="67"/>
      <c r="F45" s="67" t="s">
        <v>2651</v>
      </c>
      <c r="G45" s="71">
        <v>7366</v>
      </c>
      <c r="H45" s="71"/>
      <c r="K45" s="3">
        <f t="shared" si="0"/>
        <v>6488.32225511046</v>
      </c>
      <c r="L45" s="3">
        <f t="shared" si="1"/>
        <v>7688.6618723058955</v>
      </c>
    </row>
    <row r="46" spans="1:13" ht="15.75" customHeight="1" x14ac:dyDescent="0.25">
      <c r="A46" s="67">
        <v>33</v>
      </c>
      <c r="B46" s="67"/>
      <c r="C46" s="67" t="s">
        <v>2690</v>
      </c>
      <c r="D46" s="73" t="s">
        <v>2691</v>
      </c>
      <c r="E46" s="67"/>
      <c r="F46" s="67" t="s">
        <v>2651</v>
      </c>
      <c r="G46" s="71">
        <v>7301</v>
      </c>
      <c r="H46" s="71"/>
      <c r="K46" s="3">
        <f t="shared" si="0"/>
        <v>6364.3532650577145</v>
      </c>
      <c r="L46" s="3">
        <f t="shared" si="1"/>
        <v>7541.7586190933916</v>
      </c>
    </row>
    <row r="47" spans="1:13" ht="15.75" customHeight="1" x14ac:dyDescent="0.25">
      <c r="A47" s="67">
        <v>34</v>
      </c>
      <c r="B47" s="67"/>
      <c r="C47" s="67" t="s">
        <v>716</v>
      </c>
      <c r="D47" s="73" t="s">
        <v>1457</v>
      </c>
      <c r="E47" s="67"/>
      <c r="F47" s="67" t="s">
        <v>2651</v>
      </c>
      <c r="G47" s="71">
        <v>7211</v>
      </c>
      <c r="K47" s="3">
        <f t="shared" si="0"/>
        <v>6220.8464833336502</v>
      </c>
      <c r="L47" s="3">
        <f t="shared" si="1"/>
        <v>7371.7030827503759</v>
      </c>
      <c r="M47" s="4" t="s">
        <v>2032</v>
      </c>
    </row>
    <row r="48" spans="1:13" ht="15.75" customHeight="1" x14ac:dyDescent="0.25">
      <c r="A48" s="67">
        <v>35</v>
      </c>
      <c r="B48" s="67"/>
      <c r="C48" s="67">
        <v>210</v>
      </c>
      <c r="D48" s="73" t="s">
        <v>2692</v>
      </c>
      <c r="E48" s="67"/>
      <c r="F48" s="67" t="s">
        <v>1436</v>
      </c>
      <c r="G48" s="71">
        <v>7110</v>
      </c>
      <c r="K48" s="3">
        <f t="shared" si="0"/>
        <v>6068.7430732742059</v>
      </c>
      <c r="L48" s="3">
        <f t="shared" si="1"/>
        <v>7191.4605418299343</v>
      </c>
    </row>
    <row r="49" spans="1:12" ht="15.75" customHeight="1" x14ac:dyDescent="0.25">
      <c r="A49" s="67">
        <v>36</v>
      </c>
      <c r="B49" s="67"/>
      <c r="C49" s="67" t="s">
        <v>2693</v>
      </c>
      <c r="D49" s="73" t="s">
        <v>2694</v>
      </c>
      <c r="E49" s="67"/>
      <c r="F49" s="67" t="s">
        <v>2682</v>
      </c>
      <c r="G49" s="71">
        <v>7101</v>
      </c>
      <c r="K49" s="3">
        <f t="shared" si="0"/>
        <v>5988.538736565215</v>
      </c>
      <c r="L49" s="3">
        <f t="shared" si="1"/>
        <v>7096.4184028297805</v>
      </c>
    </row>
    <row r="50" spans="1:12" ht="15.75" customHeight="1" x14ac:dyDescent="0.25">
      <c r="A50" s="67">
        <v>37</v>
      </c>
      <c r="B50" s="67"/>
      <c r="C50" s="67" t="s">
        <v>2695</v>
      </c>
      <c r="D50" s="73" t="s">
        <v>2696</v>
      </c>
      <c r="E50" s="67"/>
      <c r="F50" s="67" t="s">
        <v>2663</v>
      </c>
      <c r="G50" s="71">
        <v>6673</v>
      </c>
      <c r="K50" s="3">
        <f t="shared" si="0"/>
        <v>5580.8810114449252</v>
      </c>
      <c r="L50" s="3">
        <f t="shared" si="1"/>
        <v>6613.3439985622363</v>
      </c>
    </row>
    <row r="51" spans="1:12" ht="15.75" customHeight="1" x14ac:dyDescent="0.25">
      <c r="A51" s="67">
        <v>38</v>
      </c>
      <c r="B51" s="67"/>
      <c r="C51" s="67" t="s">
        <v>1230</v>
      </c>
      <c r="D51" s="73" t="s">
        <v>2697</v>
      </c>
      <c r="E51" s="67"/>
      <c r="F51" s="67" t="s">
        <v>2651</v>
      </c>
      <c r="G51" s="71">
        <v>6415</v>
      </c>
      <c r="K51" s="3">
        <f t="shared" si="0"/>
        <v>5306.0802696896008</v>
      </c>
      <c r="L51" s="3">
        <f t="shared" si="1"/>
        <v>6287.7051195821768</v>
      </c>
    </row>
    <row r="52" spans="1:12" ht="15.75" customHeight="1" x14ac:dyDescent="0.25">
      <c r="A52" s="67">
        <v>39</v>
      </c>
      <c r="B52" s="68" t="s">
        <v>568</v>
      </c>
      <c r="C52" s="67" t="s">
        <v>793</v>
      </c>
      <c r="D52" s="73" t="s">
        <v>1483</v>
      </c>
      <c r="E52" s="67"/>
      <c r="F52" s="67" t="s">
        <v>2698</v>
      </c>
      <c r="G52" s="71">
        <v>6282</v>
      </c>
      <c r="K52" s="3">
        <f t="shared" si="0"/>
        <v>5128.968486290868</v>
      </c>
      <c r="L52" s="3">
        <f t="shared" si="1"/>
        <v>6077.8276562546789</v>
      </c>
    </row>
    <row r="53" spans="1:12" ht="15.75" customHeight="1" x14ac:dyDescent="0.25">
      <c r="A53" s="67">
        <v>40</v>
      </c>
      <c r="B53" s="72" t="s">
        <v>568</v>
      </c>
      <c r="C53" s="67" t="s">
        <v>1890</v>
      </c>
      <c r="D53" s="73" t="s">
        <v>2699</v>
      </c>
      <c r="E53" s="67"/>
      <c r="F53" s="67" t="s">
        <v>1493</v>
      </c>
      <c r="G53" s="71">
        <v>6261</v>
      </c>
      <c r="K53" s="3">
        <f t="shared" si="0"/>
        <v>5039.3860095796445</v>
      </c>
      <c r="L53" s="3">
        <f t="shared" si="1"/>
        <v>5971.6724213518792</v>
      </c>
    </row>
    <row r="54" spans="1:12" ht="15.75" customHeight="1" x14ac:dyDescent="0.25">
      <c r="A54" s="67">
        <v>41</v>
      </c>
      <c r="B54" s="67"/>
      <c r="C54" s="67" t="s">
        <v>713</v>
      </c>
      <c r="D54" s="73" t="s">
        <v>714</v>
      </c>
      <c r="E54" s="67"/>
      <c r="F54" s="67" t="s">
        <v>2651</v>
      </c>
      <c r="G54" s="71">
        <v>5656</v>
      </c>
      <c r="K54" s="3">
        <f t="shared" si="0"/>
        <v>4493.4007194264195</v>
      </c>
      <c r="L54" s="3">
        <f t="shared" si="1"/>
        <v>5324.6798525203076</v>
      </c>
    </row>
    <row r="55" spans="1:12" ht="15.75" customHeight="1" x14ac:dyDescent="0.25">
      <c r="A55" s="67">
        <v>42</v>
      </c>
      <c r="B55" s="67"/>
      <c r="C55" s="67" t="s">
        <v>1491</v>
      </c>
      <c r="D55" s="73" t="s">
        <v>1492</v>
      </c>
      <c r="E55" s="67"/>
      <c r="F55" s="67" t="s">
        <v>1493</v>
      </c>
      <c r="G55" s="71">
        <v>4817</v>
      </c>
      <c r="K55" s="3">
        <f t="shared" si="0"/>
        <v>3764.5416992296523</v>
      </c>
      <c r="L55" s="3">
        <f t="shared" si="1"/>
        <v>4460.9819135871385</v>
      </c>
    </row>
    <row r="56" spans="1:12" ht="15.75" customHeight="1" x14ac:dyDescent="0.25">
      <c r="A56" s="67"/>
      <c r="B56" s="67"/>
      <c r="C56" s="67"/>
      <c r="D56" s="73"/>
      <c r="E56" s="67"/>
      <c r="F56" s="67"/>
      <c r="G56" s="71"/>
      <c r="K56" s="3"/>
      <c r="L56" s="3"/>
    </row>
    <row r="57" spans="1:12" ht="15.75" customHeight="1" x14ac:dyDescent="0.25">
      <c r="A57" s="67"/>
      <c r="B57" s="67"/>
      <c r="C57" s="67"/>
      <c r="D57" s="73"/>
      <c r="E57" s="67"/>
      <c r="F57" s="67"/>
      <c r="G57" s="71"/>
      <c r="K57" s="3"/>
      <c r="L57" s="3"/>
    </row>
    <row r="58" spans="1:12" ht="15.75" customHeight="1" x14ac:dyDescent="0.25">
      <c r="A58" s="67"/>
      <c r="B58" s="67"/>
      <c r="C58" s="67"/>
      <c r="D58" s="73"/>
      <c r="E58" s="67"/>
      <c r="F58" s="67"/>
      <c r="G58" s="71"/>
      <c r="K58" s="3"/>
      <c r="L58" s="3"/>
    </row>
    <row r="59" spans="1:12" ht="15.75" customHeight="1" x14ac:dyDescent="0.25"/>
    <row r="60" spans="1:12" ht="15.75" customHeight="1" x14ac:dyDescent="0.25"/>
    <row r="61" spans="1:12" ht="15.75" customHeight="1" x14ac:dyDescent="0.25"/>
    <row r="62" spans="1:12" ht="15.75" customHeight="1" x14ac:dyDescent="0.25"/>
    <row r="63" spans="1:12" ht="15.75" customHeight="1" x14ac:dyDescent="0.25"/>
    <row r="64" spans="1:12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</sheetData>
  <autoFilter ref="A14:N55" xr:uid="{00000000-0009-0000-0000-000030000000}"/>
  <mergeCells count="9">
    <mergeCell ref="A9:D9"/>
    <mergeCell ref="A13:J13"/>
    <mergeCell ref="A1:C1"/>
    <mergeCell ref="F1:H1"/>
    <mergeCell ref="K1:M1"/>
    <mergeCell ref="A3:B3"/>
    <mergeCell ref="F7:G7"/>
    <mergeCell ref="F8:G8"/>
    <mergeCell ref="F9:G9"/>
  </mergeCells>
  <pageMargins left="0.7" right="0.7" top="0.78740157499999996" bottom="0.78740157499999996" header="0" footer="0"/>
  <pageSetup paperSize="9" orientation="portrait"/>
  <headerFooter>
    <oddHeader>&amp;L&amp;"Arial"&amp;8&amp;K000000 INTERNAL&amp;1#_x000D_</oddHeader>
  </headerFooter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100-000000000000}">
  <dimension ref="A1:N1000"/>
  <sheetViews>
    <sheetView workbookViewId="0"/>
  </sheetViews>
  <sheetFormatPr defaultColWidth="14.42578125" defaultRowHeight="15" customHeight="1" x14ac:dyDescent="0.25"/>
  <cols>
    <col min="1" max="1" width="8.7109375" customWidth="1"/>
    <col min="2" max="2" width="14.28515625" customWidth="1"/>
    <col min="3" max="3" width="8.7109375" customWidth="1"/>
    <col min="4" max="4" width="18.140625" customWidth="1"/>
    <col min="5" max="5" width="9.140625" customWidth="1"/>
    <col min="6" max="6" width="8.7109375" customWidth="1"/>
    <col min="7" max="7" width="24.140625" customWidth="1"/>
    <col min="8" max="8" width="9.140625" customWidth="1"/>
    <col min="9" max="9" width="3" customWidth="1"/>
    <col min="10" max="10" width="3.42578125" customWidth="1"/>
    <col min="11" max="11" width="25.140625" customWidth="1"/>
    <col min="12" max="12" width="29.5703125" customWidth="1"/>
    <col min="13" max="14" width="8.7109375" customWidth="1"/>
  </cols>
  <sheetData>
    <row r="1" spans="1:14" x14ac:dyDescent="0.25">
      <c r="A1" s="96" t="s">
        <v>551</v>
      </c>
      <c r="B1" s="97"/>
      <c r="C1" s="97"/>
      <c r="D1" s="45"/>
      <c r="E1" s="45"/>
      <c r="F1" s="99" t="s">
        <v>552</v>
      </c>
      <c r="G1" s="97"/>
      <c r="H1" s="98"/>
      <c r="K1" s="100" t="s">
        <v>553</v>
      </c>
      <c r="L1" s="101"/>
      <c r="M1" s="101"/>
    </row>
    <row r="2" spans="1:14" x14ac:dyDescent="0.25">
      <c r="L2" s="46">
        <v>0</v>
      </c>
      <c r="M2" s="47">
        <v>0</v>
      </c>
    </row>
    <row r="3" spans="1:14" x14ac:dyDescent="0.25">
      <c r="A3" s="96" t="s">
        <v>554</v>
      </c>
      <c r="B3" s="97"/>
      <c r="C3" s="48">
        <v>1.05</v>
      </c>
      <c r="F3" s="5"/>
      <c r="G3" s="49" t="s">
        <v>555</v>
      </c>
      <c r="H3" s="6">
        <f>COUNTIF(M14:M473, M13)</f>
        <v>7</v>
      </c>
      <c r="L3" s="46">
        <v>1</v>
      </c>
      <c r="M3" s="47">
        <v>0</v>
      </c>
    </row>
    <row r="4" spans="1:14" x14ac:dyDescent="0.25">
      <c r="F4" s="50"/>
      <c r="G4" s="51" t="s">
        <v>556</v>
      </c>
      <c r="H4" s="52">
        <f>H3*0.005</f>
        <v>3.5000000000000003E-2</v>
      </c>
      <c r="L4" s="46">
        <v>2</v>
      </c>
      <c r="M4" s="47">
        <v>0</v>
      </c>
    </row>
    <row r="5" spans="1:14" x14ac:dyDescent="0.25">
      <c r="F5" s="5"/>
      <c r="G5" s="49" t="s">
        <v>557</v>
      </c>
      <c r="H5" s="6">
        <f>COUNTIF(M14:M473, N13)</f>
        <v>2</v>
      </c>
      <c r="L5" s="46">
        <v>3</v>
      </c>
      <c r="M5" s="47">
        <v>-0.02</v>
      </c>
    </row>
    <row r="6" spans="1:14" x14ac:dyDescent="0.25">
      <c r="F6" s="20"/>
      <c r="G6" s="53" t="s">
        <v>556</v>
      </c>
      <c r="H6" s="54">
        <f>H5*0.01</f>
        <v>0.02</v>
      </c>
      <c r="L6" s="46">
        <v>4</v>
      </c>
      <c r="M6" s="47">
        <v>0</v>
      </c>
    </row>
    <row r="7" spans="1:14" x14ac:dyDescent="0.25">
      <c r="F7" s="102" t="s">
        <v>558</v>
      </c>
      <c r="G7" s="103"/>
      <c r="H7" s="6">
        <v>10</v>
      </c>
      <c r="L7" s="46">
        <v>5</v>
      </c>
      <c r="M7" s="47">
        <v>5.0000000000000001E-3</v>
      </c>
    </row>
    <row r="8" spans="1:14" x14ac:dyDescent="0.25">
      <c r="F8" s="104" t="s">
        <v>559</v>
      </c>
      <c r="G8" s="105"/>
      <c r="H8" s="52">
        <v>0.03</v>
      </c>
      <c r="L8" s="46">
        <v>6</v>
      </c>
      <c r="M8" s="47">
        <v>0.01</v>
      </c>
    </row>
    <row r="9" spans="1:14" x14ac:dyDescent="0.25">
      <c r="A9" s="96" t="s">
        <v>560</v>
      </c>
      <c r="B9" s="97"/>
      <c r="C9" s="97"/>
      <c r="D9" s="97"/>
      <c r="E9" s="85">
        <f>C3+H4+H6+H8</f>
        <v>1.135</v>
      </c>
      <c r="F9" s="106" t="s">
        <v>561</v>
      </c>
      <c r="G9" s="97"/>
      <c r="H9" s="56">
        <v>19</v>
      </c>
      <c r="L9" s="46">
        <v>7</v>
      </c>
      <c r="M9" s="47">
        <v>1.4999999999999999E-2</v>
      </c>
    </row>
    <row r="10" spans="1:14" x14ac:dyDescent="0.25">
      <c r="L10" s="46">
        <v>8</v>
      </c>
      <c r="M10" s="47">
        <v>0.02</v>
      </c>
    </row>
    <row r="11" spans="1:14" x14ac:dyDescent="0.25">
      <c r="L11" s="46">
        <v>9</v>
      </c>
      <c r="M11" s="47">
        <v>2.5000000000000001E-2</v>
      </c>
    </row>
    <row r="12" spans="1:14" x14ac:dyDescent="0.25">
      <c r="L12" s="46" t="s">
        <v>562</v>
      </c>
      <c r="M12" s="47">
        <v>0.03</v>
      </c>
    </row>
    <row r="13" spans="1:14" x14ac:dyDescent="0.25">
      <c r="A13" s="96" t="s">
        <v>563</v>
      </c>
      <c r="B13" s="97"/>
      <c r="C13" s="97"/>
      <c r="D13" s="97"/>
      <c r="E13" s="97"/>
      <c r="F13" s="97"/>
      <c r="G13" s="97"/>
      <c r="H13" s="97"/>
      <c r="I13" s="97"/>
      <c r="J13" s="98"/>
      <c r="K13" s="57" t="s">
        <v>564</v>
      </c>
      <c r="L13" s="57" t="s">
        <v>565</v>
      </c>
      <c r="M13" s="4" t="s">
        <v>566</v>
      </c>
      <c r="N13" s="4" t="s">
        <v>567</v>
      </c>
    </row>
    <row r="14" spans="1:14" ht="30" x14ac:dyDescent="0.25">
      <c r="A14" s="67">
        <v>1</v>
      </c>
      <c r="B14" s="67"/>
      <c r="C14" s="67" t="s">
        <v>1224</v>
      </c>
      <c r="D14" s="73" t="s">
        <v>2700</v>
      </c>
      <c r="E14" s="67"/>
      <c r="F14" s="67" t="s">
        <v>1223</v>
      </c>
      <c r="G14" s="71">
        <v>8898</v>
      </c>
      <c r="H14" s="71"/>
      <c r="I14" s="71"/>
      <c r="K14" s="3">
        <f t="shared" ref="K14:K32" si="0">G14/$G$14*10000*0.7+($H$9-A14)/($H$9-1)*10000*0.3</f>
        <v>10000</v>
      </c>
      <c r="L14" s="3">
        <f t="shared" ref="L14:L32" si="1">K14*$E$9</f>
        <v>11350</v>
      </c>
      <c r="M14" s="4" t="s">
        <v>2032</v>
      </c>
    </row>
    <row r="15" spans="1:14" ht="60" x14ac:dyDescent="0.25">
      <c r="A15" s="67">
        <v>2</v>
      </c>
      <c r="B15" s="67"/>
      <c r="C15" s="67" t="s">
        <v>1421</v>
      </c>
      <c r="D15" s="73" t="s">
        <v>2701</v>
      </c>
      <c r="E15" s="67"/>
      <c r="F15" s="67" t="s">
        <v>617</v>
      </c>
      <c r="G15" s="71">
        <v>8783</v>
      </c>
      <c r="H15" s="71"/>
      <c r="I15" s="71"/>
      <c r="K15" s="3">
        <f t="shared" si="0"/>
        <v>9742.8635648460331</v>
      </c>
      <c r="L15" s="3">
        <f t="shared" si="1"/>
        <v>11058.150146100248</v>
      </c>
      <c r="M15" s="4" t="s">
        <v>2032</v>
      </c>
    </row>
    <row r="16" spans="1:14" ht="30" x14ac:dyDescent="0.25">
      <c r="A16" s="67">
        <v>3</v>
      </c>
      <c r="B16" s="67"/>
      <c r="C16" s="67">
        <v>66</v>
      </c>
      <c r="D16" s="73" t="s">
        <v>2702</v>
      </c>
      <c r="E16" s="67"/>
      <c r="F16" s="67" t="s">
        <v>1399</v>
      </c>
      <c r="G16" s="71">
        <v>8666</v>
      </c>
      <c r="H16" s="71"/>
      <c r="I16" s="71"/>
      <c r="K16" s="3">
        <f t="shared" si="0"/>
        <v>9484.1537424140261</v>
      </c>
      <c r="L16" s="3">
        <f t="shared" si="1"/>
        <v>10764.514497639919</v>
      </c>
      <c r="M16" s="4" t="s">
        <v>2085</v>
      </c>
    </row>
    <row r="17" spans="1:13" ht="30" x14ac:dyDescent="0.25">
      <c r="A17" s="67">
        <v>4</v>
      </c>
      <c r="B17" s="68" t="s">
        <v>568</v>
      </c>
      <c r="C17" s="67" t="s">
        <v>1397</v>
      </c>
      <c r="D17" s="73" t="s">
        <v>2703</v>
      </c>
      <c r="E17" s="67"/>
      <c r="F17" s="67" t="s">
        <v>1402</v>
      </c>
      <c r="G17" s="71">
        <v>8663</v>
      </c>
      <c r="H17" s="71"/>
      <c r="I17" s="71"/>
      <c r="K17" s="3">
        <f t="shared" si="0"/>
        <v>9315.1269948302979</v>
      </c>
      <c r="L17" s="3">
        <f t="shared" si="1"/>
        <v>10572.669139132387</v>
      </c>
      <c r="M17" s="4" t="s">
        <v>2032</v>
      </c>
    </row>
    <row r="18" spans="1:13" ht="45" x14ac:dyDescent="0.25">
      <c r="A18" s="67">
        <v>5</v>
      </c>
      <c r="B18" s="68" t="s">
        <v>568</v>
      </c>
      <c r="C18" s="67" t="s">
        <v>759</v>
      </c>
      <c r="D18" s="73" t="s">
        <v>2704</v>
      </c>
      <c r="E18" s="67"/>
      <c r="F18" s="67" t="s">
        <v>1399</v>
      </c>
      <c r="G18" s="71">
        <v>8630</v>
      </c>
      <c r="H18" s="71"/>
      <c r="I18" s="71"/>
      <c r="K18" s="3">
        <f t="shared" si="0"/>
        <v>9122.4994380759726</v>
      </c>
      <c r="L18" s="3">
        <f t="shared" si="1"/>
        <v>10354.03686221623</v>
      </c>
      <c r="M18" s="4" t="s">
        <v>2032</v>
      </c>
    </row>
    <row r="19" spans="1:13" ht="30" x14ac:dyDescent="0.25">
      <c r="A19" s="67">
        <v>6</v>
      </c>
      <c r="B19" s="72" t="s">
        <v>629</v>
      </c>
      <c r="C19" s="67" t="s">
        <v>1373</v>
      </c>
      <c r="D19" s="73" t="s">
        <v>2705</v>
      </c>
      <c r="E19" s="67"/>
      <c r="F19" s="67" t="s">
        <v>1223</v>
      </c>
      <c r="G19" s="71">
        <v>8613</v>
      </c>
      <c r="H19" s="71"/>
      <c r="I19" s="71"/>
      <c r="K19" s="3">
        <f t="shared" si="0"/>
        <v>8942.4589795459651</v>
      </c>
      <c r="L19" s="3">
        <f t="shared" si="1"/>
        <v>10149.690941784671</v>
      </c>
      <c r="M19" s="4" t="s">
        <v>2032</v>
      </c>
    </row>
    <row r="20" spans="1:13" ht="45" x14ac:dyDescent="0.25">
      <c r="A20" s="67">
        <v>7</v>
      </c>
      <c r="B20" s="67"/>
      <c r="C20" s="67" t="s">
        <v>2706</v>
      </c>
      <c r="D20" s="73" t="s">
        <v>2707</v>
      </c>
      <c r="E20" s="67"/>
      <c r="F20" s="67" t="s">
        <v>1402</v>
      </c>
      <c r="G20" s="71">
        <v>8472</v>
      </c>
      <c r="H20" s="71"/>
      <c r="I20" s="71"/>
      <c r="K20" s="3">
        <f t="shared" si="0"/>
        <v>8664.8685097774778</v>
      </c>
      <c r="L20" s="3">
        <f t="shared" si="1"/>
        <v>9834.6257585974381</v>
      </c>
      <c r="M20" s="4" t="s">
        <v>2085</v>
      </c>
    </row>
    <row r="21" spans="1:13" ht="15.75" customHeight="1" x14ac:dyDescent="0.25">
      <c r="A21" s="67">
        <v>8</v>
      </c>
      <c r="B21" s="67"/>
      <c r="C21" s="67" t="s">
        <v>1746</v>
      </c>
      <c r="D21" s="73" t="s">
        <v>2708</v>
      </c>
      <c r="E21" s="67"/>
      <c r="F21" s="67" t="s">
        <v>617</v>
      </c>
      <c r="G21" s="71">
        <v>8316</v>
      </c>
      <c r="H21" s="71"/>
      <c r="I21" s="71"/>
      <c r="K21" s="3">
        <f t="shared" si="0"/>
        <v>8375.477635423691</v>
      </c>
      <c r="L21" s="3">
        <f t="shared" si="1"/>
        <v>9506.1671162058901</v>
      </c>
      <c r="M21" s="4" t="s">
        <v>2032</v>
      </c>
    </row>
    <row r="22" spans="1:13" ht="15.75" customHeight="1" x14ac:dyDescent="0.25">
      <c r="A22" s="67">
        <v>9</v>
      </c>
      <c r="B22" s="67"/>
      <c r="C22" s="67" t="s">
        <v>2709</v>
      </c>
      <c r="D22" s="73" t="s">
        <v>2710</v>
      </c>
      <c r="E22" s="67"/>
      <c r="F22" s="67" t="s">
        <v>1402</v>
      </c>
      <c r="G22" s="71">
        <v>8300</v>
      </c>
      <c r="H22" s="71"/>
      <c r="I22" s="71"/>
      <c r="K22" s="3">
        <f t="shared" si="0"/>
        <v>8196.2238705327036</v>
      </c>
      <c r="L22" s="3">
        <f t="shared" si="1"/>
        <v>9302.7140930546193</v>
      </c>
    </row>
    <row r="23" spans="1:13" ht="15.75" customHeight="1" x14ac:dyDescent="0.25">
      <c r="A23" s="67">
        <v>10</v>
      </c>
      <c r="B23" s="67"/>
      <c r="C23" s="67" t="s">
        <v>1404</v>
      </c>
      <c r="D23" s="73" t="s">
        <v>2711</v>
      </c>
      <c r="E23" s="67"/>
      <c r="F23" s="67" t="s">
        <v>1402</v>
      </c>
      <c r="G23" s="71">
        <v>8157</v>
      </c>
      <c r="H23" s="71"/>
      <c r="I23" s="71"/>
      <c r="K23" s="3">
        <f t="shared" si="0"/>
        <v>7917.0600134861761</v>
      </c>
      <c r="L23" s="3">
        <f t="shared" si="1"/>
        <v>8985.863115306809</v>
      </c>
      <c r="M23" s="4" t="s">
        <v>2032</v>
      </c>
    </row>
    <row r="24" spans="1:13" ht="15.75" customHeight="1" x14ac:dyDescent="0.25">
      <c r="A24" s="67">
        <v>11</v>
      </c>
      <c r="B24" s="68" t="s">
        <v>568</v>
      </c>
      <c r="C24" s="67" t="s">
        <v>778</v>
      </c>
      <c r="D24" s="73" t="s">
        <v>2712</v>
      </c>
      <c r="E24" s="67"/>
      <c r="F24" s="67" t="s">
        <v>1223</v>
      </c>
      <c r="G24" s="71">
        <v>7993</v>
      </c>
      <c r="H24" s="71"/>
      <c r="I24" s="71"/>
      <c r="K24" s="3">
        <f t="shared" si="0"/>
        <v>7621.3755900202286</v>
      </c>
      <c r="L24" s="3">
        <f t="shared" si="1"/>
        <v>8650.2612946729587</v>
      </c>
    </row>
    <row r="25" spans="1:13" ht="15.75" customHeight="1" x14ac:dyDescent="0.25">
      <c r="A25" s="67">
        <v>12</v>
      </c>
      <c r="B25" s="72" t="s">
        <v>568</v>
      </c>
      <c r="C25" s="67" t="s">
        <v>1418</v>
      </c>
      <c r="D25" s="73" t="s">
        <v>2713</v>
      </c>
      <c r="E25" s="67"/>
      <c r="F25" s="67" t="s">
        <v>1402</v>
      </c>
      <c r="G25" s="71">
        <v>7851</v>
      </c>
      <c r="H25" s="71"/>
      <c r="I25" s="71"/>
      <c r="K25" s="3">
        <f t="shared" si="0"/>
        <v>7342.9984266127212</v>
      </c>
      <c r="L25" s="3">
        <f t="shared" si="1"/>
        <v>8334.3032142054381</v>
      </c>
    </row>
    <row r="26" spans="1:13" ht="15.75" customHeight="1" x14ac:dyDescent="0.25">
      <c r="A26" s="67">
        <v>13</v>
      </c>
      <c r="B26" s="67"/>
      <c r="C26" s="67" t="s">
        <v>1411</v>
      </c>
      <c r="D26" s="73" t="s">
        <v>2714</v>
      </c>
      <c r="E26" s="67"/>
      <c r="F26" s="67" t="s">
        <v>1402</v>
      </c>
      <c r="G26" s="71">
        <v>7823</v>
      </c>
      <c r="H26" s="71"/>
      <c r="I26" s="71"/>
      <c r="K26" s="3">
        <f t="shared" si="0"/>
        <v>7154.3043380534946</v>
      </c>
      <c r="L26" s="3">
        <f t="shared" si="1"/>
        <v>8120.1354236907164</v>
      </c>
    </row>
    <row r="27" spans="1:13" ht="15.75" customHeight="1" x14ac:dyDescent="0.25">
      <c r="A27" s="67">
        <v>14</v>
      </c>
      <c r="B27" s="67"/>
      <c r="C27" s="67" t="s">
        <v>2715</v>
      </c>
      <c r="D27" s="73" t="s">
        <v>2716</v>
      </c>
      <c r="E27" s="67"/>
      <c r="F27" s="67" t="s">
        <v>1223</v>
      </c>
      <c r="G27" s="71">
        <v>7607</v>
      </c>
      <c r="H27" s="71"/>
      <c r="I27" s="71"/>
      <c r="K27" s="3">
        <f t="shared" si="0"/>
        <v>6817.7118453585072</v>
      </c>
      <c r="L27" s="3">
        <f t="shared" si="1"/>
        <v>7738.102944481906</v>
      </c>
    </row>
    <row r="28" spans="1:13" ht="15.75" customHeight="1" x14ac:dyDescent="0.25">
      <c r="A28" s="67">
        <v>15</v>
      </c>
      <c r="B28" s="67"/>
      <c r="C28" s="67" t="s">
        <v>2717</v>
      </c>
      <c r="D28" s="73" t="s">
        <v>2718</v>
      </c>
      <c r="E28" s="67"/>
      <c r="F28" s="67" t="s">
        <v>1223</v>
      </c>
      <c r="G28" s="71">
        <v>7534</v>
      </c>
      <c r="H28" s="71"/>
      <c r="I28" s="71"/>
      <c r="K28" s="3">
        <f t="shared" si="0"/>
        <v>6593.6165430433803</v>
      </c>
      <c r="L28" s="3">
        <f t="shared" si="1"/>
        <v>7483.754776354237</v>
      </c>
    </row>
    <row r="29" spans="1:13" ht="15.75" customHeight="1" x14ac:dyDescent="0.25">
      <c r="A29" s="67">
        <v>16</v>
      </c>
      <c r="B29" s="67"/>
      <c r="C29" s="67" t="s">
        <v>2719</v>
      </c>
      <c r="D29" s="73" t="s">
        <v>2720</v>
      </c>
      <c r="E29" s="67"/>
      <c r="F29" s="67" t="s">
        <v>2721</v>
      </c>
      <c r="G29" s="71">
        <v>7430</v>
      </c>
      <c r="H29" s="71"/>
      <c r="I29" s="71"/>
      <c r="K29" s="3">
        <f t="shared" si="0"/>
        <v>6345.1337379186325</v>
      </c>
      <c r="L29" s="3">
        <f t="shared" si="1"/>
        <v>7201.7267925376482</v>
      </c>
    </row>
    <row r="30" spans="1:13" ht="15.75" customHeight="1" x14ac:dyDescent="0.25">
      <c r="A30" s="67">
        <v>17</v>
      </c>
      <c r="B30" s="67"/>
      <c r="C30" s="67" t="s">
        <v>780</v>
      </c>
      <c r="D30" s="86" t="s">
        <v>2722</v>
      </c>
      <c r="E30" s="67"/>
      <c r="F30" s="67" t="s">
        <v>617</v>
      </c>
      <c r="G30" s="71">
        <v>6953</v>
      </c>
      <c r="H30" s="71"/>
      <c r="K30" s="3">
        <f t="shared" si="0"/>
        <v>5803.2142054394244</v>
      </c>
      <c r="L30" s="3">
        <f t="shared" si="1"/>
        <v>6586.6481231737471</v>
      </c>
    </row>
    <row r="31" spans="1:13" ht="15.75" customHeight="1" x14ac:dyDescent="0.25">
      <c r="A31" s="67">
        <v>18</v>
      </c>
      <c r="B31" s="67"/>
      <c r="C31" s="67">
        <v>13</v>
      </c>
      <c r="D31" s="73" t="s">
        <v>2723</v>
      </c>
      <c r="E31" s="67"/>
      <c r="F31" s="67" t="s">
        <v>1223</v>
      </c>
      <c r="G31" s="71">
        <v>6508</v>
      </c>
      <c r="H31" s="71"/>
      <c r="K31" s="3">
        <f t="shared" si="0"/>
        <v>5286.4688694088554</v>
      </c>
      <c r="L31" s="3">
        <f t="shared" si="1"/>
        <v>6000.142166779051</v>
      </c>
    </row>
    <row r="32" spans="1:13" ht="15.75" customHeight="1" x14ac:dyDescent="0.25">
      <c r="A32" s="67">
        <v>19</v>
      </c>
      <c r="B32" s="67"/>
      <c r="C32" s="67" t="s">
        <v>2724</v>
      </c>
      <c r="D32" s="73" t="s">
        <v>2725</v>
      </c>
      <c r="E32" s="67"/>
      <c r="F32" s="67" t="s">
        <v>2726</v>
      </c>
      <c r="G32" s="71">
        <v>5241</v>
      </c>
      <c r="H32" s="71"/>
      <c r="K32" s="3">
        <f t="shared" si="0"/>
        <v>4123.0613621038428</v>
      </c>
      <c r="L32" s="3">
        <f t="shared" si="1"/>
        <v>4679.6746459878614</v>
      </c>
    </row>
    <row r="33" spans="1:12" ht="15.75" customHeight="1" x14ac:dyDescent="0.25">
      <c r="A33" s="67"/>
      <c r="B33" s="67"/>
      <c r="C33" s="67"/>
      <c r="D33" s="73"/>
      <c r="E33" s="67"/>
      <c r="F33" s="67"/>
      <c r="G33" s="71"/>
      <c r="H33" s="71"/>
      <c r="K33" s="3"/>
      <c r="L33" s="3"/>
    </row>
    <row r="34" spans="1:12" ht="15.75" customHeight="1" x14ac:dyDescent="0.25">
      <c r="A34" s="67"/>
      <c r="B34" s="67"/>
      <c r="C34" s="67"/>
      <c r="D34" s="73"/>
      <c r="E34" s="67"/>
      <c r="F34" s="67"/>
      <c r="G34" s="71"/>
      <c r="H34" s="71"/>
      <c r="K34" s="3"/>
      <c r="L34" s="3"/>
    </row>
    <row r="35" spans="1:12" ht="15.75" customHeight="1" x14ac:dyDescent="0.25">
      <c r="A35" s="67"/>
      <c r="B35" s="68"/>
      <c r="C35" s="67"/>
      <c r="D35" s="73"/>
      <c r="E35" s="67"/>
      <c r="F35" s="67"/>
      <c r="G35" s="71"/>
      <c r="H35" s="71"/>
      <c r="K35" s="3"/>
      <c r="L35" s="3"/>
    </row>
    <row r="36" spans="1:12" ht="15.75" customHeight="1" x14ac:dyDescent="0.25">
      <c r="A36" s="67"/>
      <c r="B36" s="72"/>
      <c r="C36" s="67"/>
      <c r="D36" s="73"/>
      <c r="E36" s="67"/>
      <c r="F36" s="67"/>
      <c r="G36" s="71"/>
      <c r="H36" s="71"/>
      <c r="K36" s="3"/>
      <c r="L36" s="3"/>
    </row>
    <row r="37" spans="1:12" ht="15.75" customHeight="1" x14ac:dyDescent="0.25">
      <c r="A37" s="67"/>
      <c r="B37" s="67"/>
      <c r="C37" s="67"/>
      <c r="D37" s="73"/>
      <c r="E37" s="67"/>
      <c r="F37" s="67"/>
      <c r="G37" s="71"/>
      <c r="H37" s="71"/>
      <c r="K37" s="3"/>
      <c r="L37" s="3"/>
    </row>
    <row r="38" spans="1:12" ht="15.75" customHeight="1" x14ac:dyDescent="0.25">
      <c r="A38" s="67"/>
      <c r="B38" s="67"/>
      <c r="C38" s="67"/>
      <c r="D38" s="73"/>
      <c r="E38" s="67"/>
      <c r="F38" s="67"/>
      <c r="G38" s="71"/>
      <c r="H38" s="71"/>
      <c r="K38" s="3"/>
      <c r="L38" s="3"/>
    </row>
    <row r="39" spans="1:12" ht="15.75" customHeight="1" x14ac:dyDescent="0.25">
      <c r="A39" s="67"/>
      <c r="B39" s="67"/>
      <c r="C39" s="67"/>
      <c r="D39" s="86"/>
      <c r="E39" s="67"/>
      <c r="F39" s="67"/>
      <c r="G39" s="71"/>
      <c r="H39" s="71"/>
      <c r="K39" s="3"/>
      <c r="L39" s="3"/>
    </row>
    <row r="40" spans="1:12" ht="15.75" customHeight="1" x14ac:dyDescent="0.25">
      <c r="A40" s="67"/>
      <c r="B40" s="68"/>
      <c r="C40" s="67"/>
      <c r="D40" s="73"/>
      <c r="E40" s="67"/>
      <c r="F40" s="67"/>
      <c r="G40" s="71"/>
      <c r="H40" s="71"/>
      <c r="K40" s="3"/>
      <c r="L40" s="3"/>
    </row>
    <row r="41" spans="1:12" ht="15.75" customHeight="1" x14ac:dyDescent="0.25">
      <c r="A41" s="67"/>
      <c r="B41" s="72"/>
      <c r="C41" s="67"/>
      <c r="D41" s="73"/>
      <c r="E41" s="67"/>
      <c r="F41" s="67"/>
      <c r="G41" s="71"/>
      <c r="H41" s="71"/>
      <c r="K41" s="3"/>
      <c r="L41" s="3"/>
    </row>
    <row r="42" spans="1:12" ht="15.75" customHeight="1" x14ac:dyDescent="0.25">
      <c r="A42" s="67"/>
      <c r="B42" s="72"/>
      <c r="C42" s="67"/>
      <c r="D42" s="73"/>
      <c r="E42" s="67"/>
      <c r="F42" s="67"/>
      <c r="G42" s="71"/>
      <c r="H42" s="71"/>
      <c r="K42" s="3"/>
      <c r="L42" s="3"/>
    </row>
    <row r="43" spans="1:12" ht="15.75" customHeight="1" x14ac:dyDescent="0.25">
      <c r="A43" s="67"/>
      <c r="B43" s="67"/>
      <c r="C43" s="67"/>
      <c r="D43" s="73"/>
      <c r="E43" s="67"/>
      <c r="F43" s="67"/>
      <c r="G43" s="71"/>
      <c r="H43" s="71"/>
      <c r="K43" s="3"/>
      <c r="L43" s="3"/>
    </row>
    <row r="44" spans="1:12" ht="15.75" customHeight="1" x14ac:dyDescent="0.25">
      <c r="A44" s="67"/>
      <c r="B44" s="67"/>
      <c r="C44" s="67"/>
      <c r="D44" s="73"/>
      <c r="E44" s="67"/>
      <c r="F44" s="67"/>
      <c r="G44" s="71"/>
      <c r="H44" s="71"/>
      <c r="K44" s="3"/>
      <c r="L44" s="3"/>
    </row>
    <row r="45" spans="1:12" ht="15.75" customHeight="1" x14ac:dyDescent="0.25">
      <c r="A45" s="67"/>
      <c r="B45" s="67"/>
      <c r="C45" s="67"/>
      <c r="D45" s="73"/>
      <c r="E45" s="67"/>
      <c r="F45" s="67"/>
      <c r="G45" s="71"/>
      <c r="H45" s="71"/>
      <c r="K45" s="3"/>
      <c r="L45" s="3"/>
    </row>
    <row r="46" spans="1:12" ht="15.75" customHeight="1" x14ac:dyDescent="0.25">
      <c r="A46" s="67"/>
      <c r="B46" s="67"/>
      <c r="C46" s="67"/>
      <c r="D46" s="73"/>
      <c r="E46" s="67"/>
      <c r="F46" s="67"/>
      <c r="G46" s="71"/>
      <c r="H46" s="71"/>
      <c r="K46" s="3"/>
      <c r="L46" s="3"/>
    </row>
    <row r="47" spans="1:12" ht="15.75" customHeight="1" x14ac:dyDescent="0.25">
      <c r="A47" s="67"/>
      <c r="B47" s="67"/>
      <c r="C47" s="67"/>
      <c r="D47" s="73"/>
      <c r="E47" s="67"/>
      <c r="F47" s="67"/>
      <c r="G47" s="71"/>
      <c r="K47" s="3"/>
      <c r="L47" s="3"/>
    </row>
    <row r="48" spans="1:12" ht="15.75" customHeight="1" x14ac:dyDescent="0.25">
      <c r="A48" s="67"/>
      <c r="B48" s="67"/>
      <c r="C48" s="67"/>
      <c r="D48" s="73"/>
      <c r="E48" s="67"/>
      <c r="F48" s="67"/>
      <c r="G48" s="71"/>
      <c r="K48" s="3"/>
      <c r="L48" s="3"/>
    </row>
    <row r="49" spans="1:12" ht="15.75" customHeight="1" x14ac:dyDescent="0.25">
      <c r="A49" s="67"/>
      <c r="B49" s="67"/>
      <c r="C49" s="67"/>
      <c r="D49" s="73"/>
      <c r="E49" s="67"/>
      <c r="F49" s="67"/>
      <c r="G49" s="71"/>
      <c r="K49" s="3"/>
      <c r="L49" s="3"/>
    </row>
    <row r="50" spans="1:12" ht="15.75" customHeight="1" x14ac:dyDescent="0.25">
      <c r="A50" s="67"/>
      <c r="B50" s="67"/>
      <c r="C50" s="67"/>
      <c r="D50" s="73"/>
      <c r="E50" s="67"/>
      <c r="F50" s="67"/>
      <c r="G50" s="71"/>
      <c r="K50" s="3"/>
      <c r="L50" s="3"/>
    </row>
    <row r="51" spans="1:12" ht="15.75" customHeight="1" x14ac:dyDescent="0.25">
      <c r="A51" s="67"/>
      <c r="B51" s="67"/>
      <c r="C51" s="67"/>
      <c r="D51" s="73"/>
      <c r="E51" s="67"/>
      <c r="F51" s="67"/>
      <c r="G51" s="71"/>
      <c r="K51" s="3"/>
      <c r="L51" s="3"/>
    </row>
    <row r="52" spans="1:12" ht="15.75" customHeight="1" x14ac:dyDescent="0.25">
      <c r="A52" s="67"/>
      <c r="B52" s="68"/>
      <c r="C52" s="67"/>
      <c r="D52" s="73"/>
      <c r="E52" s="67"/>
      <c r="F52" s="67"/>
      <c r="G52" s="71"/>
      <c r="K52" s="3"/>
      <c r="L52" s="3"/>
    </row>
    <row r="53" spans="1:12" ht="15.75" customHeight="1" x14ac:dyDescent="0.25">
      <c r="A53" s="67"/>
      <c r="B53" s="72"/>
      <c r="C53" s="67"/>
      <c r="D53" s="73"/>
      <c r="E53" s="67"/>
      <c r="F53" s="67"/>
      <c r="G53" s="71"/>
      <c r="K53" s="3"/>
      <c r="L53" s="3"/>
    </row>
    <row r="54" spans="1:12" ht="15.75" customHeight="1" x14ac:dyDescent="0.25">
      <c r="A54" s="67"/>
      <c r="B54" s="67"/>
      <c r="C54" s="67"/>
      <c r="D54" s="73"/>
      <c r="E54" s="67"/>
      <c r="F54" s="67"/>
      <c r="G54" s="71"/>
      <c r="K54" s="3"/>
      <c r="L54" s="3"/>
    </row>
    <row r="55" spans="1:12" ht="15.75" customHeight="1" x14ac:dyDescent="0.25">
      <c r="A55" s="67"/>
      <c r="B55" s="67"/>
      <c r="C55" s="67"/>
      <c r="D55" s="73"/>
      <c r="E55" s="67"/>
      <c r="F55" s="67"/>
      <c r="G55" s="71"/>
      <c r="K55" s="3"/>
      <c r="L55" s="3"/>
    </row>
    <row r="56" spans="1:12" ht="15.75" customHeight="1" x14ac:dyDescent="0.25">
      <c r="A56" s="67"/>
      <c r="B56" s="67"/>
      <c r="C56" s="67"/>
      <c r="D56" s="73"/>
      <c r="E56" s="67"/>
      <c r="F56" s="67"/>
      <c r="G56" s="71"/>
      <c r="K56" s="3"/>
      <c r="L56" s="3"/>
    </row>
    <row r="57" spans="1:12" ht="15.75" customHeight="1" x14ac:dyDescent="0.25">
      <c r="A57" s="67"/>
      <c r="B57" s="67"/>
      <c r="C57" s="67"/>
      <c r="D57" s="73"/>
      <c r="E57" s="67"/>
      <c r="F57" s="67"/>
      <c r="G57" s="71"/>
      <c r="K57" s="3"/>
      <c r="L57" s="3"/>
    </row>
    <row r="58" spans="1:12" ht="15.75" customHeight="1" x14ac:dyDescent="0.25">
      <c r="A58" s="67"/>
      <c r="B58" s="67"/>
      <c r="C58" s="67"/>
      <c r="D58" s="73"/>
      <c r="E58" s="67"/>
      <c r="F58" s="67"/>
      <c r="G58" s="71"/>
      <c r="K58" s="3"/>
      <c r="L58" s="3"/>
    </row>
    <row r="59" spans="1:12" ht="15.75" customHeight="1" x14ac:dyDescent="0.25"/>
    <row r="60" spans="1:12" ht="15.75" customHeight="1" x14ac:dyDescent="0.25"/>
    <row r="61" spans="1:12" ht="15.75" customHeight="1" x14ac:dyDescent="0.25"/>
    <row r="62" spans="1:12" ht="15.75" customHeight="1" x14ac:dyDescent="0.25"/>
    <row r="63" spans="1:12" ht="15.75" customHeight="1" x14ac:dyDescent="0.25"/>
    <row r="64" spans="1:12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</sheetData>
  <autoFilter ref="A14:N32" xr:uid="{00000000-0009-0000-0000-000031000000}"/>
  <mergeCells count="9">
    <mergeCell ref="A9:D9"/>
    <mergeCell ref="A13:J13"/>
    <mergeCell ref="A1:C1"/>
    <mergeCell ref="F1:H1"/>
    <mergeCell ref="K1:M1"/>
    <mergeCell ref="A3:B3"/>
    <mergeCell ref="F7:G7"/>
    <mergeCell ref="F8:G8"/>
    <mergeCell ref="F9:G9"/>
  </mergeCells>
  <pageMargins left="0.7" right="0.7" top="0.78740157499999996" bottom="0.78740157499999996" header="0" footer="0"/>
  <pageSetup paperSize="9" orientation="portrait"/>
  <headerFooter>
    <oddHeader>&amp;L&amp;"Arial"&amp;8&amp;K000000 INTERNAL&amp;1#_x000D_</oddHeader>
  </headerFooter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200-000000000000}">
  <dimension ref="A1:N1000"/>
  <sheetViews>
    <sheetView workbookViewId="0"/>
  </sheetViews>
  <sheetFormatPr defaultColWidth="14.42578125" defaultRowHeight="15" customHeight="1" x14ac:dyDescent="0.25"/>
  <cols>
    <col min="1" max="1" width="8.7109375" customWidth="1"/>
    <col min="2" max="2" width="14.28515625" customWidth="1"/>
    <col min="3" max="3" width="8.7109375" customWidth="1"/>
    <col min="4" max="4" width="10" customWidth="1"/>
    <col min="5" max="5" width="9.140625" customWidth="1"/>
    <col min="6" max="6" width="8.7109375" customWidth="1"/>
    <col min="7" max="7" width="24.140625" customWidth="1"/>
    <col min="8" max="8" width="9.140625" customWidth="1"/>
    <col min="9" max="9" width="3" customWidth="1"/>
    <col min="10" max="10" width="3.42578125" customWidth="1"/>
    <col min="11" max="11" width="25.140625" customWidth="1"/>
    <col min="12" max="12" width="29.5703125" customWidth="1"/>
    <col min="13" max="14" width="8.7109375" customWidth="1"/>
  </cols>
  <sheetData>
    <row r="1" spans="1:14" x14ac:dyDescent="0.25">
      <c r="A1" s="96" t="s">
        <v>551</v>
      </c>
      <c r="B1" s="97"/>
      <c r="C1" s="97"/>
      <c r="D1" s="45"/>
      <c r="E1" s="45"/>
      <c r="F1" s="99" t="s">
        <v>552</v>
      </c>
      <c r="G1" s="97"/>
      <c r="H1" s="98"/>
      <c r="K1" s="100" t="s">
        <v>553</v>
      </c>
      <c r="L1" s="101"/>
      <c r="M1" s="101"/>
    </row>
    <row r="2" spans="1:14" x14ac:dyDescent="0.25">
      <c r="L2" s="46">
        <v>0</v>
      </c>
      <c r="M2" s="47">
        <v>0</v>
      </c>
    </row>
    <row r="3" spans="1:14" x14ac:dyDescent="0.25">
      <c r="A3" s="96" t="s">
        <v>554</v>
      </c>
      <c r="B3" s="97"/>
      <c r="C3" s="48">
        <v>1.05</v>
      </c>
      <c r="F3" s="5"/>
      <c r="G3" s="49" t="s">
        <v>555</v>
      </c>
      <c r="H3" s="6">
        <f>COUNTIF(M14:M473, M13)</f>
        <v>5</v>
      </c>
      <c r="L3" s="46">
        <v>1</v>
      </c>
      <c r="M3" s="47">
        <v>0</v>
      </c>
    </row>
    <row r="4" spans="1:14" x14ac:dyDescent="0.25">
      <c r="F4" s="50"/>
      <c r="G4" s="51" t="s">
        <v>556</v>
      </c>
      <c r="H4" s="52">
        <f>H3*0.005</f>
        <v>2.5000000000000001E-2</v>
      </c>
      <c r="L4" s="46">
        <v>2</v>
      </c>
      <c r="M4" s="47">
        <v>0</v>
      </c>
    </row>
    <row r="5" spans="1:14" x14ac:dyDescent="0.25">
      <c r="F5" s="5"/>
      <c r="G5" s="49" t="s">
        <v>557</v>
      </c>
      <c r="H5" s="6">
        <f>COUNTIF(M14:M473, N13)</f>
        <v>2</v>
      </c>
      <c r="L5" s="46">
        <v>3</v>
      </c>
      <c r="M5" s="47">
        <v>-0.02</v>
      </c>
    </row>
    <row r="6" spans="1:14" x14ac:dyDescent="0.25">
      <c r="F6" s="20"/>
      <c r="G6" s="53" t="s">
        <v>556</v>
      </c>
      <c r="H6" s="54">
        <f>H5*0.01</f>
        <v>0.02</v>
      </c>
      <c r="L6" s="46">
        <v>4</v>
      </c>
      <c r="M6" s="47">
        <v>0</v>
      </c>
    </row>
    <row r="7" spans="1:14" x14ac:dyDescent="0.25">
      <c r="F7" s="102" t="s">
        <v>558</v>
      </c>
      <c r="G7" s="103"/>
      <c r="H7" s="6">
        <v>8</v>
      </c>
      <c r="L7" s="46">
        <v>5</v>
      </c>
      <c r="M7" s="47">
        <v>5.0000000000000001E-3</v>
      </c>
    </row>
    <row r="8" spans="1:14" x14ac:dyDescent="0.25">
      <c r="F8" s="104" t="s">
        <v>559</v>
      </c>
      <c r="G8" s="105"/>
      <c r="H8" s="52">
        <v>0.02</v>
      </c>
      <c r="L8" s="46">
        <v>6</v>
      </c>
      <c r="M8" s="47">
        <v>0.01</v>
      </c>
    </row>
    <row r="9" spans="1:14" x14ac:dyDescent="0.25">
      <c r="A9" s="96" t="s">
        <v>560</v>
      </c>
      <c r="B9" s="97"/>
      <c r="C9" s="97"/>
      <c r="D9" s="97"/>
      <c r="E9" s="85">
        <f>C3+H4+H6+H8</f>
        <v>1.115</v>
      </c>
      <c r="F9" s="106" t="s">
        <v>561</v>
      </c>
      <c r="G9" s="97"/>
      <c r="H9" s="56">
        <v>28</v>
      </c>
      <c r="L9" s="46">
        <v>7</v>
      </c>
      <c r="M9" s="47">
        <v>1.4999999999999999E-2</v>
      </c>
    </row>
    <row r="10" spans="1:14" x14ac:dyDescent="0.25">
      <c r="L10" s="46">
        <v>8</v>
      </c>
      <c r="M10" s="47">
        <v>0.02</v>
      </c>
    </row>
    <row r="11" spans="1:14" x14ac:dyDescent="0.25">
      <c r="L11" s="46">
        <v>9</v>
      </c>
      <c r="M11" s="47">
        <v>2.5000000000000001E-2</v>
      </c>
    </row>
    <row r="12" spans="1:14" x14ac:dyDescent="0.25">
      <c r="L12" s="46" t="s">
        <v>562</v>
      </c>
      <c r="M12" s="47">
        <v>0.03</v>
      </c>
    </row>
    <row r="13" spans="1:14" x14ac:dyDescent="0.25">
      <c r="A13" s="96" t="s">
        <v>563</v>
      </c>
      <c r="B13" s="97"/>
      <c r="C13" s="97"/>
      <c r="D13" s="97"/>
      <c r="E13" s="97"/>
      <c r="F13" s="97"/>
      <c r="G13" s="97"/>
      <c r="H13" s="97"/>
      <c r="I13" s="97"/>
      <c r="J13" s="98"/>
      <c r="K13" s="57" t="s">
        <v>564</v>
      </c>
      <c r="L13" s="57" t="s">
        <v>565</v>
      </c>
      <c r="M13" s="4" t="s">
        <v>566</v>
      </c>
      <c r="N13" s="4" t="s">
        <v>567</v>
      </c>
    </row>
    <row r="14" spans="1:14" ht="45" x14ac:dyDescent="0.25">
      <c r="A14" s="67">
        <v>1</v>
      </c>
      <c r="B14" s="67"/>
      <c r="C14" s="67" t="s">
        <v>810</v>
      </c>
      <c r="D14" s="73" t="s">
        <v>811</v>
      </c>
      <c r="E14" s="67" t="s">
        <v>652</v>
      </c>
      <c r="F14" s="67" t="s">
        <v>812</v>
      </c>
      <c r="G14" s="67">
        <v>1.052</v>
      </c>
      <c r="H14" s="71">
        <v>3816</v>
      </c>
      <c r="I14" s="71"/>
      <c r="K14" s="3">
        <f t="shared" ref="K14:K41" si="0">H14/$H$14*10000*0.7+($H$9-A14)/($H$9-1)*10000*0.3</f>
        <v>10000</v>
      </c>
      <c r="L14" s="3">
        <f t="shared" ref="L14:L41" si="1">K14*$E$9</f>
        <v>11150</v>
      </c>
      <c r="M14" s="4" t="s">
        <v>2032</v>
      </c>
    </row>
    <row r="15" spans="1:14" ht="30" x14ac:dyDescent="0.25">
      <c r="A15" s="67">
        <v>2</v>
      </c>
      <c r="B15" s="67"/>
      <c r="C15" s="67" t="s">
        <v>2719</v>
      </c>
      <c r="D15" s="73" t="s">
        <v>2727</v>
      </c>
      <c r="E15" s="67" t="s">
        <v>662</v>
      </c>
      <c r="F15" s="67" t="s">
        <v>812</v>
      </c>
      <c r="G15" s="67">
        <v>1.056</v>
      </c>
      <c r="H15" s="71">
        <v>3508</v>
      </c>
      <c r="I15" s="71"/>
      <c r="K15" s="3">
        <f t="shared" si="0"/>
        <v>9323.8993710691811</v>
      </c>
      <c r="L15" s="3">
        <f t="shared" si="1"/>
        <v>10396.147798742137</v>
      </c>
      <c r="M15" s="4" t="s">
        <v>2032</v>
      </c>
    </row>
    <row r="16" spans="1:14" ht="45" x14ac:dyDescent="0.25">
      <c r="A16" s="67">
        <v>3</v>
      </c>
      <c r="B16" s="67"/>
      <c r="C16" s="67">
        <v>768</v>
      </c>
      <c r="D16" s="73" t="s">
        <v>2728</v>
      </c>
      <c r="E16" s="67" t="s">
        <v>674</v>
      </c>
      <c r="F16" s="67" t="s">
        <v>822</v>
      </c>
      <c r="G16" s="67">
        <v>1.024</v>
      </c>
      <c r="H16" s="71">
        <v>3434</v>
      </c>
      <c r="I16" s="71"/>
      <c r="K16" s="3">
        <f t="shared" si="0"/>
        <v>9077.0440251572327</v>
      </c>
      <c r="L16" s="3">
        <f t="shared" si="1"/>
        <v>10120.904088050314</v>
      </c>
      <c r="M16" s="4" t="s">
        <v>2085</v>
      </c>
    </row>
    <row r="17" spans="1:13" ht="30" x14ac:dyDescent="0.25">
      <c r="A17" s="67">
        <v>4</v>
      </c>
      <c r="B17" s="67"/>
      <c r="C17" s="67">
        <v>70</v>
      </c>
      <c r="D17" s="73" t="s">
        <v>821</v>
      </c>
      <c r="E17" s="67" t="s">
        <v>769</v>
      </c>
      <c r="F17" s="67" t="s">
        <v>1536</v>
      </c>
      <c r="G17" s="67">
        <v>1.028</v>
      </c>
      <c r="H17" s="71">
        <v>3380</v>
      </c>
      <c r="I17" s="71"/>
      <c r="K17" s="3">
        <f t="shared" si="0"/>
        <v>8866.876310272537</v>
      </c>
      <c r="L17" s="3">
        <f t="shared" si="1"/>
        <v>9886.5670859538786</v>
      </c>
    </row>
    <row r="18" spans="1:13" ht="30" x14ac:dyDescent="0.25">
      <c r="A18" s="67">
        <v>5</v>
      </c>
      <c r="B18" s="67"/>
      <c r="C18" s="67" t="s">
        <v>1512</v>
      </c>
      <c r="D18" s="73" t="s">
        <v>2729</v>
      </c>
      <c r="E18" s="67" t="s">
        <v>668</v>
      </c>
      <c r="F18" s="67" t="s">
        <v>2730</v>
      </c>
      <c r="G18" s="67">
        <v>1.0449999999999999</v>
      </c>
      <c r="H18" s="71">
        <v>3347</v>
      </c>
      <c r="I18" s="71"/>
      <c r="K18" s="3">
        <f t="shared" si="0"/>
        <v>8695.2306079664559</v>
      </c>
      <c r="L18" s="3">
        <f t="shared" si="1"/>
        <v>9695.1821278825973</v>
      </c>
    </row>
    <row r="19" spans="1:13" ht="45" x14ac:dyDescent="0.25">
      <c r="A19" s="67">
        <v>6</v>
      </c>
      <c r="B19" s="67"/>
      <c r="C19" s="67" t="s">
        <v>1341</v>
      </c>
      <c r="D19" s="73" t="s">
        <v>2731</v>
      </c>
      <c r="E19" s="67" t="s">
        <v>658</v>
      </c>
      <c r="F19" s="67" t="s">
        <v>2732</v>
      </c>
      <c r="G19" s="67">
        <v>1.0289999999999999</v>
      </c>
      <c r="H19" s="71">
        <v>3272</v>
      </c>
      <c r="I19" s="71"/>
      <c r="K19" s="3">
        <f t="shared" si="0"/>
        <v>8446.5408805031439</v>
      </c>
      <c r="L19" s="3">
        <f t="shared" si="1"/>
        <v>9417.8930817610053</v>
      </c>
    </row>
    <row r="20" spans="1:13" ht="45" x14ac:dyDescent="0.25">
      <c r="A20" s="67">
        <v>7</v>
      </c>
      <c r="B20" s="68" t="s">
        <v>637</v>
      </c>
      <c r="C20" s="67">
        <v>25</v>
      </c>
      <c r="D20" s="73" t="s">
        <v>2733</v>
      </c>
      <c r="E20" s="67" t="s">
        <v>674</v>
      </c>
      <c r="F20" s="67" t="s">
        <v>822</v>
      </c>
      <c r="G20" s="67">
        <v>1.024</v>
      </c>
      <c r="H20" s="71">
        <v>3242</v>
      </c>
      <c r="I20" s="71"/>
      <c r="K20" s="3">
        <f t="shared" si="0"/>
        <v>8280.3983228511534</v>
      </c>
      <c r="L20" s="3">
        <f t="shared" si="1"/>
        <v>9232.6441299790367</v>
      </c>
      <c r="M20" s="4" t="s">
        <v>2085</v>
      </c>
    </row>
    <row r="21" spans="1:13" ht="15.75" customHeight="1" x14ac:dyDescent="0.25">
      <c r="A21" s="67">
        <v>8</v>
      </c>
      <c r="B21" s="67"/>
      <c r="C21" s="67">
        <v>79</v>
      </c>
      <c r="D21" s="73" t="s">
        <v>836</v>
      </c>
      <c r="E21" s="67" t="s">
        <v>666</v>
      </c>
      <c r="F21" s="67" t="s">
        <v>1119</v>
      </c>
      <c r="G21" s="67">
        <v>1.022</v>
      </c>
      <c r="H21" s="71">
        <v>3181</v>
      </c>
      <c r="I21" s="71"/>
      <c r="K21" s="3">
        <f t="shared" si="0"/>
        <v>8057.3899371069183</v>
      </c>
      <c r="L21" s="3">
        <f t="shared" si="1"/>
        <v>8983.9897798742131</v>
      </c>
    </row>
    <row r="22" spans="1:13" ht="15.75" customHeight="1" x14ac:dyDescent="0.25">
      <c r="A22" s="67">
        <v>9</v>
      </c>
      <c r="B22" s="67"/>
      <c r="C22" s="67" t="s">
        <v>2734</v>
      </c>
      <c r="D22" s="73" t="s">
        <v>2735</v>
      </c>
      <c r="E22" s="67" t="s">
        <v>655</v>
      </c>
      <c r="F22" s="67" t="s">
        <v>812</v>
      </c>
      <c r="G22" s="67">
        <v>1.0549999999999999</v>
      </c>
      <c r="H22" s="71">
        <v>3164</v>
      </c>
      <c r="I22" s="71"/>
      <c r="K22" s="3">
        <f t="shared" si="0"/>
        <v>7915.0943396226412</v>
      </c>
      <c r="L22" s="3">
        <f t="shared" si="1"/>
        <v>8825.3301886792451</v>
      </c>
      <c r="M22" s="4" t="s">
        <v>2032</v>
      </c>
    </row>
    <row r="23" spans="1:13" ht="15.75" customHeight="1" x14ac:dyDescent="0.25">
      <c r="A23" s="67">
        <v>10</v>
      </c>
      <c r="B23" s="68" t="s">
        <v>637</v>
      </c>
      <c r="C23" s="67" t="s">
        <v>862</v>
      </c>
      <c r="D23" s="73" t="s">
        <v>863</v>
      </c>
      <c r="E23" s="67" t="s">
        <v>658</v>
      </c>
      <c r="F23" s="67" t="s">
        <v>1119</v>
      </c>
      <c r="G23" s="67">
        <v>1.0289999999999999</v>
      </c>
      <c r="H23" s="71">
        <v>3149</v>
      </c>
      <c r="I23" s="71"/>
      <c r="K23" s="3">
        <f t="shared" si="0"/>
        <v>7776.4675052410903</v>
      </c>
      <c r="L23" s="3">
        <f t="shared" si="1"/>
        <v>8670.7612683438165</v>
      </c>
      <c r="M23" s="4" t="s">
        <v>2032</v>
      </c>
    </row>
    <row r="24" spans="1:13" ht="15.75" customHeight="1" x14ac:dyDescent="0.25">
      <c r="A24" s="67">
        <v>11</v>
      </c>
      <c r="B24" s="72" t="s">
        <v>706</v>
      </c>
      <c r="C24" s="67" t="s">
        <v>1781</v>
      </c>
      <c r="D24" s="73" t="s">
        <v>1738</v>
      </c>
      <c r="E24" s="67" t="s">
        <v>652</v>
      </c>
      <c r="F24" s="67" t="s">
        <v>812</v>
      </c>
      <c r="G24" s="67">
        <v>1.052</v>
      </c>
      <c r="H24" s="71">
        <v>3148</v>
      </c>
      <c r="I24" s="71"/>
      <c r="K24" s="3">
        <f t="shared" si="0"/>
        <v>7663.5220125786154</v>
      </c>
      <c r="L24" s="3">
        <f t="shared" si="1"/>
        <v>8544.8270440251563</v>
      </c>
      <c r="M24" s="4" t="s">
        <v>2032</v>
      </c>
    </row>
    <row r="25" spans="1:13" ht="15.75" customHeight="1" x14ac:dyDescent="0.25">
      <c r="A25" s="67">
        <v>12</v>
      </c>
      <c r="B25" s="67"/>
      <c r="C25" s="67" t="s">
        <v>1538</v>
      </c>
      <c r="D25" s="73" t="s">
        <v>2736</v>
      </c>
      <c r="E25" s="67" t="s">
        <v>655</v>
      </c>
      <c r="F25" s="67" t="s">
        <v>2737</v>
      </c>
      <c r="G25" s="67">
        <v>1.0549999999999999</v>
      </c>
      <c r="H25" s="71">
        <v>3129</v>
      </c>
      <c r="I25" s="71"/>
      <c r="K25" s="3">
        <f t="shared" si="0"/>
        <v>7517.557651991614</v>
      </c>
      <c r="L25" s="3">
        <f t="shared" si="1"/>
        <v>8382.0767819706489</v>
      </c>
    </row>
    <row r="26" spans="1:13" ht="15.75" customHeight="1" x14ac:dyDescent="0.25">
      <c r="A26" s="67">
        <v>13</v>
      </c>
      <c r="B26" s="68" t="s">
        <v>637</v>
      </c>
      <c r="C26" s="67" t="s">
        <v>604</v>
      </c>
      <c r="D26" s="73" t="s">
        <v>869</v>
      </c>
      <c r="E26" s="67" t="s">
        <v>662</v>
      </c>
      <c r="F26" s="67" t="s">
        <v>2738</v>
      </c>
      <c r="G26" s="67">
        <v>1.034</v>
      </c>
      <c r="H26" s="71">
        <v>3127</v>
      </c>
      <c r="I26" s="71"/>
      <c r="K26" s="3">
        <f t="shared" si="0"/>
        <v>7402.7777777777774</v>
      </c>
      <c r="L26" s="3">
        <f t="shared" si="1"/>
        <v>8254.0972222222208</v>
      </c>
    </row>
    <row r="27" spans="1:13" ht="15.75" customHeight="1" x14ac:dyDescent="0.25">
      <c r="A27" s="67">
        <v>14</v>
      </c>
      <c r="B27" s="72" t="s">
        <v>637</v>
      </c>
      <c r="C27" s="67" t="s">
        <v>870</v>
      </c>
      <c r="D27" s="73" t="s">
        <v>744</v>
      </c>
      <c r="E27" s="67" t="s">
        <v>668</v>
      </c>
      <c r="F27" s="67" t="s">
        <v>2739</v>
      </c>
      <c r="G27" s="67">
        <v>1.0409999999999999</v>
      </c>
      <c r="H27" s="71">
        <v>3107</v>
      </c>
      <c r="I27" s="71"/>
      <c r="K27" s="3">
        <f t="shared" si="0"/>
        <v>7254.9790356394133</v>
      </c>
      <c r="L27" s="3">
        <f t="shared" si="1"/>
        <v>8089.3016247379455</v>
      </c>
      <c r="M27" s="4" t="s">
        <v>2659</v>
      </c>
    </row>
    <row r="28" spans="1:13" ht="15.75" customHeight="1" x14ac:dyDescent="0.25">
      <c r="A28" s="67">
        <v>15</v>
      </c>
      <c r="B28" s="72" t="s">
        <v>568</v>
      </c>
      <c r="C28" s="67" t="s">
        <v>741</v>
      </c>
      <c r="D28" s="73" t="s">
        <v>2740</v>
      </c>
      <c r="E28" s="67" t="s">
        <v>644</v>
      </c>
      <c r="F28" s="67" t="s">
        <v>2737</v>
      </c>
      <c r="G28" s="67">
        <v>1.0589999999999999</v>
      </c>
      <c r="H28" s="71">
        <v>3068</v>
      </c>
      <c r="I28" s="71"/>
      <c r="K28" s="3">
        <f t="shared" si="0"/>
        <v>7072.3270440251563</v>
      </c>
      <c r="L28" s="3">
        <f t="shared" si="1"/>
        <v>7885.6446540880488</v>
      </c>
    </row>
    <row r="29" spans="1:13" ht="15.75" customHeight="1" x14ac:dyDescent="0.25">
      <c r="A29" s="67">
        <v>16</v>
      </c>
      <c r="B29" s="68" t="s">
        <v>629</v>
      </c>
      <c r="C29" s="67" t="s">
        <v>2741</v>
      </c>
      <c r="D29" s="73" t="s">
        <v>2093</v>
      </c>
      <c r="E29" s="67" t="s">
        <v>644</v>
      </c>
      <c r="F29" s="67" t="s">
        <v>2742</v>
      </c>
      <c r="G29" s="67">
        <v>1.04</v>
      </c>
      <c r="H29" s="71">
        <v>3008</v>
      </c>
      <c r="I29" s="71"/>
      <c r="K29" s="3">
        <f t="shared" si="0"/>
        <v>6851.1530398322848</v>
      </c>
      <c r="L29" s="3">
        <f t="shared" si="1"/>
        <v>7639.0356394129976</v>
      </c>
    </row>
    <row r="30" spans="1:13" ht="15.75" customHeight="1" x14ac:dyDescent="0.25">
      <c r="A30" s="67">
        <v>17</v>
      </c>
      <c r="B30" s="68" t="s">
        <v>637</v>
      </c>
      <c r="C30" s="67" t="s">
        <v>1991</v>
      </c>
      <c r="D30" s="73" t="s">
        <v>774</v>
      </c>
      <c r="E30" s="67" t="s">
        <v>749</v>
      </c>
      <c r="F30" s="67" t="s">
        <v>1994</v>
      </c>
      <c r="G30" s="67">
        <v>1.0289999999999999</v>
      </c>
      <c r="H30" s="71">
        <v>2894</v>
      </c>
      <c r="K30" s="3">
        <f t="shared" si="0"/>
        <v>6530.9224318658271</v>
      </c>
      <c r="L30" s="3">
        <f t="shared" si="1"/>
        <v>7281.9785115303976</v>
      </c>
    </row>
    <row r="31" spans="1:13" ht="15.75" customHeight="1" x14ac:dyDescent="0.25">
      <c r="A31" s="67">
        <v>18</v>
      </c>
      <c r="B31" s="68" t="s">
        <v>706</v>
      </c>
      <c r="C31" s="67" t="s">
        <v>883</v>
      </c>
      <c r="D31" s="73" t="s">
        <v>884</v>
      </c>
      <c r="E31" s="67" t="s">
        <v>749</v>
      </c>
      <c r="F31" s="67" t="s">
        <v>2739</v>
      </c>
      <c r="G31" s="67">
        <v>1.0289999999999999</v>
      </c>
      <c r="H31" s="71">
        <v>2837</v>
      </c>
      <c r="K31" s="3">
        <f t="shared" si="0"/>
        <v>6315.2515723270444</v>
      </c>
      <c r="L31" s="3">
        <f t="shared" si="1"/>
        <v>7041.5055031446545</v>
      </c>
    </row>
    <row r="32" spans="1:13" ht="15.75" customHeight="1" x14ac:dyDescent="0.25">
      <c r="A32" s="67">
        <v>19</v>
      </c>
      <c r="B32" s="67"/>
      <c r="C32" s="67" t="s">
        <v>820</v>
      </c>
      <c r="D32" s="73" t="s">
        <v>2743</v>
      </c>
      <c r="E32" s="67" t="s">
        <v>769</v>
      </c>
      <c r="F32" s="67" t="s">
        <v>822</v>
      </c>
      <c r="G32" s="67">
        <v>1.0269999999999999</v>
      </c>
      <c r="H32" s="71">
        <v>2836</v>
      </c>
      <c r="K32" s="3">
        <f t="shared" si="0"/>
        <v>6202.3060796645705</v>
      </c>
      <c r="L32" s="3">
        <f t="shared" si="1"/>
        <v>6915.5712788259962</v>
      </c>
    </row>
    <row r="33" spans="1:12" ht="15.75" customHeight="1" x14ac:dyDescent="0.25">
      <c r="A33" s="67">
        <v>20</v>
      </c>
      <c r="B33" s="72" t="s">
        <v>991</v>
      </c>
      <c r="C33" s="67" t="s">
        <v>2605</v>
      </c>
      <c r="D33" s="73" t="s">
        <v>2744</v>
      </c>
      <c r="E33" s="67" t="s">
        <v>690</v>
      </c>
      <c r="F33" s="67" t="s">
        <v>812</v>
      </c>
      <c r="G33" s="67">
        <v>1.0589999999999999</v>
      </c>
      <c r="H33" s="71">
        <v>2778</v>
      </c>
      <c r="K33" s="3">
        <f t="shared" si="0"/>
        <v>5984.8008385744224</v>
      </c>
      <c r="L33" s="3">
        <f t="shared" si="1"/>
        <v>6673.0529350104807</v>
      </c>
    </row>
    <row r="34" spans="1:12" ht="15.75" customHeight="1" x14ac:dyDescent="0.25">
      <c r="A34" s="67">
        <v>21</v>
      </c>
      <c r="B34" s="72" t="s">
        <v>706</v>
      </c>
      <c r="C34" s="67" t="s">
        <v>1030</v>
      </c>
      <c r="D34" s="73" t="s">
        <v>784</v>
      </c>
      <c r="E34" s="67" t="s">
        <v>690</v>
      </c>
      <c r="F34" s="67" t="s">
        <v>2745</v>
      </c>
      <c r="G34" s="67">
        <v>1.0589999999999999</v>
      </c>
      <c r="H34" s="71">
        <v>2776</v>
      </c>
      <c r="K34" s="3">
        <f t="shared" si="0"/>
        <v>5870.0209643605867</v>
      </c>
      <c r="L34" s="3">
        <f t="shared" si="1"/>
        <v>6545.0733752620545</v>
      </c>
    </row>
    <row r="35" spans="1:12" ht="15.75" customHeight="1" x14ac:dyDescent="0.25">
      <c r="A35" s="67">
        <v>22</v>
      </c>
      <c r="B35" s="68" t="s">
        <v>568</v>
      </c>
      <c r="C35" s="67" t="s">
        <v>2092</v>
      </c>
      <c r="D35" s="73" t="s">
        <v>2746</v>
      </c>
      <c r="E35" s="67" t="s">
        <v>674</v>
      </c>
      <c r="F35" s="67" t="s">
        <v>2747</v>
      </c>
      <c r="G35" s="67">
        <v>1.0089999999999999</v>
      </c>
      <c r="H35" s="71">
        <v>2752</v>
      </c>
      <c r="K35" s="3">
        <f t="shared" si="0"/>
        <v>5714.8846960167721</v>
      </c>
      <c r="L35" s="3">
        <f t="shared" si="1"/>
        <v>6372.0964360587004</v>
      </c>
    </row>
    <row r="36" spans="1:12" ht="15.75" customHeight="1" x14ac:dyDescent="0.25">
      <c r="A36" s="67">
        <v>23</v>
      </c>
      <c r="B36" s="68" t="s">
        <v>568</v>
      </c>
      <c r="C36" s="67" t="s">
        <v>2748</v>
      </c>
      <c r="D36" s="86" t="s">
        <v>1308</v>
      </c>
      <c r="E36" s="67" t="s">
        <v>692</v>
      </c>
      <c r="F36" s="67" t="s">
        <v>1515</v>
      </c>
      <c r="G36" s="67">
        <v>1.042</v>
      </c>
      <c r="H36" s="71">
        <v>2669</v>
      </c>
      <c r="K36" s="3">
        <f t="shared" si="0"/>
        <v>5451.5199161425571</v>
      </c>
      <c r="L36" s="3">
        <f t="shared" si="1"/>
        <v>6078.4447064989508</v>
      </c>
    </row>
    <row r="37" spans="1:12" ht="15.75" customHeight="1" x14ac:dyDescent="0.25">
      <c r="A37" s="67">
        <v>24</v>
      </c>
      <c r="B37" s="68" t="s">
        <v>629</v>
      </c>
      <c r="C37" s="67" t="s">
        <v>1843</v>
      </c>
      <c r="D37" s="73" t="s">
        <v>2749</v>
      </c>
      <c r="E37" s="67" t="s">
        <v>2750</v>
      </c>
      <c r="F37" s="67" t="s">
        <v>2393</v>
      </c>
      <c r="G37" s="67">
        <v>1.0229999999999999</v>
      </c>
      <c r="H37" s="71">
        <v>2477</v>
      </c>
      <c r="K37" s="3">
        <f t="shared" si="0"/>
        <v>4988.2075471698108</v>
      </c>
      <c r="L37" s="3">
        <f t="shared" si="1"/>
        <v>5561.8514150943392</v>
      </c>
    </row>
    <row r="38" spans="1:12" ht="15.75" customHeight="1" x14ac:dyDescent="0.25">
      <c r="A38" s="67">
        <v>25</v>
      </c>
      <c r="B38" s="72" t="s">
        <v>706</v>
      </c>
      <c r="C38" s="67" t="s">
        <v>2751</v>
      </c>
      <c r="D38" s="73" t="s">
        <v>2752</v>
      </c>
      <c r="E38" s="67" t="s">
        <v>666</v>
      </c>
      <c r="F38" s="67" t="s">
        <v>1119</v>
      </c>
      <c r="G38" s="67">
        <v>1.0289999999999999</v>
      </c>
      <c r="H38" s="71">
        <v>2457</v>
      </c>
      <c r="K38" s="3">
        <f t="shared" si="0"/>
        <v>4840.4088050314458</v>
      </c>
      <c r="L38" s="3">
        <f t="shared" si="1"/>
        <v>5397.0558176100621</v>
      </c>
    </row>
    <row r="39" spans="1:12" ht="15.75" customHeight="1" x14ac:dyDescent="0.25">
      <c r="A39" s="67">
        <v>26</v>
      </c>
      <c r="B39" s="72" t="s">
        <v>568</v>
      </c>
      <c r="C39" s="67" t="s">
        <v>2753</v>
      </c>
      <c r="D39" s="73" t="s">
        <v>2754</v>
      </c>
      <c r="E39" s="67" t="s">
        <v>681</v>
      </c>
      <c r="F39" s="67" t="s">
        <v>1159</v>
      </c>
      <c r="G39" s="67">
        <v>1.006</v>
      </c>
      <c r="H39" s="71">
        <v>2372</v>
      </c>
      <c r="K39" s="3">
        <f t="shared" si="0"/>
        <v>4573.3752620545074</v>
      </c>
      <c r="L39" s="3">
        <f t="shared" si="1"/>
        <v>5099.3134171907759</v>
      </c>
    </row>
    <row r="40" spans="1:12" ht="15.75" customHeight="1" x14ac:dyDescent="0.25">
      <c r="A40" s="67">
        <v>27</v>
      </c>
      <c r="B40" s="67"/>
      <c r="C40" s="67" t="s">
        <v>913</v>
      </c>
      <c r="D40" s="73" t="s">
        <v>917</v>
      </c>
      <c r="E40" s="67" t="s">
        <v>801</v>
      </c>
      <c r="F40" s="67" t="s">
        <v>921</v>
      </c>
      <c r="G40" s="67">
        <v>1.0509999999999999</v>
      </c>
      <c r="H40" s="71">
        <v>1846</v>
      </c>
      <c r="K40" s="3">
        <f t="shared" si="0"/>
        <v>3497.3794549266249</v>
      </c>
      <c r="L40" s="3">
        <f t="shared" si="1"/>
        <v>3899.5780922431868</v>
      </c>
    </row>
    <row r="41" spans="1:12" ht="15.75" customHeight="1" x14ac:dyDescent="0.25">
      <c r="A41" s="67">
        <v>28</v>
      </c>
      <c r="B41" s="67"/>
      <c r="C41" s="67" t="s">
        <v>2755</v>
      </c>
      <c r="D41" s="73" t="s">
        <v>794</v>
      </c>
      <c r="E41" s="67" t="s">
        <v>677</v>
      </c>
      <c r="F41" s="67" t="s">
        <v>2730</v>
      </c>
      <c r="G41" s="67">
        <v>1.0389999999999999</v>
      </c>
      <c r="H41" s="71">
        <v>1404</v>
      </c>
      <c r="K41" s="3">
        <f t="shared" si="0"/>
        <v>2575.4716981132074</v>
      </c>
      <c r="L41" s="3">
        <f t="shared" si="1"/>
        <v>2871.650943396226</v>
      </c>
    </row>
    <row r="42" spans="1:12" ht="15.75" customHeight="1" x14ac:dyDescent="0.25">
      <c r="A42" s="67"/>
      <c r="B42" s="72"/>
      <c r="C42" s="67"/>
      <c r="D42" s="73"/>
      <c r="E42" s="67"/>
      <c r="F42" s="67"/>
      <c r="G42" s="71"/>
      <c r="H42" s="71"/>
      <c r="K42" s="3"/>
      <c r="L42" s="3"/>
    </row>
    <row r="43" spans="1:12" ht="15.75" customHeight="1" x14ac:dyDescent="0.25">
      <c r="A43" s="67"/>
      <c r="B43" s="67"/>
      <c r="C43" s="67"/>
      <c r="D43" s="73"/>
      <c r="E43" s="67"/>
      <c r="F43" s="67"/>
      <c r="G43" s="71"/>
      <c r="H43" s="71"/>
      <c r="K43" s="3"/>
      <c r="L43" s="3"/>
    </row>
    <row r="44" spans="1:12" ht="15.75" customHeight="1" x14ac:dyDescent="0.25">
      <c r="A44" s="67"/>
      <c r="B44" s="67"/>
      <c r="C44" s="67"/>
      <c r="D44" s="73"/>
      <c r="E44" s="67"/>
      <c r="F44" s="67"/>
      <c r="G44" s="71"/>
      <c r="H44" s="71"/>
      <c r="K44" s="3"/>
      <c r="L44" s="3"/>
    </row>
    <row r="45" spans="1:12" ht="15.75" customHeight="1" x14ac:dyDescent="0.25">
      <c r="A45" s="67"/>
      <c r="B45" s="67"/>
      <c r="C45" s="67"/>
      <c r="D45" s="73"/>
      <c r="E45" s="67"/>
      <c r="F45" s="67"/>
      <c r="G45" s="71"/>
      <c r="H45" s="71"/>
      <c r="K45" s="3"/>
      <c r="L45" s="3"/>
    </row>
    <row r="46" spans="1:12" ht="15.75" customHeight="1" x14ac:dyDescent="0.25">
      <c r="A46" s="67"/>
      <c r="B46" s="67"/>
      <c r="C46" s="67"/>
      <c r="D46" s="73"/>
      <c r="E46" s="67"/>
      <c r="F46" s="67"/>
      <c r="G46" s="71"/>
      <c r="H46" s="71"/>
      <c r="K46" s="3"/>
      <c r="L46" s="3"/>
    </row>
    <row r="47" spans="1:12" ht="15.75" customHeight="1" x14ac:dyDescent="0.25">
      <c r="A47" s="67"/>
      <c r="B47" s="67"/>
      <c r="C47" s="67"/>
      <c r="D47" s="73"/>
      <c r="E47" s="67"/>
      <c r="F47" s="67"/>
      <c r="G47" s="71"/>
      <c r="K47" s="3"/>
      <c r="L47" s="3"/>
    </row>
    <row r="48" spans="1:12" ht="15.75" customHeight="1" x14ac:dyDescent="0.25">
      <c r="A48" s="67"/>
      <c r="B48" s="67"/>
      <c r="C48" s="67"/>
      <c r="D48" s="73"/>
      <c r="E48" s="67"/>
      <c r="F48" s="67"/>
      <c r="G48" s="71"/>
      <c r="K48" s="3"/>
      <c r="L48" s="3"/>
    </row>
    <row r="49" spans="1:12" ht="15.75" customHeight="1" x14ac:dyDescent="0.25">
      <c r="A49" s="67"/>
      <c r="B49" s="67"/>
      <c r="C49" s="67"/>
      <c r="D49" s="73"/>
      <c r="E49" s="67"/>
      <c r="F49" s="67"/>
      <c r="G49" s="71"/>
      <c r="K49" s="3"/>
      <c r="L49" s="3"/>
    </row>
    <row r="50" spans="1:12" ht="15.75" customHeight="1" x14ac:dyDescent="0.25">
      <c r="A50" s="67"/>
      <c r="B50" s="67"/>
      <c r="C50" s="67"/>
      <c r="D50" s="73"/>
      <c r="E50" s="67"/>
      <c r="F50" s="67"/>
      <c r="G50" s="71"/>
      <c r="K50" s="3"/>
      <c r="L50" s="3"/>
    </row>
    <row r="51" spans="1:12" ht="15.75" customHeight="1" x14ac:dyDescent="0.25">
      <c r="A51" s="67"/>
      <c r="B51" s="67"/>
      <c r="C51" s="67"/>
      <c r="D51" s="73"/>
      <c r="E51" s="67"/>
      <c r="F51" s="67"/>
      <c r="G51" s="71"/>
      <c r="K51" s="3"/>
      <c r="L51" s="3"/>
    </row>
    <row r="52" spans="1:12" ht="15.75" customHeight="1" x14ac:dyDescent="0.25">
      <c r="A52" s="67"/>
      <c r="B52" s="68"/>
      <c r="C52" s="67"/>
      <c r="D52" s="73"/>
      <c r="E52" s="67"/>
      <c r="F52" s="67"/>
      <c r="G52" s="71"/>
      <c r="K52" s="3"/>
      <c r="L52" s="3"/>
    </row>
    <row r="53" spans="1:12" ht="15.75" customHeight="1" x14ac:dyDescent="0.25">
      <c r="A53" s="67"/>
      <c r="B53" s="72"/>
      <c r="C53" s="67"/>
      <c r="D53" s="73"/>
      <c r="E53" s="67"/>
      <c r="F53" s="67"/>
      <c r="G53" s="71"/>
      <c r="K53" s="3"/>
      <c r="L53" s="3"/>
    </row>
    <row r="54" spans="1:12" ht="15.75" customHeight="1" x14ac:dyDescent="0.25">
      <c r="A54" s="67"/>
      <c r="B54" s="67"/>
      <c r="C54" s="67"/>
      <c r="D54" s="73"/>
      <c r="E54" s="67"/>
      <c r="F54" s="67"/>
      <c r="G54" s="71"/>
      <c r="K54" s="3"/>
      <c r="L54" s="3"/>
    </row>
    <row r="55" spans="1:12" ht="15.75" customHeight="1" x14ac:dyDescent="0.25">
      <c r="A55" s="67"/>
      <c r="B55" s="67"/>
      <c r="C55" s="67"/>
      <c r="D55" s="73"/>
      <c r="E55" s="67"/>
      <c r="F55" s="67"/>
      <c r="G55" s="71"/>
      <c r="K55" s="3"/>
      <c r="L55" s="3"/>
    </row>
    <row r="56" spans="1:12" ht="15.75" customHeight="1" x14ac:dyDescent="0.25">
      <c r="A56" s="67"/>
      <c r="B56" s="67"/>
      <c r="C56" s="67"/>
      <c r="D56" s="73"/>
      <c r="E56" s="67"/>
      <c r="F56" s="67"/>
      <c r="G56" s="71"/>
      <c r="K56" s="3"/>
      <c r="L56" s="3"/>
    </row>
    <row r="57" spans="1:12" ht="15.75" customHeight="1" x14ac:dyDescent="0.25">
      <c r="A57" s="67"/>
      <c r="B57" s="67"/>
      <c r="C57" s="67"/>
      <c r="D57" s="73"/>
      <c r="E57" s="67"/>
      <c r="F57" s="67"/>
      <c r="G57" s="71"/>
      <c r="K57" s="3"/>
      <c r="L57" s="3"/>
    </row>
    <row r="58" spans="1:12" ht="15.75" customHeight="1" x14ac:dyDescent="0.25">
      <c r="A58" s="67"/>
      <c r="B58" s="67"/>
      <c r="C58" s="67"/>
      <c r="D58" s="73"/>
      <c r="E58" s="67"/>
      <c r="F58" s="67"/>
      <c r="G58" s="71"/>
      <c r="K58" s="3"/>
      <c r="L58" s="3"/>
    </row>
    <row r="59" spans="1:12" ht="15.75" customHeight="1" x14ac:dyDescent="0.25"/>
    <row r="60" spans="1:12" ht="15.75" customHeight="1" x14ac:dyDescent="0.25"/>
    <row r="61" spans="1:12" ht="15.75" customHeight="1" x14ac:dyDescent="0.25"/>
    <row r="62" spans="1:12" ht="15.75" customHeight="1" x14ac:dyDescent="0.25"/>
    <row r="63" spans="1:12" ht="15.75" customHeight="1" x14ac:dyDescent="0.25"/>
    <row r="64" spans="1:12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</sheetData>
  <mergeCells count="9">
    <mergeCell ref="A9:D9"/>
    <mergeCell ref="A13:J13"/>
    <mergeCell ref="A1:C1"/>
    <mergeCell ref="F1:H1"/>
    <mergeCell ref="K1:M1"/>
    <mergeCell ref="A3:B3"/>
    <mergeCell ref="F7:G7"/>
    <mergeCell ref="F8:G8"/>
    <mergeCell ref="F9:G9"/>
  </mergeCells>
  <pageMargins left="0.7" right="0.7" top="0.78740157499999996" bottom="0.78740157499999996" header="0" footer="0"/>
  <pageSetup paperSize="9" orientation="portrait"/>
  <headerFooter>
    <oddHeader>&amp;L&amp;"Arial"&amp;8&amp;K000000 INTERNAL&amp;1#_x000D_</oddHeader>
  </headerFooter>
</worksheet>
</file>

<file path=docMetadata/LabelInfo.xml><?xml version="1.0" encoding="utf-8"?>
<clbl:labelList xmlns:clbl="http://schemas.microsoft.com/office/2020/mipLabelMetadata">
  <clbl:label id="{b1c9b508-7c6e-42bd-bedf-808292653d6c}" enabled="1" method="Standard" siteId="{2882be50-2012-4d88-ac86-544124e120c8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Hárky</vt:lpstr>
      </vt:variant>
      <vt:variant>
        <vt:i4>51</vt:i4>
      </vt:variant>
    </vt:vector>
  </HeadingPairs>
  <TitlesOfParts>
    <vt:vector size="51" baseType="lpstr">
      <vt:lpstr>Rebricek 2024</vt:lpstr>
      <vt:lpstr>Rebricek 2023</vt:lpstr>
      <vt:lpstr>Rebricek 2022</vt:lpstr>
      <vt:lpstr>IGC Ranking 2024</vt:lpstr>
      <vt:lpstr>PPV 24 - Open</vt:lpstr>
      <vt:lpstr>EGC 24 - 15m</vt:lpstr>
      <vt:lpstr>EGC 24 - standard</vt:lpstr>
      <vt:lpstr>EGC 24 - club</vt:lpstr>
      <vt:lpstr>JWGC 24 - club</vt:lpstr>
      <vt:lpstr>Pribina 24 -Kombi </vt:lpstr>
      <vt:lpstr>Pribina 24 - Klub</vt:lpstr>
      <vt:lpstr>Fatra 24 - Klub</vt:lpstr>
      <vt:lpstr>Fatra 24 - Kombi</vt:lpstr>
      <vt:lpstr>PMSR24 - Kombi</vt:lpstr>
      <vt:lpstr>PMSR24 - Club</vt:lpstr>
      <vt:lpstr>MAM 24 - Kombi</vt:lpstr>
      <vt:lpstr>MAM 24 - Klub</vt:lpstr>
      <vt:lpstr>EGC2023- 20m</vt:lpstr>
      <vt:lpstr>EGC2023- 18m</vt:lpstr>
      <vt:lpstr>jEGC2023- Klub</vt:lpstr>
      <vt:lpstr>FatraGlide 2023- Kombi</vt:lpstr>
      <vt:lpstr>FatraGlide 2023- Klub</vt:lpstr>
      <vt:lpstr>PMSR 2023- Kombi B</vt:lpstr>
      <vt:lpstr>PMSR 2023- Kombi A</vt:lpstr>
      <vt:lpstr>PMSR 2023- Klub</vt:lpstr>
      <vt:lpstr>PMCR 2023- Klub </vt:lpstr>
      <vt:lpstr>AZCup2023- Kombi</vt:lpstr>
      <vt:lpstr>AZCup2023- Klub</vt:lpstr>
      <vt:lpstr>FCC2023 - Open</vt:lpstr>
      <vt:lpstr>FCC2023 - 15m</vt:lpstr>
      <vt:lpstr>FCC2023 - klub </vt:lpstr>
      <vt:lpstr>PMSR2022 - klub</vt:lpstr>
      <vt:lpstr>PMSR2022 - kombi</vt:lpstr>
      <vt:lpstr>PribinCup 2022 - klub</vt:lpstr>
      <vt:lpstr>PribinaCup 2022 - open</vt:lpstr>
      <vt:lpstr>FCC2022 - klub</vt:lpstr>
      <vt:lpstr>FCC2022 - 15m</vt:lpstr>
      <vt:lpstr>FCC2022 - Open</vt:lpstr>
      <vt:lpstr>FatraGlide2022 - Kombi </vt:lpstr>
      <vt:lpstr>FatraGlide2022 - Klub</vt:lpstr>
      <vt:lpstr>AZCup2022- Klub</vt:lpstr>
      <vt:lpstr>PMCR2022-klub</vt:lpstr>
      <vt:lpstr>PMCR2022-15m</vt:lpstr>
      <vt:lpstr>PMCR2022- Open</vt:lpstr>
      <vt:lpstr>FlatLand2022 - Klub</vt:lpstr>
      <vt:lpstr>FlatLand2022 - Kombi</vt:lpstr>
      <vt:lpstr>JWGC2022-klub</vt:lpstr>
      <vt:lpstr>JWGC2022-Standard</vt:lpstr>
      <vt:lpstr>WGC2022 - 18m</vt:lpstr>
      <vt:lpstr>WGC2022 - 20m</vt:lpstr>
      <vt:lpstr>EGC2022 - Club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Eddie</dc:creator>
  <cp:lastModifiedBy>Sidor, Juraj (PLP-1)</cp:lastModifiedBy>
  <dcterms:created xsi:type="dcterms:W3CDTF">2022-11-16T07:23:57Z</dcterms:created>
  <dcterms:modified xsi:type="dcterms:W3CDTF">2024-12-04T15:37:30Z</dcterms:modified>
</cp:coreProperties>
</file>