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Slovenský pohár 2021" sheetId="12" r:id="rId1"/>
    <sheet name="Pracovny" sheetId="11" r:id="rId2"/>
    <sheet name="PribinaCup 2022Club" sheetId="139" r:id="rId3"/>
    <sheet name="PribinaCup 2022 15m" sheetId="140" r:id="rId4"/>
    <sheet name="PribinaCup 2022 20mD" sheetId="141" r:id="rId5"/>
    <sheet name="PribinaCup 2022 Open" sheetId="142" r:id="rId6"/>
    <sheet name="AZ CUp 2022" sheetId="143" r:id="rId7"/>
    <sheet name="FCC 2022 Klub" sheetId="144" r:id="rId8"/>
    <sheet name="FCC 2022 15m" sheetId="145" r:id="rId9"/>
    <sheet name="FCC 2022 Combi" sheetId="146" r:id="rId10"/>
    <sheet name="FatraGlide 2022 Klub" sheetId="147" r:id="rId11"/>
    <sheet name="FatraGlide 2022 Kombi" sheetId="148" r:id="rId12"/>
    <sheet name="PMČR 2022 klub" sheetId="149" r:id="rId13"/>
    <sheet name="PMČR 2022 15m" sheetId="150" r:id="rId14"/>
    <sheet name="PMČR 2022 Open" sheetId="151" r:id="rId15"/>
    <sheet name="PMSR 2022 klub" sheetId="152" r:id="rId16"/>
    <sheet name="PMSR 2022 kombi A" sheetId="153" r:id="rId17"/>
    <sheet name="PMSR 2022 kombi A&amp;B" sheetId="154" r:id="rId18"/>
    <sheet name="MAM 2022 klub" sheetId="155" r:id="rId19"/>
    <sheet name="MAM 2022 kombi" sheetId="156" r:id="rId20"/>
    <sheet name="EGC 2022 klub" sheetId="157" r:id="rId21"/>
    <sheet name="WGC 2022 18m" sheetId="158" r:id="rId22"/>
    <sheet name="WGC 2022 20m" sheetId="159" r:id="rId23"/>
    <sheet name="JWGC 2022 klub" sheetId="160" r:id="rId24"/>
    <sheet name="JWGC 2022 Standard" sheetId="161" r:id="rId25"/>
    <sheet name="Trogar 2022 klub" sheetId="162" r:id="rId26"/>
    <sheet name="Trogar 2022 open" sheetId="163" r:id="rId27"/>
    <sheet name="Trogar 2 2022 klub" sheetId="164" r:id="rId28"/>
    <sheet name="Trogar 2 2022 open" sheetId="165" r:id="rId29"/>
    <sheet name="OPS 2022" sheetId="166" r:id="rId30"/>
  </sheets>
  <definedNames>
    <definedName name="_15m" localSheetId="8">'FCC 2022 15m'!$A$1:$H$38</definedName>
    <definedName name="_18m" localSheetId="21">'WGC 2022 18m'!$A$1:$G$47</definedName>
    <definedName name="_20m_multi_seat" localSheetId="22">'WGC 2022 20m'!$A$1:$G$29</definedName>
    <definedName name="_xlnm._FilterDatabase" localSheetId="6" hidden="1">'AZ CUp 2022'!$N$5:$N$27</definedName>
    <definedName name="_xlnm._FilterDatabase" localSheetId="20" hidden="1">'EGC 2022 klub'!$N$5:$N$33</definedName>
    <definedName name="_xlnm._FilterDatabase" localSheetId="10" hidden="1">'FatraGlide 2022 Klub'!$N$5:$N$21</definedName>
    <definedName name="_xlnm._FilterDatabase" localSheetId="11" hidden="1">'FatraGlide 2022 Kombi'!$N$5:$N$15</definedName>
    <definedName name="_xlnm._FilterDatabase" localSheetId="8" hidden="1">'FCC 2022 15m'!$N$5:$N$33</definedName>
    <definedName name="_xlnm._FilterDatabase" localSheetId="9" hidden="1">'FCC 2022 Combi'!$N$5:$N$50</definedName>
    <definedName name="_xlnm._FilterDatabase" localSheetId="7" hidden="1">'FCC 2022 Klub'!$N$5:$N$48</definedName>
    <definedName name="_xlnm._FilterDatabase" localSheetId="23" hidden="1">'JWGC 2022 klub'!$N$5:$N$50</definedName>
    <definedName name="_xlnm._FilterDatabase" localSheetId="24" hidden="1">'JWGC 2022 Standard'!$N$5:$N$34</definedName>
    <definedName name="_xlnm._FilterDatabase" localSheetId="29" hidden="1">'OPS 2022'!$N$5:$N$21</definedName>
    <definedName name="_xlnm._FilterDatabase" localSheetId="13" hidden="1">'PMČR 2022 15m'!$N$5:$N$18</definedName>
    <definedName name="_xlnm._FilterDatabase" localSheetId="12" hidden="1">'PMČR 2022 klub'!$N$5:$N$21</definedName>
    <definedName name="_xlnm._FilterDatabase" localSheetId="14" hidden="1">'PMČR 2022 Open'!$N$5:$N$24</definedName>
    <definedName name="_xlnm._FilterDatabase" localSheetId="15" hidden="1">'PMSR 2022 klub'!$N$5:$N$21</definedName>
    <definedName name="_xlnm._FilterDatabase" localSheetId="16" hidden="1">'PMSR 2022 kombi A'!$N$5:$N$13</definedName>
    <definedName name="_xlnm._FilterDatabase" localSheetId="17" hidden="1">'PMSR 2022 kombi A&amp;B'!$N$5:$N$29</definedName>
    <definedName name="_xlnm._FilterDatabase" localSheetId="1" hidden="1">Pracovny!$A$3:$E$103</definedName>
    <definedName name="_xlnm._FilterDatabase" localSheetId="5" hidden="1">'PribinaCup 2022 Open'!$N$5:$N$51</definedName>
    <definedName name="_xlnm._FilterDatabase" localSheetId="2" hidden="1">'PribinaCup 2022Club'!$N$5:$N$33</definedName>
    <definedName name="_xlnm._FilterDatabase" localSheetId="21" hidden="1">'WGC 2022 18m'!$N$5:$N$47</definedName>
    <definedName name="_xlnm._FilterDatabase" localSheetId="22" hidden="1">'WGC 2022 20m'!$N$5:$N$24</definedName>
    <definedName name="class_club" localSheetId="23">'JWGC 2022 klub'!$A$1:$G$50</definedName>
    <definedName name="class_standard" localSheetId="24">'JWGC 2022 Standard'!$A$1:$G$39</definedName>
    <definedName name="club" localSheetId="20">'EGC 2022 klub'!$A$1:$H$33</definedName>
    <definedName name="club" localSheetId="10">'FatraGlide 2022 Klub'!$A$1:$H$21</definedName>
    <definedName name="club" localSheetId="7">'FCC 2022 Klub'!$A$1:$H$53</definedName>
    <definedName name="club" localSheetId="29">'OPS 2022'!$A$1:$H$27</definedName>
    <definedName name="club" localSheetId="2">'PribinaCup 2022Club'!$A$1:$H$38</definedName>
    <definedName name="club" localSheetId="27">'Trogar 2 2022 klub'!$A$1:$H$12</definedName>
    <definedName name="club" localSheetId="25">'Trogar 2022 klub'!$A$1:$M$11</definedName>
    <definedName name="combi" localSheetId="9">'FCC 2022 Combi'!$A$1:$I$55</definedName>
    <definedName name="klub" localSheetId="6">'AZ CUp 2022'!$A$1:$H$27</definedName>
    <definedName name="klub" localSheetId="12">'PMČR 2022 klub'!$A$1:$H$21</definedName>
    <definedName name="klubova_trieda" localSheetId="18">'MAM 2022 klub'!$A$1:$H$36</definedName>
    <definedName name="klubova_trieda" localSheetId="15">'PMSR 2022 klub'!$A$1:$H$26</definedName>
    <definedName name="kombi_15" localSheetId="13">'PMČR 2022 15m'!$A$1:$H$23</definedName>
    <definedName name="kombi_open" localSheetId="14">'PMČR 2022 Open'!$A$1:$H$29</definedName>
    <definedName name="kombi_trieda" localSheetId="19">'MAM 2022 kombi'!$A$1:$H$13</definedName>
    <definedName name="kombinovana_a_trieda" localSheetId="16">'PMSR 2022 kombi A'!$A$1:$H$18</definedName>
    <definedName name="kombinovana_b_trieda" localSheetId="17">'PMSR 2022 kombi A&amp;B'!$A$1:$H$34</definedName>
    <definedName name="kombinovana_trieda" localSheetId="11">'FatraGlide 2022 Kombi'!$A$1:$H$20</definedName>
    <definedName name="_xlnm.Print_Titles" localSheetId="0">'Slovenský pohár 2021'!$1:$3</definedName>
    <definedName name="_xlnm.Print_Area" localSheetId="0">'Slovenský pohár 2021'!$A$1:$F$113</definedName>
    <definedName name="open" localSheetId="5">'PribinaCup 2022 Open'!$A$1:$H$51</definedName>
    <definedName name="open" localSheetId="28">'Trogar 2 2022 open'!$A$1:$N$17</definedName>
    <definedName name="open" localSheetId="26">'Trogar 2022 open'!$A$1:$G$10</definedName>
  </definedNames>
  <calcPr calcId="152511"/>
  <fileRecoveryPr repairLoad="1"/>
</workbook>
</file>

<file path=xl/calcChain.xml><?xml version="1.0" encoding="utf-8"?>
<calcChain xmlns="http://schemas.openxmlformats.org/spreadsheetml/2006/main">
  <c r="E159" i="12" l="1"/>
  <c r="E121" i="12"/>
  <c r="E161" i="12"/>
  <c r="E192" i="12"/>
  <c r="E144" i="12"/>
  <c r="E207" i="12"/>
  <c r="E151" i="12"/>
  <c r="E190" i="12"/>
  <c r="E195" i="12"/>
  <c r="E174" i="12"/>
  <c r="E242" i="12"/>
  <c r="E133" i="12"/>
  <c r="E6" i="12"/>
  <c r="E112" i="12"/>
  <c r="E51" i="12"/>
  <c r="E89" i="12"/>
  <c r="E125" i="12"/>
  <c r="E123" i="12"/>
  <c r="E105" i="12"/>
  <c r="E18" i="12"/>
  <c r="E54" i="12"/>
  <c r="E24" i="12"/>
  <c r="E116" i="12"/>
  <c r="E176" i="12"/>
  <c r="E114" i="12"/>
  <c r="E129" i="12"/>
  <c r="E30" i="12"/>
  <c r="E127" i="12"/>
  <c r="E155" i="12"/>
  <c r="E232" i="12"/>
  <c r="E9" i="12"/>
  <c r="E42" i="12"/>
  <c r="E84" i="12"/>
  <c r="E188" i="12"/>
  <c r="E210" i="12"/>
  <c r="E246" i="12"/>
  <c r="E244" i="12"/>
  <c r="E45" i="12"/>
  <c r="E39" i="12"/>
  <c r="E212" i="12"/>
  <c r="E131" i="12"/>
  <c r="E203" i="12"/>
  <c r="E110" i="12"/>
  <c r="E181" i="12"/>
  <c r="E98" i="12"/>
  <c r="E119" i="12"/>
  <c r="E27" i="12"/>
  <c r="E147" i="12"/>
  <c r="E216" i="12"/>
  <c r="E149" i="12"/>
  <c r="E79" i="12"/>
  <c r="E15" i="12"/>
  <c r="E164" i="12"/>
  <c r="E199" i="12"/>
  <c r="E63" i="12"/>
  <c r="E140" i="12"/>
  <c r="E157" i="12"/>
  <c r="E142" i="12"/>
  <c r="E166" i="12"/>
  <c r="E82" i="12"/>
  <c r="E238" i="12"/>
  <c r="E224" i="12"/>
  <c r="E57" i="12"/>
  <c r="E107" i="12"/>
  <c r="E214" i="12"/>
  <c r="E103" i="12"/>
  <c r="E236" i="12"/>
  <c r="E138" i="12"/>
  <c r="E201" i="12"/>
  <c r="E197" i="12"/>
  <c r="E230" i="12"/>
  <c r="E153" i="12"/>
  <c r="E72" i="12"/>
  <c r="E220" i="12"/>
  <c r="E178" i="12"/>
  <c r="E168" i="12"/>
  <c r="E240" i="12"/>
  <c r="E183" i="12"/>
  <c r="E21" i="12"/>
  <c r="E36" i="12"/>
  <c r="E12" i="12"/>
  <c r="E234" i="12"/>
  <c r="E66" i="12"/>
  <c r="E74" i="12"/>
  <c r="E48" i="12"/>
  <c r="E100" i="12"/>
  <c r="E228" i="12"/>
  <c r="E226" i="12"/>
  <c r="E218" i="12"/>
  <c r="E222" i="12"/>
  <c r="E86" i="12"/>
  <c r="E205" i="12"/>
  <c r="E77" i="12"/>
  <c r="E171" i="12"/>
  <c r="E92" i="12"/>
  <c r="E69" i="12"/>
  <c r="E60" i="12"/>
  <c r="E33" i="12"/>
  <c r="E185" i="12"/>
  <c r="E135" i="12"/>
  <c r="E95" i="12"/>
  <c r="D7" i="144"/>
  <c r="E7" i="144" s="1"/>
  <c r="D8" i="144"/>
  <c r="E8" i="144" s="1"/>
  <c r="D9" i="144"/>
  <c r="E9" i="144" s="1"/>
  <c r="D10" i="144"/>
  <c r="E10" i="144" s="1"/>
  <c r="D11" i="144"/>
  <c r="E11" i="144" s="1"/>
  <c r="D12" i="144"/>
  <c r="E12" i="144" s="1"/>
  <c r="D13" i="144"/>
  <c r="E13" i="144" s="1"/>
  <c r="D14" i="144"/>
  <c r="E14" i="144"/>
  <c r="D15" i="144"/>
  <c r="E15" i="144" s="1"/>
  <c r="D16" i="144"/>
  <c r="E16" i="144" s="1"/>
  <c r="D17" i="144"/>
  <c r="E17" i="144" s="1"/>
  <c r="D18" i="144"/>
  <c r="E18" i="144" s="1"/>
  <c r="D19" i="144"/>
  <c r="E19" i="144" s="1"/>
  <c r="D20" i="144"/>
  <c r="E20" i="144" s="1"/>
  <c r="D21" i="144"/>
  <c r="E21" i="144" s="1"/>
  <c r="D22" i="144"/>
  <c r="E22" i="144"/>
  <c r="D23" i="144"/>
  <c r="E23" i="144" s="1"/>
  <c r="D24" i="144"/>
  <c r="E24" i="144" s="1"/>
  <c r="D25" i="144"/>
  <c r="E25" i="144" s="1"/>
  <c r="D26" i="144"/>
  <c r="E26" i="144" s="1"/>
  <c r="D27" i="144"/>
  <c r="E27" i="144" s="1"/>
  <c r="D28" i="144"/>
  <c r="E28" i="144" s="1"/>
  <c r="D29" i="144"/>
  <c r="E29" i="144" s="1"/>
  <c r="D30" i="144"/>
  <c r="E30" i="144"/>
  <c r="D31" i="144"/>
  <c r="E31" i="144" s="1"/>
  <c r="D32" i="144"/>
  <c r="E32" i="144" s="1"/>
  <c r="D33" i="144"/>
  <c r="E33" i="144" s="1"/>
  <c r="D34" i="144"/>
  <c r="E34" i="144" s="1"/>
  <c r="D35" i="144"/>
  <c r="E35" i="144" s="1"/>
  <c r="D36" i="144"/>
  <c r="E36" i="144" s="1"/>
  <c r="D37" i="144"/>
  <c r="E37" i="144" s="1"/>
  <c r="D38" i="144"/>
  <c r="E38" i="144"/>
  <c r="D39" i="144"/>
  <c r="E39" i="144" s="1"/>
  <c r="D40" i="144"/>
  <c r="E40" i="144" s="1"/>
  <c r="D41" i="144"/>
  <c r="E41" i="144" s="1"/>
  <c r="D42" i="144"/>
  <c r="E42" i="144" s="1"/>
  <c r="D43" i="144"/>
  <c r="E43" i="144" s="1"/>
  <c r="D44" i="144"/>
  <c r="E44" i="144" s="1"/>
  <c r="D45" i="144"/>
  <c r="E45" i="144" s="1"/>
  <c r="D46" i="144"/>
  <c r="E46" i="144"/>
  <c r="D47" i="144"/>
  <c r="E47" i="144" s="1"/>
  <c r="D48" i="144"/>
  <c r="E48" i="144" s="1"/>
  <c r="D6" i="144"/>
  <c r="E6" i="144" s="1"/>
  <c r="D7" i="166"/>
  <c r="D8" i="166"/>
  <c r="E8" i="166"/>
  <c r="D9" i="166"/>
  <c r="E9" i="166" s="1"/>
  <c r="D10" i="166"/>
  <c r="E10" i="166"/>
  <c r="D11" i="166"/>
  <c r="E11" i="166" s="1"/>
  <c r="D12" i="166"/>
  <c r="D13" i="166"/>
  <c r="E13" i="166"/>
  <c r="D14" i="166"/>
  <c r="D15" i="166"/>
  <c r="E15" i="166"/>
  <c r="D16" i="166"/>
  <c r="E16" i="166" s="1"/>
  <c r="D17" i="166"/>
  <c r="E17" i="166"/>
  <c r="D18" i="166"/>
  <c r="E18" i="166" s="1"/>
  <c r="D19" i="166"/>
  <c r="E19" i="166"/>
  <c r="D20" i="166"/>
  <c r="E20" i="166" s="1"/>
  <c r="D21" i="166"/>
  <c r="E21" i="166"/>
  <c r="D6" i="166"/>
  <c r="E6" i="166" s="1"/>
  <c r="I7" i="166"/>
  <c r="I8" i="166"/>
  <c r="I9" i="166"/>
  <c r="I10" i="166"/>
  <c r="I11" i="166"/>
  <c r="I12" i="166"/>
  <c r="I13" i="166"/>
  <c r="I14" i="166"/>
  <c r="I15" i="166"/>
  <c r="I16" i="166"/>
  <c r="I17" i="166"/>
  <c r="I18" i="166"/>
  <c r="I19" i="166"/>
  <c r="I20" i="166"/>
  <c r="I21" i="166"/>
  <c r="I6" i="166"/>
  <c r="M4" i="166"/>
  <c r="K4" i="166"/>
  <c r="I4" i="166" s="1"/>
  <c r="I7" i="165"/>
  <c r="I8" i="165"/>
  <c r="I9" i="165"/>
  <c r="I10" i="165"/>
  <c r="I11" i="165"/>
  <c r="I12" i="165"/>
  <c r="I6" i="165"/>
  <c r="D7" i="165"/>
  <c r="E7" i="165" s="1"/>
  <c r="D8" i="165"/>
  <c r="D9" i="165"/>
  <c r="E9" i="165" s="1"/>
  <c r="D10" i="165"/>
  <c r="E10" i="165"/>
  <c r="D11" i="165"/>
  <c r="E11" i="165" s="1"/>
  <c r="D12" i="165"/>
  <c r="E12" i="165"/>
  <c r="D6" i="165"/>
  <c r="E6" i="165" s="1"/>
  <c r="M4" i="165"/>
  <c r="K4" i="165"/>
  <c r="I4" i="165" s="1"/>
  <c r="I7" i="164"/>
  <c r="I8" i="164"/>
  <c r="I9" i="164"/>
  <c r="I10" i="164"/>
  <c r="I11" i="164"/>
  <c r="I12" i="164"/>
  <c r="I6" i="164"/>
  <c r="D7" i="164"/>
  <c r="E7" i="164" s="1"/>
  <c r="D8" i="164"/>
  <c r="E8" i="164"/>
  <c r="D9" i="164"/>
  <c r="E9" i="164" s="1"/>
  <c r="D10" i="164"/>
  <c r="E10" i="164"/>
  <c r="D11" i="164"/>
  <c r="E11" i="164" s="1"/>
  <c r="D12" i="164"/>
  <c r="E12" i="164"/>
  <c r="D6" i="164"/>
  <c r="E6" i="164" s="1"/>
  <c r="M4" i="164"/>
  <c r="K4" i="164"/>
  <c r="I7" i="163"/>
  <c r="I8" i="163"/>
  <c r="I9" i="163"/>
  <c r="I10" i="163"/>
  <c r="D7" i="163"/>
  <c r="E7" i="163" s="1"/>
  <c r="D8" i="163"/>
  <c r="D9" i="163"/>
  <c r="E9" i="163" s="1"/>
  <c r="D10" i="163"/>
  <c r="E10" i="163"/>
  <c r="D6" i="163"/>
  <c r="E6" i="163" s="1"/>
  <c r="M4" i="163"/>
  <c r="K4" i="163"/>
  <c r="I4" i="163" s="1"/>
  <c r="I6" i="163" s="1"/>
  <c r="I7" i="162"/>
  <c r="I8" i="162"/>
  <c r="I9" i="162"/>
  <c r="I10" i="162"/>
  <c r="I11" i="162"/>
  <c r="I6" i="162"/>
  <c r="D7" i="162"/>
  <c r="E7" i="162" s="1"/>
  <c r="D8" i="162"/>
  <c r="E8" i="162"/>
  <c r="D9" i="162"/>
  <c r="E9" i="162" s="1"/>
  <c r="D10" i="162"/>
  <c r="E10" i="162"/>
  <c r="D11" i="162"/>
  <c r="E11" i="162" s="1"/>
  <c r="D6" i="162"/>
  <c r="E6" i="162" s="1"/>
  <c r="M4" i="162"/>
  <c r="K4" i="162"/>
  <c r="I4" i="162" s="1"/>
  <c r="E247" i="12" l="1"/>
  <c r="I4" i="164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D7" i="161"/>
  <c r="E7" i="161" s="1"/>
  <c r="D8" i="161"/>
  <c r="E8" i="161"/>
  <c r="D9" i="161"/>
  <c r="E9" i="161" s="1"/>
  <c r="D10" i="161"/>
  <c r="E10" i="161"/>
  <c r="D11" i="161"/>
  <c r="E11" i="161" s="1"/>
  <c r="D12" i="161"/>
  <c r="E12" i="161"/>
  <c r="D13" i="161"/>
  <c r="E13" i="161" s="1"/>
  <c r="D14" i="161"/>
  <c r="E14" i="161" s="1"/>
  <c r="D15" i="161"/>
  <c r="E15" i="161" s="1"/>
  <c r="D16" i="161"/>
  <c r="E16" i="161"/>
  <c r="D17" i="161"/>
  <c r="E17" i="161" s="1"/>
  <c r="D18" i="161"/>
  <c r="E18" i="161"/>
  <c r="D19" i="161"/>
  <c r="E19" i="161" s="1"/>
  <c r="D20" i="161"/>
  <c r="E20" i="161" s="1"/>
  <c r="D21" i="161"/>
  <c r="E21" i="161" s="1"/>
  <c r="D22" i="161"/>
  <c r="E22" i="161" s="1"/>
  <c r="D23" i="161"/>
  <c r="E23" i="161" s="1"/>
  <c r="D24" i="161"/>
  <c r="E24" i="161"/>
  <c r="D25" i="161"/>
  <c r="E25" i="161" s="1"/>
  <c r="D26" i="161"/>
  <c r="E26" i="161" s="1"/>
  <c r="D27" i="161"/>
  <c r="E27" i="161" s="1"/>
  <c r="D28" i="161"/>
  <c r="E28" i="161"/>
  <c r="D29" i="161"/>
  <c r="E29" i="161" s="1"/>
  <c r="D30" i="161"/>
  <c r="E30" i="161" s="1"/>
  <c r="D31" i="161"/>
  <c r="E31" i="161" s="1"/>
  <c r="D32" i="161"/>
  <c r="E32" i="161" s="1"/>
  <c r="D33" i="161"/>
  <c r="E33" i="161" s="1"/>
  <c r="D34" i="161"/>
  <c r="E34" i="161"/>
  <c r="I6" i="161"/>
  <c r="D6" i="161"/>
  <c r="E6" i="161" s="1"/>
  <c r="M4" i="161"/>
  <c r="K4" i="161"/>
  <c r="I4" i="161" s="1"/>
  <c r="I7" i="160"/>
  <c r="I8" i="160"/>
  <c r="I9" i="160"/>
  <c r="I10" i="160"/>
  <c r="I11" i="160"/>
  <c r="I12" i="160"/>
  <c r="I13" i="160"/>
  <c r="I14" i="160"/>
  <c r="I15" i="160"/>
  <c r="I16" i="160"/>
  <c r="I17" i="160"/>
  <c r="I18" i="160"/>
  <c r="I19" i="160"/>
  <c r="I20" i="160"/>
  <c r="I21" i="160"/>
  <c r="I22" i="160"/>
  <c r="I23" i="160"/>
  <c r="I24" i="160"/>
  <c r="I25" i="160"/>
  <c r="I26" i="160"/>
  <c r="I27" i="160"/>
  <c r="I28" i="160"/>
  <c r="I29" i="160"/>
  <c r="I30" i="160"/>
  <c r="I31" i="160"/>
  <c r="I32" i="160"/>
  <c r="I33" i="160"/>
  <c r="I34" i="160"/>
  <c r="I35" i="160"/>
  <c r="I36" i="160"/>
  <c r="I37" i="160"/>
  <c r="I38" i="160"/>
  <c r="I39" i="160"/>
  <c r="I40" i="160"/>
  <c r="I41" i="160"/>
  <c r="I42" i="160"/>
  <c r="I43" i="160"/>
  <c r="I44" i="160"/>
  <c r="I45" i="160"/>
  <c r="I46" i="160"/>
  <c r="I47" i="160"/>
  <c r="I48" i="160"/>
  <c r="I49" i="160"/>
  <c r="I50" i="160"/>
  <c r="I6" i="160"/>
  <c r="D7" i="160"/>
  <c r="E7" i="160" s="1"/>
  <c r="D8" i="160"/>
  <c r="E8" i="160" s="1"/>
  <c r="D9" i="160"/>
  <c r="E9" i="160" s="1"/>
  <c r="D10" i="160"/>
  <c r="E10" i="160" s="1"/>
  <c r="D11" i="160"/>
  <c r="E11" i="160" s="1"/>
  <c r="D12" i="160"/>
  <c r="E12" i="160" s="1"/>
  <c r="D13" i="160"/>
  <c r="E13" i="160" s="1"/>
  <c r="D14" i="160"/>
  <c r="E14" i="160"/>
  <c r="D15" i="160"/>
  <c r="E15" i="160" s="1"/>
  <c r="D16" i="160"/>
  <c r="E16" i="160" s="1"/>
  <c r="D17" i="160"/>
  <c r="E17" i="160" s="1"/>
  <c r="D18" i="160"/>
  <c r="E18" i="160"/>
  <c r="D19" i="160"/>
  <c r="E19" i="160" s="1"/>
  <c r="D20" i="160"/>
  <c r="E20" i="160" s="1"/>
  <c r="D21" i="160"/>
  <c r="E21" i="160" s="1"/>
  <c r="D22" i="160"/>
  <c r="E22" i="160"/>
  <c r="D23" i="160"/>
  <c r="E23" i="160" s="1"/>
  <c r="D24" i="160"/>
  <c r="E24" i="160" s="1"/>
  <c r="D25" i="160"/>
  <c r="E25" i="160" s="1"/>
  <c r="D26" i="160"/>
  <c r="E26" i="160"/>
  <c r="D27" i="160"/>
  <c r="E27" i="160" s="1"/>
  <c r="D28" i="160"/>
  <c r="E28" i="160" s="1"/>
  <c r="D29" i="160"/>
  <c r="E29" i="160" s="1"/>
  <c r="D30" i="160"/>
  <c r="E30" i="160"/>
  <c r="D31" i="160"/>
  <c r="E31" i="160" s="1"/>
  <c r="D32" i="160"/>
  <c r="E32" i="160" s="1"/>
  <c r="D33" i="160"/>
  <c r="E33" i="160" s="1"/>
  <c r="D34" i="160"/>
  <c r="E34" i="160"/>
  <c r="D35" i="160"/>
  <c r="E35" i="160" s="1"/>
  <c r="D36" i="160"/>
  <c r="E36" i="160" s="1"/>
  <c r="D37" i="160"/>
  <c r="E37" i="160" s="1"/>
  <c r="D38" i="160"/>
  <c r="E38" i="160"/>
  <c r="D39" i="160"/>
  <c r="E39" i="160" s="1"/>
  <c r="D40" i="160"/>
  <c r="E40" i="160" s="1"/>
  <c r="D41" i="160"/>
  <c r="E41" i="160" s="1"/>
  <c r="D42" i="160"/>
  <c r="E42" i="160"/>
  <c r="D43" i="160"/>
  <c r="E43" i="160" s="1"/>
  <c r="D44" i="160"/>
  <c r="E44" i="160" s="1"/>
  <c r="D45" i="160"/>
  <c r="E45" i="160" s="1"/>
  <c r="D46" i="160"/>
  <c r="E46" i="160"/>
  <c r="D47" i="160"/>
  <c r="E47" i="160" s="1"/>
  <c r="D48" i="160"/>
  <c r="E48" i="160" s="1"/>
  <c r="D49" i="160"/>
  <c r="E49" i="160" s="1"/>
  <c r="D50" i="160"/>
  <c r="E50" i="160"/>
  <c r="D6" i="160"/>
  <c r="E6" i="160" s="1"/>
  <c r="M4" i="160"/>
  <c r="K4" i="160"/>
  <c r="I4" i="160" s="1"/>
  <c r="I7" i="159"/>
  <c r="I8" i="159"/>
  <c r="I9" i="159"/>
  <c r="I10" i="159"/>
  <c r="I11" i="159"/>
  <c r="I12" i="159"/>
  <c r="I13" i="159"/>
  <c r="I14" i="159"/>
  <c r="I15" i="159"/>
  <c r="I16" i="159"/>
  <c r="I17" i="159"/>
  <c r="I18" i="159"/>
  <c r="I19" i="159"/>
  <c r="I20" i="159"/>
  <c r="I21" i="159"/>
  <c r="I22" i="159"/>
  <c r="I23" i="159"/>
  <c r="I24" i="159"/>
  <c r="I6" i="159"/>
  <c r="M4" i="159"/>
  <c r="K4" i="159"/>
  <c r="I4" i="159" s="1"/>
  <c r="D7" i="159"/>
  <c r="E7" i="159" s="1"/>
  <c r="D8" i="159"/>
  <c r="E8" i="159" s="1"/>
  <c r="D9" i="159"/>
  <c r="E9" i="159" s="1"/>
  <c r="D10" i="159"/>
  <c r="E10" i="159" s="1"/>
  <c r="D11" i="159"/>
  <c r="E11" i="159" s="1"/>
  <c r="D12" i="159"/>
  <c r="E12" i="159" s="1"/>
  <c r="D13" i="159"/>
  <c r="E13" i="159" s="1"/>
  <c r="D14" i="159"/>
  <c r="E14" i="159" s="1"/>
  <c r="D15" i="159"/>
  <c r="E15" i="159" s="1"/>
  <c r="D16" i="159"/>
  <c r="E16" i="159" s="1"/>
  <c r="D17" i="159"/>
  <c r="E17" i="159" s="1"/>
  <c r="D18" i="159"/>
  <c r="E18" i="159" s="1"/>
  <c r="D19" i="159"/>
  <c r="E19" i="159" s="1"/>
  <c r="D20" i="159"/>
  <c r="E20" i="159" s="1"/>
  <c r="D21" i="159"/>
  <c r="E21" i="159" s="1"/>
  <c r="D22" i="159"/>
  <c r="D23" i="159"/>
  <c r="E23" i="159" s="1"/>
  <c r="D24" i="159"/>
  <c r="E24" i="159" s="1"/>
  <c r="D6" i="159"/>
  <c r="E6" i="159" s="1"/>
  <c r="I7" i="158"/>
  <c r="I8" i="158"/>
  <c r="I9" i="158"/>
  <c r="I10" i="158"/>
  <c r="I11" i="158"/>
  <c r="I12" i="158"/>
  <c r="I13" i="158"/>
  <c r="I14" i="158"/>
  <c r="I15" i="158"/>
  <c r="I16" i="158"/>
  <c r="I17" i="158"/>
  <c r="I18" i="158"/>
  <c r="I19" i="158"/>
  <c r="I20" i="158"/>
  <c r="I21" i="158"/>
  <c r="I22" i="158"/>
  <c r="I23" i="158"/>
  <c r="I24" i="158"/>
  <c r="I25" i="158"/>
  <c r="I26" i="158"/>
  <c r="I27" i="158"/>
  <c r="I28" i="158"/>
  <c r="I29" i="158"/>
  <c r="I30" i="158"/>
  <c r="I31" i="158"/>
  <c r="I32" i="158"/>
  <c r="I33" i="158"/>
  <c r="I34" i="158"/>
  <c r="I35" i="158"/>
  <c r="I36" i="158"/>
  <c r="I37" i="158"/>
  <c r="I38" i="158"/>
  <c r="I39" i="158"/>
  <c r="I40" i="158"/>
  <c r="I41" i="158"/>
  <c r="I42" i="158"/>
  <c r="I43" i="158"/>
  <c r="I44" i="158"/>
  <c r="I45" i="158"/>
  <c r="I46" i="158"/>
  <c r="I47" i="158"/>
  <c r="I6" i="158"/>
  <c r="D7" i="158"/>
  <c r="E7" i="158" s="1"/>
  <c r="D8" i="158"/>
  <c r="E8" i="158" s="1"/>
  <c r="D9" i="158"/>
  <c r="E9" i="158" s="1"/>
  <c r="D10" i="158"/>
  <c r="E10" i="158" s="1"/>
  <c r="D11" i="158"/>
  <c r="E11" i="158" s="1"/>
  <c r="D12" i="158"/>
  <c r="E12" i="158"/>
  <c r="D13" i="158"/>
  <c r="E13" i="158" s="1"/>
  <c r="D14" i="158"/>
  <c r="E14" i="158"/>
  <c r="D15" i="158"/>
  <c r="E15" i="158" s="1"/>
  <c r="D16" i="158"/>
  <c r="E16" i="158"/>
  <c r="D17" i="158"/>
  <c r="E17" i="158" s="1"/>
  <c r="D18" i="158"/>
  <c r="E18" i="158" s="1"/>
  <c r="D19" i="158"/>
  <c r="E19" i="158" s="1"/>
  <c r="D20" i="158"/>
  <c r="E20" i="158"/>
  <c r="D21" i="158"/>
  <c r="E21" i="158" s="1"/>
  <c r="D22" i="158"/>
  <c r="E22" i="158"/>
  <c r="D23" i="158"/>
  <c r="E23" i="158" s="1"/>
  <c r="D24" i="158"/>
  <c r="E24" i="158"/>
  <c r="D25" i="158"/>
  <c r="E25" i="158" s="1"/>
  <c r="D26" i="158"/>
  <c r="E26" i="158" s="1"/>
  <c r="D27" i="158"/>
  <c r="E27" i="158" s="1"/>
  <c r="D28" i="158"/>
  <c r="E28" i="158"/>
  <c r="D29" i="158"/>
  <c r="E29" i="158" s="1"/>
  <c r="D30" i="158"/>
  <c r="E30" i="158"/>
  <c r="D31" i="158"/>
  <c r="E31" i="158" s="1"/>
  <c r="D32" i="158"/>
  <c r="E32" i="158"/>
  <c r="D33" i="158"/>
  <c r="E33" i="158" s="1"/>
  <c r="D34" i="158"/>
  <c r="E34" i="158" s="1"/>
  <c r="D35" i="158"/>
  <c r="E35" i="158" s="1"/>
  <c r="D36" i="158"/>
  <c r="E36" i="158"/>
  <c r="D37" i="158"/>
  <c r="E37" i="158" s="1"/>
  <c r="D38" i="158"/>
  <c r="E38" i="158"/>
  <c r="D39" i="158"/>
  <c r="E39" i="158" s="1"/>
  <c r="D40" i="158"/>
  <c r="E40" i="158"/>
  <c r="D41" i="158"/>
  <c r="E41" i="158" s="1"/>
  <c r="D42" i="158"/>
  <c r="E42" i="158" s="1"/>
  <c r="D43" i="158"/>
  <c r="E43" i="158" s="1"/>
  <c r="D44" i="158"/>
  <c r="E44" i="158"/>
  <c r="D45" i="158"/>
  <c r="E45" i="158" s="1"/>
  <c r="D46" i="158"/>
  <c r="E46" i="158"/>
  <c r="D47" i="158"/>
  <c r="E47" i="158" s="1"/>
  <c r="D6" i="158"/>
  <c r="E6" i="158" s="1"/>
  <c r="M4" i="158"/>
  <c r="K4" i="158"/>
  <c r="I4" i="158" s="1"/>
  <c r="I7" i="157"/>
  <c r="I8" i="157"/>
  <c r="I9" i="157"/>
  <c r="I10" i="157"/>
  <c r="I11" i="157"/>
  <c r="I12" i="157"/>
  <c r="I13" i="157"/>
  <c r="I14" i="157"/>
  <c r="I15" i="157"/>
  <c r="I16" i="157"/>
  <c r="I17" i="157"/>
  <c r="I18" i="157"/>
  <c r="I19" i="157"/>
  <c r="I20" i="157"/>
  <c r="I21" i="157"/>
  <c r="I22" i="157"/>
  <c r="I23" i="157"/>
  <c r="I24" i="157"/>
  <c r="I25" i="157"/>
  <c r="I26" i="157"/>
  <c r="I27" i="157"/>
  <c r="I28" i="157"/>
  <c r="I29" i="157"/>
  <c r="I30" i="157"/>
  <c r="I31" i="157"/>
  <c r="I32" i="157"/>
  <c r="I33" i="157"/>
  <c r="I6" i="157"/>
  <c r="D7" i="157"/>
  <c r="E7" i="157" s="1"/>
  <c r="D8" i="157"/>
  <c r="E8" i="157" s="1"/>
  <c r="D9" i="157"/>
  <c r="E9" i="157" s="1"/>
  <c r="D10" i="157"/>
  <c r="E10" i="157" s="1"/>
  <c r="D11" i="157"/>
  <c r="E11" i="157" s="1"/>
  <c r="D12" i="157"/>
  <c r="E12" i="157"/>
  <c r="D13" i="157"/>
  <c r="E13" i="157" s="1"/>
  <c r="D14" i="157"/>
  <c r="E14" i="157" s="1"/>
  <c r="D15" i="157"/>
  <c r="E15" i="157" s="1"/>
  <c r="D16" i="157"/>
  <c r="E16" i="157"/>
  <c r="D17" i="157"/>
  <c r="E17" i="157" s="1"/>
  <c r="D18" i="157"/>
  <c r="E18" i="157" s="1"/>
  <c r="D19" i="157"/>
  <c r="E19" i="157" s="1"/>
  <c r="D20" i="157"/>
  <c r="E20" i="157"/>
  <c r="D21" i="157"/>
  <c r="E21" i="157" s="1"/>
  <c r="D22" i="157"/>
  <c r="E22" i="157" s="1"/>
  <c r="D23" i="157"/>
  <c r="E23" i="157" s="1"/>
  <c r="D24" i="157"/>
  <c r="E24" i="157"/>
  <c r="D25" i="157"/>
  <c r="E25" i="157" s="1"/>
  <c r="D26" i="157"/>
  <c r="E26" i="157" s="1"/>
  <c r="D27" i="157"/>
  <c r="E27" i="157" s="1"/>
  <c r="D28" i="157"/>
  <c r="E28" i="157"/>
  <c r="D29" i="157"/>
  <c r="E29" i="157" s="1"/>
  <c r="D30" i="157"/>
  <c r="E30" i="157" s="1"/>
  <c r="D31" i="157"/>
  <c r="E31" i="157" s="1"/>
  <c r="D32" i="157"/>
  <c r="E32" i="157"/>
  <c r="D33" i="157"/>
  <c r="E33" i="157" s="1"/>
  <c r="D6" i="157"/>
  <c r="E6" i="157" s="1"/>
  <c r="M4" i="157"/>
  <c r="K4" i="157"/>
  <c r="I4" i="157" s="1"/>
  <c r="I10" i="156"/>
  <c r="D7" i="156"/>
  <c r="D8" i="156"/>
  <c r="E8" i="156"/>
  <c r="D9" i="156"/>
  <c r="E9" i="156" s="1"/>
  <c r="D10" i="156"/>
  <c r="E10" i="156"/>
  <c r="D11" i="156"/>
  <c r="E11" i="156" s="1"/>
  <c r="D12" i="156"/>
  <c r="E12" i="156"/>
  <c r="D13" i="156"/>
  <c r="E13" i="156" s="1"/>
  <c r="D6" i="156"/>
  <c r="E6" i="156" s="1"/>
  <c r="M4" i="156"/>
  <c r="K4" i="156"/>
  <c r="I4" i="156" s="1"/>
  <c r="I7" i="156" s="1"/>
  <c r="I7" i="155"/>
  <c r="I8" i="155"/>
  <c r="I9" i="155"/>
  <c r="I10" i="155"/>
  <c r="I11" i="155"/>
  <c r="I12" i="155"/>
  <c r="I13" i="155"/>
  <c r="I14" i="155"/>
  <c r="I15" i="155"/>
  <c r="I16" i="155"/>
  <c r="I17" i="155"/>
  <c r="I18" i="155"/>
  <c r="I19" i="155"/>
  <c r="I20" i="155"/>
  <c r="I21" i="155"/>
  <c r="I22" i="155"/>
  <c r="I23" i="155"/>
  <c r="I24" i="155"/>
  <c r="I25" i="155"/>
  <c r="I26" i="155"/>
  <c r="I27" i="155"/>
  <c r="I28" i="155"/>
  <c r="I29" i="155"/>
  <c r="I30" i="155"/>
  <c r="D7" i="155"/>
  <c r="E7" i="155" s="1"/>
  <c r="D8" i="155"/>
  <c r="E8" i="155"/>
  <c r="D9" i="155"/>
  <c r="E9" i="155" s="1"/>
  <c r="D10" i="155"/>
  <c r="E10" i="155"/>
  <c r="D11" i="155"/>
  <c r="E11" i="155" s="1"/>
  <c r="D12" i="155"/>
  <c r="E12" i="155"/>
  <c r="D13" i="155"/>
  <c r="E13" i="155" s="1"/>
  <c r="D14" i="155"/>
  <c r="E14" i="155"/>
  <c r="D15" i="155"/>
  <c r="E15" i="155" s="1"/>
  <c r="D16" i="155"/>
  <c r="E16" i="155"/>
  <c r="D17" i="155"/>
  <c r="E17" i="155" s="1"/>
  <c r="D18" i="155"/>
  <c r="E18" i="155"/>
  <c r="D19" i="155"/>
  <c r="E19" i="155" s="1"/>
  <c r="D20" i="155"/>
  <c r="E20" i="155"/>
  <c r="D21" i="155"/>
  <c r="E21" i="155" s="1"/>
  <c r="D22" i="155"/>
  <c r="E22" i="155"/>
  <c r="D23" i="155"/>
  <c r="E23" i="155" s="1"/>
  <c r="D24" i="155"/>
  <c r="E24" i="155" s="1"/>
  <c r="D25" i="155"/>
  <c r="E25" i="155" s="1"/>
  <c r="D26" i="155"/>
  <c r="E26" i="155"/>
  <c r="D27" i="155"/>
  <c r="E27" i="155" s="1"/>
  <c r="D28" i="155"/>
  <c r="E28" i="155"/>
  <c r="D29" i="155"/>
  <c r="D30" i="155"/>
  <c r="E30" i="155"/>
  <c r="I6" i="155"/>
  <c r="D6" i="155"/>
  <c r="E6" i="155" s="1"/>
  <c r="M4" i="155"/>
  <c r="K4" i="155"/>
  <c r="I4" i="155" s="1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D7" i="154"/>
  <c r="E7" i="154" s="1"/>
  <c r="D8" i="154"/>
  <c r="E8" i="154"/>
  <c r="D9" i="154"/>
  <c r="E9" i="154" s="1"/>
  <c r="D10" i="154"/>
  <c r="E10" i="154"/>
  <c r="D11" i="154"/>
  <c r="D12" i="154"/>
  <c r="E12" i="154"/>
  <c r="D13" i="154"/>
  <c r="E13" i="154" s="1"/>
  <c r="D14" i="154"/>
  <c r="E14" i="154" s="1"/>
  <c r="D15" i="154"/>
  <c r="E15" i="154" s="1"/>
  <c r="D16" i="154"/>
  <c r="E16" i="154"/>
  <c r="D17" i="154"/>
  <c r="E17" i="154" s="1"/>
  <c r="D18" i="154"/>
  <c r="E18" i="154"/>
  <c r="D19" i="154"/>
  <c r="E19" i="154" s="1"/>
  <c r="D20" i="154"/>
  <c r="E20" i="154"/>
  <c r="D21" i="154"/>
  <c r="E21" i="154" s="1"/>
  <c r="D22" i="154"/>
  <c r="E22" i="154" s="1"/>
  <c r="D23" i="154"/>
  <c r="E23" i="154" s="1"/>
  <c r="D24" i="154"/>
  <c r="E24" i="154"/>
  <c r="D25" i="154"/>
  <c r="D26" i="154"/>
  <c r="E26" i="154"/>
  <c r="D27" i="154"/>
  <c r="E27" i="154" s="1"/>
  <c r="D28" i="154"/>
  <c r="E28" i="154" s="1"/>
  <c r="D29" i="154"/>
  <c r="E29" i="154" s="1"/>
  <c r="I6" i="154"/>
  <c r="D6" i="154"/>
  <c r="E6" i="154" s="1"/>
  <c r="M4" i="154"/>
  <c r="K4" i="154"/>
  <c r="I4" i="154" s="1"/>
  <c r="I7" i="153"/>
  <c r="I8" i="153"/>
  <c r="I9" i="153"/>
  <c r="I10" i="153"/>
  <c r="I11" i="153"/>
  <c r="I12" i="153"/>
  <c r="I13" i="153"/>
  <c r="D7" i="153"/>
  <c r="E7" i="153" s="1"/>
  <c r="D8" i="153"/>
  <c r="D9" i="153"/>
  <c r="E9" i="153" s="1"/>
  <c r="D10" i="153"/>
  <c r="E10" i="153" s="1"/>
  <c r="D11" i="153"/>
  <c r="E11" i="153" s="1"/>
  <c r="D12" i="153"/>
  <c r="D13" i="153"/>
  <c r="E13" i="153" s="1"/>
  <c r="I6" i="153"/>
  <c r="D6" i="153"/>
  <c r="E6" i="153" s="1"/>
  <c r="M4" i="153"/>
  <c r="K4" i="153"/>
  <c r="I4" i="153"/>
  <c r="I7" i="152"/>
  <c r="I8" i="152"/>
  <c r="I9" i="152"/>
  <c r="I10" i="152"/>
  <c r="I11" i="152"/>
  <c r="I12" i="152"/>
  <c r="I13" i="152"/>
  <c r="I14" i="152"/>
  <c r="I15" i="152"/>
  <c r="I16" i="152"/>
  <c r="I17" i="152"/>
  <c r="I18" i="152"/>
  <c r="I19" i="152"/>
  <c r="I20" i="152"/>
  <c r="I21" i="152"/>
  <c r="I6" i="152"/>
  <c r="D7" i="152"/>
  <c r="E7" i="152" s="1"/>
  <c r="D8" i="152"/>
  <c r="E8" i="152" s="1"/>
  <c r="D9" i="152"/>
  <c r="E9" i="152" s="1"/>
  <c r="D10" i="152"/>
  <c r="E10" i="152"/>
  <c r="D11" i="152"/>
  <c r="E11" i="152" s="1"/>
  <c r="D12" i="152"/>
  <c r="E12" i="152"/>
  <c r="D13" i="152"/>
  <c r="E13" i="152" s="1"/>
  <c r="D14" i="152"/>
  <c r="E14" i="152"/>
  <c r="D15" i="152"/>
  <c r="E15" i="152" s="1"/>
  <c r="D16" i="152"/>
  <c r="E16" i="152" s="1"/>
  <c r="D17" i="152"/>
  <c r="E17" i="152" s="1"/>
  <c r="D18" i="152"/>
  <c r="E18" i="152"/>
  <c r="D19" i="152"/>
  <c r="E19" i="152" s="1"/>
  <c r="D20" i="152"/>
  <c r="E20" i="152"/>
  <c r="D21" i="152"/>
  <c r="E21" i="152" s="1"/>
  <c r="D6" i="152"/>
  <c r="E6" i="152" s="1"/>
  <c r="M4" i="152"/>
  <c r="K4" i="152"/>
  <c r="I4" i="152" s="1"/>
  <c r="I7" i="151"/>
  <c r="I8" i="151"/>
  <c r="I9" i="151"/>
  <c r="I10" i="151"/>
  <c r="I11" i="151"/>
  <c r="I12" i="151"/>
  <c r="I13" i="151"/>
  <c r="I14" i="151"/>
  <c r="I15" i="151"/>
  <c r="I16" i="151"/>
  <c r="I17" i="151"/>
  <c r="I18" i="151"/>
  <c r="I19" i="151"/>
  <c r="I20" i="151"/>
  <c r="I21" i="151"/>
  <c r="I22" i="151"/>
  <c r="I23" i="151"/>
  <c r="I24" i="151"/>
  <c r="D7" i="151"/>
  <c r="E7" i="151" s="1"/>
  <c r="D8" i="151"/>
  <c r="E8" i="151"/>
  <c r="D9" i="151"/>
  <c r="E9" i="151" s="1"/>
  <c r="D10" i="151"/>
  <c r="E10" i="151" s="1"/>
  <c r="D11" i="151"/>
  <c r="E11" i="151" s="1"/>
  <c r="D12" i="151"/>
  <c r="E12" i="151"/>
  <c r="D13" i="151"/>
  <c r="E13" i="151" s="1"/>
  <c r="D14" i="151"/>
  <c r="E14" i="151" s="1"/>
  <c r="D15" i="151"/>
  <c r="E15" i="151" s="1"/>
  <c r="D16" i="151"/>
  <c r="E16" i="151"/>
  <c r="D17" i="151"/>
  <c r="E17" i="151" s="1"/>
  <c r="D18" i="151"/>
  <c r="E18" i="151" s="1"/>
  <c r="D19" i="151"/>
  <c r="E19" i="151" s="1"/>
  <c r="D20" i="151"/>
  <c r="E20" i="151"/>
  <c r="D21" i="151"/>
  <c r="E21" i="151" s="1"/>
  <c r="D22" i="151"/>
  <c r="E22" i="151" s="1"/>
  <c r="D23" i="151"/>
  <c r="E23" i="151" s="1"/>
  <c r="D24" i="151"/>
  <c r="E24" i="151"/>
  <c r="I6" i="151"/>
  <c r="D6" i="151"/>
  <c r="E6" i="151" s="1"/>
  <c r="M4" i="151"/>
  <c r="K4" i="151"/>
  <c r="I4" i="151"/>
  <c r="D7" i="150"/>
  <c r="E7" i="150" s="1"/>
  <c r="D8" i="150"/>
  <c r="E8" i="150"/>
  <c r="D9" i="150"/>
  <c r="E9" i="150" s="1"/>
  <c r="D10" i="150"/>
  <c r="E10" i="150" s="1"/>
  <c r="D11" i="150"/>
  <c r="E11" i="150" s="1"/>
  <c r="D12" i="150"/>
  <c r="E12" i="150" s="1"/>
  <c r="D13" i="150"/>
  <c r="E13" i="150" s="1"/>
  <c r="D14" i="150"/>
  <c r="E14" i="150" s="1"/>
  <c r="D15" i="150"/>
  <c r="E15" i="150" s="1"/>
  <c r="D16" i="150"/>
  <c r="E16" i="150"/>
  <c r="D17" i="150"/>
  <c r="E17" i="150" s="1"/>
  <c r="D18" i="150"/>
  <c r="E18" i="150" s="1"/>
  <c r="D6" i="150"/>
  <c r="E6" i="150" s="1"/>
  <c r="M4" i="150"/>
  <c r="K4" i="150"/>
  <c r="I7" i="149"/>
  <c r="I8" i="149"/>
  <c r="I9" i="149"/>
  <c r="I10" i="149"/>
  <c r="I11" i="149"/>
  <c r="I12" i="149"/>
  <c r="I13" i="149"/>
  <c r="I14" i="149"/>
  <c r="I15" i="149"/>
  <c r="I16" i="149"/>
  <c r="I17" i="149"/>
  <c r="I18" i="149"/>
  <c r="I19" i="149"/>
  <c r="I20" i="149"/>
  <c r="I21" i="149"/>
  <c r="I6" i="149"/>
  <c r="D7" i="149"/>
  <c r="E7" i="149" s="1"/>
  <c r="D8" i="149"/>
  <c r="E8" i="149" s="1"/>
  <c r="D9" i="149"/>
  <c r="E9" i="149" s="1"/>
  <c r="D10" i="149"/>
  <c r="E10" i="149"/>
  <c r="D11" i="149"/>
  <c r="E11" i="149" s="1"/>
  <c r="D12" i="149"/>
  <c r="E12" i="149"/>
  <c r="D13" i="149"/>
  <c r="E13" i="149" s="1"/>
  <c r="D14" i="149"/>
  <c r="E14" i="149" s="1"/>
  <c r="D15" i="149"/>
  <c r="E15" i="149" s="1"/>
  <c r="D16" i="149"/>
  <c r="E16" i="149" s="1"/>
  <c r="D17" i="149"/>
  <c r="E17" i="149" s="1"/>
  <c r="D18" i="149"/>
  <c r="E18" i="149"/>
  <c r="D19" i="149"/>
  <c r="E19" i="149" s="1"/>
  <c r="D20" i="149"/>
  <c r="E20" i="149"/>
  <c r="D21" i="149"/>
  <c r="E21" i="149" s="1"/>
  <c r="D6" i="149"/>
  <c r="E6" i="149" s="1"/>
  <c r="M4" i="149"/>
  <c r="K4" i="149"/>
  <c r="I4" i="149" s="1"/>
  <c r="I13" i="156" l="1"/>
  <c r="I9" i="156"/>
  <c r="I6" i="156"/>
  <c r="I12" i="156"/>
  <c r="I8" i="156"/>
  <c r="I11" i="156"/>
  <c r="I4" i="150"/>
  <c r="D7" i="148"/>
  <c r="E7" i="148" s="1"/>
  <c r="D8" i="148"/>
  <c r="E8" i="148" s="1"/>
  <c r="D9" i="148"/>
  <c r="E9" i="148" s="1"/>
  <c r="D10" i="148"/>
  <c r="E10" i="148" s="1"/>
  <c r="D11" i="148"/>
  <c r="E11" i="148" s="1"/>
  <c r="D12" i="148"/>
  <c r="E12" i="148"/>
  <c r="D13" i="148"/>
  <c r="E13" i="148" s="1"/>
  <c r="D14" i="148"/>
  <c r="E14" i="148"/>
  <c r="D15" i="148"/>
  <c r="E15" i="148" s="1"/>
  <c r="D6" i="148"/>
  <c r="E6" i="148" s="1"/>
  <c r="M4" i="148"/>
  <c r="K4" i="148"/>
  <c r="I4" i="148" s="1"/>
  <c r="I7" i="148" s="1"/>
  <c r="I7" i="147"/>
  <c r="I8" i="147"/>
  <c r="I9" i="147"/>
  <c r="I10" i="147"/>
  <c r="I11" i="147"/>
  <c r="I12" i="147"/>
  <c r="I13" i="147"/>
  <c r="I14" i="147"/>
  <c r="I15" i="147"/>
  <c r="I16" i="147"/>
  <c r="I17" i="147"/>
  <c r="I18" i="147"/>
  <c r="I19" i="147"/>
  <c r="I20" i="147"/>
  <c r="I21" i="147"/>
  <c r="I6" i="147"/>
  <c r="D7" i="147"/>
  <c r="E7" i="147" s="1"/>
  <c r="D8" i="147"/>
  <c r="E8" i="147" s="1"/>
  <c r="D9" i="147"/>
  <c r="E9" i="147" s="1"/>
  <c r="D10" i="147"/>
  <c r="E10" i="147" s="1"/>
  <c r="D11" i="147"/>
  <c r="E11" i="147" s="1"/>
  <c r="D12" i="147"/>
  <c r="E12" i="147"/>
  <c r="D13" i="147"/>
  <c r="E13" i="147" s="1"/>
  <c r="D14" i="147"/>
  <c r="E14" i="147"/>
  <c r="D15" i="147"/>
  <c r="E15" i="147" s="1"/>
  <c r="D16" i="147"/>
  <c r="E16" i="147" s="1"/>
  <c r="D17" i="147"/>
  <c r="E17" i="147" s="1"/>
  <c r="D18" i="147"/>
  <c r="E18" i="147" s="1"/>
  <c r="D19" i="147"/>
  <c r="E19" i="147" s="1"/>
  <c r="D20" i="147"/>
  <c r="E20" i="147"/>
  <c r="D21" i="147"/>
  <c r="E21" i="147" s="1"/>
  <c r="D6" i="147"/>
  <c r="E6" i="147" s="1"/>
  <c r="M4" i="147"/>
  <c r="K4" i="147"/>
  <c r="I49" i="146"/>
  <c r="I50" i="146"/>
  <c r="I7" i="146"/>
  <c r="I8" i="146"/>
  <c r="I9" i="146"/>
  <c r="I10" i="146"/>
  <c r="I11" i="146"/>
  <c r="I12" i="146"/>
  <c r="I13" i="146"/>
  <c r="I14" i="146"/>
  <c r="I15" i="146"/>
  <c r="I16" i="146"/>
  <c r="I17" i="146"/>
  <c r="I18" i="146"/>
  <c r="I19" i="146"/>
  <c r="I20" i="146"/>
  <c r="I21" i="146"/>
  <c r="I22" i="146"/>
  <c r="I23" i="146"/>
  <c r="I24" i="146"/>
  <c r="I25" i="146"/>
  <c r="I26" i="146"/>
  <c r="I27" i="146"/>
  <c r="I28" i="146"/>
  <c r="I29" i="146"/>
  <c r="I30" i="146"/>
  <c r="I31" i="146"/>
  <c r="I32" i="146"/>
  <c r="I33" i="146"/>
  <c r="I34" i="146"/>
  <c r="I35" i="146"/>
  <c r="I36" i="146"/>
  <c r="I37" i="146"/>
  <c r="I38" i="146"/>
  <c r="I39" i="146"/>
  <c r="I40" i="146"/>
  <c r="I41" i="146"/>
  <c r="I42" i="146"/>
  <c r="I43" i="146"/>
  <c r="I44" i="146"/>
  <c r="I45" i="146"/>
  <c r="I46" i="146"/>
  <c r="I47" i="146"/>
  <c r="I48" i="146"/>
  <c r="I6" i="146"/>
  <c r="D7" i="146"/>
  <c r="E7" i="146" s="1"/>
  <c r="D8" i="146"/>
  <c r="E8" i="146"/>
  <c r="D9" i="146"/>
  <c r="E9" i="146" s="1"/>
  <c r="D10" i="146"/>
  <c r="E10" i="146" s="1"/>
  <c r="D11" i="146"/>
  <c r="E11" i="146" s="1"/>
  <c r="D12" i="146"/>
  <c r="E12" i="146"/>
  <c r="D13" i="146"/>
  <c r="E13" i="146" s="1"/>
  <c r="D14" i="146"/>
  <c r="E14" i="146" s="1"/>
  <c r="D15" i="146"/>
  <c r="E15" i="146" s="1"/>
  <c r="D16" i="146"/>
  <c r="E16" i="146"/>
  <c r="D17" i="146"/>
  <c r="E17" i="146" s="1"/>
  <c r="D18" i="146"/>
  <c r="E18" i="146" s="1"/>
  <c r="D19" i="146"/>
  <c r="E19" i="146" s="1"/>
  <c r="D20" i="146"/>
  <c r="E20" i="146"/>
  <c r="D21" i="146"/>
  <c r="E21" i="146" s="1"/>
  <c r="D22" i="146"/>
  <c r="E22" i="146" s="1"/>
  <c r="D23" i="146"/>
  <c r="E23" i="146" s="1"/>
  <c r="D24" i="146"/>
  <c r="E24" i="146"/>
  <c r="D25" i="146"/>
  <c r="E25" i="146" s="1"/>
  <c r="D26" i="146"/>
  <c r="E26" i="146" s="1"/>
  <c r="D27" i="146"/>
  <c r="E27" i="146" s="1"/>
  <c r="D28" i="146"/>
  <c r="E28" i="146"/>
  <c r="D29" i="146"/>
  <c r="E29" i="146" s="1"/>
  <c r="D30" i="146"/>
  <c r="E30" i="146" s="1"/>
  <c r="D31" i="146"/>
  <c r="E31" i="146" s="1"/>
  <c r="D32" i="146"/>
  <c r="E32" i="146"/>
  <c r="D33" i="146"/>
  <c r="E33" i="146" s="1"/>
  <c r="D34" i="146"/>
  <c r="E34" i="146" s="1"/>
  <c r="D35" i="146"/>
  <c r="E35" i="146" s="1"/>
  <c r="D36" i="146"/>
  <c r="E36" i="146"/>
  <c r="D37" i="146"/>
  <c r="D38" i="146"/>
  <c r="E38" i="146" s="1"/>
  <c r="D39" i="146"/>
  <c r="E39" i="146" s="1"/>
  <c r="D40" i="146"/>
  <c r="E40" i="146"/>
  <c r="D41" i="146"/>
  <c r="E41" i="146" s="1"/>
  <c r="D42" i="146"/>
  <c r="D43" i="146"/>
  <c r="E43" i="146" s="1"/>
  <c r="D44" i="146"/>
  <c r="E44" i="146"/>
  <c r="D45" i="146"/>
  <c r="E45" i="146" s="1"/>
  <c r="D46" i="146"/>
  <c r="E46" i="146" s="1"/>
  <c r="D47" i="146"/>
  <c r="E47" i="146" s="1"/>
  <c r="D48" i="146"/>
  <c r="E48" i="146"/>
  <c r="D49" i="146"/>
  <c r="E49" i="146" s="1"/>
  <c r="D50" i="146"/>
  <c r="E50" i="146" s="1"/>
  <c r="D6" i="146"/>
  <c r="E6" i="146" s="1"/>
  <c r="M4" i="146"/>
  <c r="K4" i="146"/>
  <c r="I4" i="146" s="1"/>
  <c r="I7" i="145"/>
  <c r="I8" i="145"/>
  <c r="I9" i="145"/>
  <c r="I10" i="145"/>
  <c r="I11" i="145"/>
  <c r="I12" i="145"/>
  <c r="I13" i="145"/>
  <c r="I14" i="145"/>
  <c r="I15" i="145"/>
  <c r="I16" i="145"/>
  <c r="I17" i="145"/>
  <c r="I18" i="145"/>
  <c r="I19" i="145"/>
  <c r="I20" i="145"/>
  <c r="I21" i="145"/>
  <c r="I22" i="145"/>
  <c r="I23" i="145"/>
  <c r="I24" i="145"/>
  <c r="I25" i="145"/>
  <c r="I26" i="145"/>
  <c r="I27" i="145"/>
  <c r="I28" i="145"/>
  <c r="I29" i="145"/>
  <c r="I30" i="145"/>
  <c r="I31" i="145"/>
  <c r="I32" i="145"/>
  <c r="I33" i="145"/>
  <c r="D7" i="145"/>
  <c r="E7" i="145" s="1"/>
  <c r="D8" i="145"/>
  <c r="E8" i="145"/>
  <c r="D9" i="145"/>
  <c r="E9" i="145" s="1"/>
  <c r="D10" i="145"/>
  <c r="E10" i="145" s="1"/>
  <c r="D11" i="145"/>
  <c r="E11" i="145" s="1"/>
  <c r="D12" i="145"/>
  <c r="E12" i="145"/>
  <c r="D13" i="145"/>
  <c r="E13" i="145" s="1"/>
  <c r="D14" i="145"/>
  <c r="E14" i="145" s="1"/>
  <c r="D15" i="145"/>
  <c r="E15" i="145" s="1"/>
  <c r="D16" i="145"/>
  <c r="E16" i="145"/>
  <c r="D17" i="145"/>
  <c r="E17" i="145" s="1"/>
  <c r="D18" i="145"/>
  <c r="E18" i="145" s="1"/>
  <c r="D19" i="145"/>
  <c r="E19" i="145" s="1"/>
  <c r="D20" i="145"/>
  <c r="E20" i="145"/>
  <c r="D21" i="145"/>
  <c r="E21" i="145" s="1"/>
  <c r="D22" i="145"/>
  <c r="E22" i="145" s="1"/>
  <c r="D23" i="145"/>
  <c r="E23" i="145" s="1"/>
  <c r="D24" i="145"/>
  <c r="E24" i="145"/>
  <c r="D25" i="145"/>
  <c r="E25" i="145" s="1"/>
  <c r="D26" i="145"/>
  <c r="E26" i="145"/>
  <c r="D27" i="145"/>
  <c r="E27" i="145" s="1"/>
  <c r="D28" i="145"/>
  <c r="E28" i="145"/>
  <c r="D29" i="145"/>
  <c r="E29" i="145" s="1"/>
  <c r="D30" i="145"/>
  <c r="E30" i="145" s="1"/>
  <c r="D31" i="145"/>
  <c r="E31" i="145" s="1"/>
  <c r="D32" i="145"/>
  <c r="E32" i="145"/>
  <c r="D33" i="145"/>
  <c r="E33" i="145" s="1"/>
  <c r="D6" i="145"/>
  <c r="E6" i="145" s="1"/>
  <c r="M4" i="145"/>
  <c r="K4" i="145"/>
  <c r="I4" i="145" s="1"/>
  <c r="I6" i="145" s="1"/>
  <c r="M4" i="144"/>
  <c r="K4" i="144"/>
  <c r="I7" i="143"/>
  <c r="I8" i="143"/>
  <c r="I9" i="143"/>
  <c r="I10" i="143"/>
  <c r="I11" i="143"/>
  <c r="I12" i="143"/>
  <c r="I13" i="143"/>
  <c r="I14" i="143"/>
  <c r="I15" i="143"/>
  <c r="I16" i="143"/>
  <c r="I17" i="143"/>
  <c r="I18" i="143"/>
  <c r="I19" i="143"/>
  <c r="I20" i="143"/>
  <c r="I21" i="143"/>
  <c r="I22" i="143"/>
  <c r="I23" i="143"/>
  <c r="I24" i="143"/>
  <c r="I25" i="143"/>
  <c r="I26" i="143"/>
  <c r="I27" i="143"/>
  <c r="D7" i="143"/>
  <c r="E7" i="143" s="1"/>
  <c r="D8" i="143"/>
  <c r="E8" i="143" s="1"/>
  <c r="D9" i="143"/>
  <c r="E9" i="143" s="1"/>
  <c r="D10" i="143"/>
  <c r="E10" i="143"/>
  <c r="D11" i="143"/>
  <c r="E11" i="143" s="1"/>
  <c r="D12" i="143"/>
  <c r="E12" i="143"/>
  <c r="D13" i="143"/>
  <c r="E13" i="143" s="1"/>
  <c r="D14" i="143"/>
  <c r="E14" i="143"/>
  <c r="D15" i="143"/>
  <c r="E15" i="143" s="1"/>
  <c r="D16" i="143"/>
  <c r="E16" i="143" s="1"/>
  <c r="D17" i="143"/>
  <c r="E17" i="143" s="1"/>
  <c r="D18" i="143"/>
  <c r="E18" i="143"/>
  <c r="D19" i="143"/>
  <c r="E19" i="143" s="1"/>
  <c r="D20" i="143"/>
  <c r="E20" i="143"/>
  <c r="D21" i="143"/>
  <c r="E21" i="143" s="1"/>
  <c r="D22" i="143"/>
  <c r="E22" i="143"/>
  <c r="D23" i="143"/>
  <c r="E23" i="143" s="1"/>
  <c r="D24" i="143"/>
  <c r="E24" i="143" s="1"/>
  <c r="D25" i="143"/>
  <c r="E25" i="143" s="1"/>
  <c r="D26" i="143"/>
  <c r="E26" i="143"/>
  <c r="D27" i="143"/>
  <c r="E27" i="143" s="1"/>
  <c r="D6" i="143"/>
  <c r="E6" i="143" s="1"/>
  <c r="M4" i="143"/>
  <c r="K4" i="143"/>
  <c r="I51" i="142"/>
  <c r="I50" i="142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D7" i="142"/>
  <c r="E7" i="142" s="1"/>
  <c r="D8" i="142"/>
  <c r="E8" i="142" s="1"/>
  <c r="D9" i="142"/>
  <c r="E9" i="142" s="1"/>
  <c r="D10" i="142"/>
  <c r="E10" i="142" s="1"/>
  <c r="D11" i="142"/>
  <c r="E11" i="142" s="1"/>
  <c r="D12" i="142"/>
  <c r="E12" i="142" s="1"/>
  <c r="D13" i="142"/>
  <c r="E13" i="142" s="1"/>
  <c r="D14" i="142"/>
  <c r="E14" i="142"/>
  <c r="D15" i="142"/>
  <c r="E15" i="142" s="1"/>
  <c r="D16" i="142"/>
  <c r="E16" i="142" s="1"/>
  <c r="D17" i="142"/>
  <c r="E17" i="142" s="1"/>
  <c r="D18" i="142"/>
  <c r="E18" i="142" s="1"/>
  <c r="D19" i="142"/>
  <c r="E19" i="142" s="1"/>
  <c r="D20" i="142"/>
  <c r="E20" i="142" s="1"/>
  <c r="D21" i="142"/>
  <c r="E21" i="142" s="1"/>
  <c r="D22" i="142"/>
  <c r="E22" i="142"/>
  <c r="D23" i="142"/>
  <c r="E23" i="142" s="1"/>
  <c r="D24" i="142"/>
  <c r="E24" i="142" s="1"/>
  <c r="D25" i="142"/>
  <c r="E25" i="142" s="1"/>
  <c r="D26" i="142"/>
  <c r="E26" i="142" s="1"/>
  <c r="D27" i="142"/>
  <c r="E27" i="142" s="1"/>
  <c r="D28" i="142"/>
  <c r="E28" i="142" s="1"/>
  <c r="D29" i="142"/>
  <c r="E29" i="142" s="1"/>
  <c r="D30" i="142"/>
  <c r="E30" i="142" s="1"/>
  <c r="D31" i="142"/>
  <c r="E31" i="142" s="1"/>
  <c r="D32" i="142"/>
  <c r="E32" i="142" s="1"/>
  <c r="D33" i="142"/>
  <c r="E33" i="142" s="1"/>
  <c r="D34" i="142"/>
  <c r="E34" i="142"/>
  <c r="D35" i="142"/>
  <c r="E35" i="142" s="1"/>
  <c r="D36" i="142"/>
  <c r="E36" i="142" s="1"/>
  <c r="D37" i="142"/>
  <c r="E37" i="142" s="1"/>
  <c r="D38" i="142"/>
  <c r="E38" i="142"/>
  <c r="D39" i="142"/>
  <c r="E39" i="142" s="1"/>
  <c r="D40" i="142"/>
  <c r="E40" i="142" s="1"/>
  <c r="D41" i="142"/>
  <c r="E41" i="142" s="1"/>
  <c r="D42" i="142"/>
  <c r="E42" i="142" s="1"/>
  <c r="D43" i="142"/>
  <c r="E43" i="142" s="1"/>
  <c r="D44" i="142"/>
  <c r="E44" i="142" s="1"/>
  <c r="D45" i="142"/>
  <c r="E45" i="142" s="1"/>
  <c r="D46" i="142"/>
  <c r="E46" i="142" s="1"/>
  <c r="D47" i="142"/>
  <c r="E47" i="142" s="1"/>
  <c r="D48" i="142"/>
  <c r="E48" i="142" s="1"/>
  <c r="D49" i="142"/>
  <c r="E49" i="142" s="1"/>
  <c r="D50" i="142"/>
  <c r="E50" i="142"/>
  <c r="D51" i="142"/>
  <c r="E51" i="142" s="1"/>
  <c r="D6" i="142"/>
  <c r="E6" i="142" s="1"/>
  <c r="M4" i="142"/>
  <c r="K4" i="142"/>
  <c r="I4" i="142" s="1"/>
  <c r="D7" i="139"/>
  <c r="E7" i="139" s="1"/>
  <c r="D8" i="139"/>
  <c r="E8" i="139" s="1"/>
  <c r="D9" i="139"/>
  <c r="E9" i="139" s="1"/>
  <c r="D10" i="139"/>
  <c r="E10" i="139" s="1"/>
  <c r="D11" i="139"/>
  <c r="E11" i="139" s="1"/>
  <c r="D12" i="139"/>
  <c r="E12" i="139" s="1"/>
  <c r="D13" i="139"/>
  <c r="E13" i="139" s="1"/>
  <c r="D14" i="139"/>
  <c r="E14" i="139" s="1"/>
  <c r="D15" i="139"/>
  <c r="E15" i="139" s="1"/>
  <c r="D16" i="139"/>
  <c r="E16" i="139" s="1"/>
  <c r="D17" i="139"/>
  <c r="E17" i="139" s="1"/>
  <c r="D18" i="139"/>
  <c r="E18" i="139" s="1"/>
  <c r="D19" i="139"/>
  <c r="E19" i="139" s="1"/>
  <c r="D20" i="139"/>
  <c r="E20" i="139" s="1"/>
  <c r="D21" i="139"/>
  <c r="E21" i="139" s="1"/>
  <c r="D22" i="139"/>
  <c r="E22" i="139" s="1"/>
  <c r="D23" i="139"/>
  <c r="E23" i="139" s="1"/>
  <c r="D24" i="139"/>
  <c r="E24" i="139" s="1"/>
  <c r="D25" i="139"/>
  <c r="E25" i="139" s="1"/>
  <c r="D26" i="139"/>
  <c r="E26" i="139" s="1"/>
  <c r="D27" i="139"/>
  <c r="E27" i="139" s="1"/>
  <c r="D28" i="139"/>
  <c r="E28" i="139" s="1"/>
  <c r="D29" i="139"/>
  <c r="E29" i="139" s="1"/>
  <c r="D30" i="139"/>
  <c r="E30" i="139" s="1"/>
  <c r="D31" i="139"/>
  <c r="E31" i="139" s="1"/>
  <c r="D32" i="139"/>
  <c r="E32" i="139" s="1"/>
  <c r="D33" i="139"/>
  <c r="E33" i="139" s="1"/>
  <c r="D6" i="139"/>
  <c r="E6" i="139" s="1"/>
  <c r="M4" i="139"/>
  <c r="K4" i="139"/>
  <c r="I4" i="144" l="1"/>
  <c r="I8" i="150"/>
  <c r="I12" i="150"/>
  <c r="I16" i="150"/>
  <c r="I9" i="150"/>
  <c r="I13" i="150"/>
  <c r="I17" i="150"/>
  <c r="I11" i="150"/>
  <c r="I10" i="150"/>
  <c r="I14" i="150"/>
  <c r="I18" i="150"/>
  <c r="I7" i="150"/>
  <c r="I15" i="150"/>
  <c r="I6" i="150"/>
  <c r="I14" i="148"/>
  <c r="I10" i="148"/>
  <c r="I6" i="148"/>
  <c r="I13" i="148"/>
  <c r="I9" i="148"/>
  <c r="I12" i="148"/>
  <c r="I8" i="148"/>
  <c r="I15" i="148"/>
  <c r="I11" i="148"/>
  <c r="I4" i="147"/>
  <c r="I4" i="143"/>
  <c r="I6" i="143" s="1"/>
  <c r="I4" i="139"/>
  <c r="I8" i="139" s="1"/>
  <c r="I7" i="144" l="1"/>
  <c r="I11" i="144"/>
  <c r="I15" i="144"/>
  <c r="I19" i="144"/>
  <c r="I23" i="144"/>
  <c r="I27" i="144"/>
  <c r="I31" i="144"/>
  <c r="I35" i="144"/>
  <c r="I39" i="144"/>
  <c r="I43" i="144"/>
  <c r="I47" i="144"/>
  <c r="I8" i="144"/>
  <c r="I12" i="144"/>
  <c r="I16" i="144"/>
  <c r="I20" i="144"/>
  <c r="I24" i="144"/>
  <c r="I28" i="144"/>
  <c r="I32" i="144"/>
  <c r="I36" i="144"/>
  <c r="I40" i="144"/>
  <c r="I44" i="144"/>
  <c r="I48" i="144"/>
  <c r="I14" i="144"/>
  <c r="I22" i="144"/>
  <c r="I30" i="144"/>
  <c r="I38" i="144"/>
  <c r="I42" i="144"/>
  <c r="I9" i="144"/>
  <c r="I13" i="144"/>
  <c r="I17" i="144"/>
  <c r="I21" i="144"/>
  <c r="I25" i="144"/>
  <c r="I29" i="144"/>
  <c r="I33" i="144"/>
  <c r="I37" i="144"/>
  <c r="I41" i="144"/>
  <c r="I45" i="144"/>
  <c r="I6" i="144"/>
  <c r="I10" i="144"/>
  <c r="I18" i="144"/>
  <c r="I26" i="144"/>
  <c r="I34" i="144"/>
  <c r="I46" i="144"/>
  <c r="I24" i="139"/>
  <c r="I23" i="139"/>
  <c r="I13" i="139"/>
  <c r="I29" i="139"/>
  <c r="I18" i="139"/>
  <c r="I7" i="139"/>
  <c r="I12" i="139"/>
  <c r="I31" i="139"/>
  <c r="I33" i="139"/>
  <c r="I11" i="139"/>
  <c r="I16" i="139"/>
  <c r="I32" i="139"/>
  <c r="I6" i="139"/>
  <c r="I21" i="139"/>
  <c r="I10" i="139"/>
  <c r="I26" i="139"/>
  <c r="I19" i="139"/>
  <c r="I28" i="139"/>
  <c r="I17" i="139"/>
  <c r="I22" i="139"/>
  <c r="I20" i="139"/>
  <c r="I15" i="139"/>
  <c r="I9" i="139"/>
  <c r="I25" i="139"/>
  <c r="I14" i="139"/>
  <c r="I30" i="139"/>
  <c r="I27" i="139"/>
</calcChain>
</file>

<file path=xl/connections.xml><?xml version="1.0" encoding="utf-8"?>
<connections xmlns="http://schemas.openxmlformats.org/spreadsheetml/2006/main">
  <connection id="1" name="Pripojenie10" type="4" refreshedVersion="5" background="1" saveData="1">
    <webPr sourceData="1" parsePre="1" consecutive="1" xl2000="1" url="https://www.soaringspot.com/en_gb/plachtarske-mistrovstvi-ceske-republiky-2022-zbraslavice-2022/results/klub"/>
  </connection>
  <connection id="2" name="Pripojenie11" type="4" refreshedVersion="5" background="1" saveData="1">
    <webPr sourceData="1" parsePre="1" consecutive="1" xl2000="1" url="https://www.soaringspot.com/en_gb/plachtarske-mistrovstvi-ceske-republiky-2022-zbraslavice-2022/results/kombi-15"/>
  </connection>
  <connection id="3" name="Pripojenie12" type="4" refreshedVersion="5" background="1" saveData="1">
    <webPr sourceData="1" parsePre="1" consecutive="1" xl2000="1" url="https://www.soaringspot.com/en_gb/plachtarske-mistrovstvi-ceske-republiky-2022-zbraslavice-2022/results/kombi-open"/>
  </connection>
  <connection id="4" name="Pripojenie13" type="4" refreshedVersion="5" background="1" saveData="1">
    <webPr sourceData="1" parsePre="1" consecutive="1" xl2000="1" url="https://www.soaringspot.com/en_gb/65majstrovstva-sr-v-bezmotorovom-lietani-2022-martin-2022/results/klubova-trieda"/>
  </connection>
  <connection id="5" name="Pripojenie14" type="4" refreshedVersion="5" background="1" saveData="1">
    <webPr sourceData="1" parsePre="1" consecutive="1" xl2000="1" url="https://www.soaringspot.com/en_gb/65majstrovstva-sr-v-bezmotorovom-lietani-2022-martin-2022/results/kombinovana-a-trieda"/>
  </connection>
  <connection id="6" name="Pripojenie15" type="4" refreshedVersion="5" background="1" saveData="1">
    <webPr sourceData="1" parsePre="1" consecutive="1" xl2000="1" url="https://www.soaringspot.com/en_gb/65majstrovstva-sr-v-bezmotorovom-lietani-2022-martin-2022/results/kombinovana-b-trieda"/>
  </connection>
  <connection id="7" name="Pripojenie16" type="4" refreshedVersion="5" background="1" saveData="1">
    <webPr sourceData="1" parsePre="1" consecutive="1" xl2000="1" url="https://www.soaringspot.com/en_gb/42-memorial-alexandra-makarenka-2022-male-bielice-2022/results/klubova-trieda"/>
  </connection>
  <connection id="8" name="Pripojenie17" type="4" refreshedVersion="5" background="1" saveData="1">
    <webPr sourceData="1" parsePre="1" consecutive="1" xl2000="1" url="https://www.soaringspot.com/en_gb/42-memorial-alexandra-makarenka-2022-male-bielice-2022/results/kombi-trieda"/>
  </connection>
  <connection id="9" name="Pripojenie18" type="4" refreshedVersion="5" background="1" saveData="1">
    <webPr sourceData="1" parsePre="1" consecutive="1" xl2000="1" url="https://www.soaringspot.com/en_gb/21st-fai-european-gliding-championships-pociunai-2022/results/club"/>
  </connection>
  <connection id="10" name="Pripojenie19" type="4" refreshedVersion="0" background="1" saveData="1">
    <webPr sourceData="1" parsePre="1" consecutive="1" url="https://www.soaringspot.com/en_gb/37th-fai-world-gliding-championships-2022-szeged-2022/results/18m"/>
  </connection>
  <connection id="11" name="Pripojenie2" type="4" refreshedVersion="5" background="1" saveData="1">
    <webPr sourceData="1" parsePre="1" consecutive="1" xl2000="1" url="https://www.soaringspot.com/en_gb/pribina-cup-2022-nitra-2022/results/club"/>
  </connection>
  <connection id="12" name="Pripojenie20" type="4" refreshedVersion="5" background="1" saveData="1">
    <webPr sourceData="1" parsePre="1" consecutive="1" xl2000="1" url="https://www.soaringspot.com/en_gb/37th-fai-world-gliding-championships-2022-szeged-2022/results/20m-multi-seat"/>
  </connection>
  <connection id="13" name="Pripojenie21" type="4" refreshedVersion="5" background="1" saveData="1">
    <webPr sourceData="1" parsePre="1" consecutive="1" xl2000="1" url="https://www.soaringspot.com/en_gb/junior-world-gliding-championships-2022-tabor-2022/results/class-club"/>
  </connection>
  <connection id="14" name="Pripojenie22" type="4" refreshedVersion="0" deleted="1" background="1" saveData="1">
    <webPr sourceData="1" parsePre="1" consecutive="1"/>
  </connection>
  <connection id="15" name="Pripojenie23" type="4" refreshedVersion="5" background="1" saveData="1">
    <webPr sourceData="1" parsePre="1" consecutive="1" xl2000="1" url="https://www.soaringspot.com/en_gb/trogar-2022-nitra-2022/results/club"/>
  </connection>
  <connection id="16" name="Pripojenie24" type="4" refreshedVersion="5" background="1" saveData="1">
    <webPr sourceData="1" parsePre="1" consecutive="1" xl2000="1" url="https://www.soaringspot.com/en_gb/trogar-2022-nitra-2022/results/open"/>
  </connection>
  <connection id="17" name="Pripojenie25" type="4" refreshedVersion="5" background="1" saveData="1">
    <webPr sourceData="1" parsePre="1" consecutive="1" xl2000="1" url="https://www.soaringspot.com/en_gb/trogar-2-2022-nitra-2022/results/club"/>
  </connection>
  <connection id="18" name="Pripojenie26" type="4" refreshedVersion="5" background="1" saveData="1">
    <webPr sourceData="1" parsePre="1" consecutive="1" xl2000="1" url="https://www.soaringspot.com/en_gb/trogar-2-2022-nitra-2022/results/open"/>
  </connection>
  <connection id="19" name="Pripojenie27" type="4" refreshedVersion="5" background="1" saveData="1">
    <webPr sourceData="1" parsePre="1" consecutive="1" xl2000="1" url="https://www.soaringspot.com/en_gb/oldtimer-pribina-star-2022-nitra-2022/results/club"/>
  </connection>
  <connection id="20" name="Pripojenie3" type="4" refreshedVersion="5" background="1" saveData="1">
    <webPr sourceData="1" parsePre="1" consecutive="1" xl2000="1" url="https://www.soaringspot.com/en_gb/pribina-cup-2022-nitra-2022/results/open"/>
  </connection>
  <connection id="21" name="Pripojenie4" type="4" refreshedVersion="5" background="1" saveData="1">
    <webPr sourceData="1" parsePre="1" consecutive="1" xl2000="1" url="https://www.soaringspot.com/en_gb/az-cup-2022-zbraslavice-2022/results/klub"/>
  </connection>
  <connection id="22" name="Pripojenie5" type="4" refreshedVersion="5" background="1" saveData="1">
    <webPr sourceData="1" parsePre="1" consecutive="1" xl2000="1" url="https://www.soaringspot.com/en_gb/fcc-gliding-2022-prievidza-2022/results/club"/>
  </connection>
  <connection id="23" name="Pripojenie6" type="4" refreshedVersion="5" background="1" saveData="1">
    <webPr sourceData="1" parsePre="1" consecutive="1" xl2000="1" url="https://www.soaringspot.com/en_gb/fcc-gliding-2022-prievidza-2022/results/15m"/>
  </connection>
  <connection id="24" name="Pripojenie7" type="4" refreshedVersion="5" background="1" saveData="1">
    <webPr sourceData="1" parsePre="1" consecutive="1" xl2000="1" url="https://www.soaringspot.com/en_gb/fcc-gliding-2022-prievidza-2022/results/combi"/>
  </connection>
  <connection id="25" name="Pripojenie8" type="4" refreshedVersion="5" background="1" saveData="1">
    <webPr sourceData="1" parsePre="1" consecutive="1" xl2000="1" url="https://www.soaringspot.com/en_gb/20-fatraglide-2022-martin-2022/results/club"/>
  </connection>
  <connection id="26" name="Pripojenie9" type="4" refreshedVersion="5" background="1" saveData="1">
    <webPr sourceData="1" parsePre="1" consecutive="1" xl2000="1" url="https://www.soaringspot.com/en_gb/20-fatraglide-2022-martin-2022/results/kombinovana-trieda"/>
  </connection>
</connections>
</file>

<file path=xl/sharedStrings.xml><?xml version="1.0" encoding="utf-8"?>
<sst xmlns="http://schemas.openxmlformats.org/spreadsheetml/2006/main" count="4348" uniqueCount="1746">
  <si>
    <t>#</t>
  </si>
  <si>
    <t>CN</t>
  </si>
  <si>
    <t>Pilot</t>
  </si>
  <si>
    <t>Glider</t>
  </si>
  <si>
    <t>Total</t>
  </si>
  <si>
    <t>DI</t>
  </si>
  <si>
    <t>Std. Cirrus</t>
  </si>
  <si>
    <t>Discus CS</t>
  </si>
  <si>
    <t>SI</t>
  </si>
  <si>
    <t>LK</t>
  </si>
  <si>
    <t>VSO-10</t>
  </si>
  <si>
    <t>Nitra</t>
  </si>
  <si>
    <t>Trnava</t>
  </si>
  <si>
    <t>Bratislava</t>
  </si>
  <si>
    <t>Korigované body</t>
  </si>
  <si>
    <t>Aeroklub</t>
  </si>
  <si>
    <t>Súťaž</t>
  </si>
  <si>
    <t>Poradie</t>
  </si>
  <si>
    <t>SVK</t>
  </si>
  <si>
    <t>Jiri Kusbach</t>
  </si>
  <si>
    <t>Tibor Noga</t>
  </si>
  <si>
    <t>DG 100</t>
  </si>
  <si>
    <t>NIT</t>
  </si>
  <si>
    <t>Edmund Schuller</t>
  </si>
  <si>
    <t xml:space="preserve">Noga Tibor </t>
  </si>
  <si>
    <t xml:space="preserve">Schuller Edmund </t>
  </si>
  <si>
    <t>ASW 19</t>
  </si>
  <si>
    <t>Discus 2b</t>
  </si>
  <si>
    <t>Klub</t>
  </si>
  <si>
    <t>SX</t>
  </si>
  <si>
    <t>G1</t>
  </si>
  <si>
    <t>MF</t>
  </si>
  <si>
    <t>Prievidza</t>
  </si>
  <si>
    <t>ZFK</t>
  </si>
  <si>
    <t>0,9</t>
  </si>
  <si>
    <t>Počet pilotov:</t>
  </si>
  <si>
    <t>Súťažné dni:</t>
  </si>
  <si>
    <t>FPS:</t>
  </si>
  <si>
    <t>FPSD:</t>
  </si>
  <si>
    <t>Team</t>
  </si>
  <si>
    <t>MJ</t>
  </si>
  <si>
    <t>Marek Straka</t>
  </si>
  <si>
    <t>Benedikt Laho</t>
  </si>
  <si>
    <t xml:space="preserve">Straka Marek </t>
  </si>
  <si>
    <t xml:space="preserve">Laho Benedikt </t>
  </si>
  <si>
    <t>ASW 20</t>
  </si>
  <si>
    <t>WW</t>
  </si>
  <si>
    <t>DZ</t>
  </si>
  <si>
    <t>FM</t>
  </si>
  <si>
    <t>Straka Marek  Celková hodnota</t>
  </si>
  <si>
    <t>Schuller Edmund  Celková hodnota</t>
  </si>
  <si>
    <t>Noga Tibor  Celková hodnota</t>
  </si>
  <si>
    <t>AB</t>
  </si>
  <si>
    <t>JH</t>
  </si>
  <si>
    <t>Žilina</t>
  </si>
  <si>
    <t>J2</t>
  </si>
  <si>
    <t>AR</t>
  </si>
  <si>
    <t>B</t>
  </si>
  <si>
    <t>SGC Martin</t>
  </si>
  <si>
    <t>ZS</t>
  </si>
  <si>
    <t>T</t>
  </si>
  <si>
    <t>ASW 19B</t>
  </si>
  <si>
    <t>Samuel Posluch</t>
  </si>
  <si>
    <t>Duo Discus</t>
  </si>
  <si>
    <t>SJ</t>
  </si>
  <si>
    <t xml:space="preserve">Posluch Samuel </t>
  </si>
  <si>
    <t>Posluch Samuel  Celková hodnota</t>
  </si>
  <si>
    <t>SZD-55 Promyk</t>
  </si>
  <si>
    <t>Ivan Novak</t>
  </si>
  <si>
    <t>LS-4</t>
  </si>
  <si>
    <t>Juraj Sidor</t>
  </si>
  <si>
    <t>DD</t>
  </si>
  <si>
    <t xml:space="preserve">Sidor Juraj </t>
  </si>
  <si>
    <t>AU</t>
  </si>
  <si>
    <t>POL</t>
  </si>
  <si>
    <t>II</t>
  </si>
  <si>
    <t>Miloslav Cink</t>
  </si>
  <si>
    <t>Hranice</t>
  </si>
  <si>
    <t>HM</t>
  </si>
  <si>
    <t>Alfoldi Repülőklub</t>
  </si>
  <si>
    <t>Jan Keher</t>
  </si>
  <si>
    <t xml:space="preserve">Keher Jan </t>
  </si>
  <si>
    <t>Arcus T</t>
  </si>
  <si>
    <t>Arcus M</t>
  </si>
  <si>
    <t>AK Trnava</t>
  </si>
  <si>
    <t>Keher Jan  Celková hodnota</t>
  </si>
  <si>
    <t>Sidor Juraj  Celková hodnota</t>
  </si>
  <si>
    <t>Celkový súčet</t>
  </si>
  <si>
    <t>FKS:</t>
  </si>
  <si>
    <t>NM</t>
  </si>
  <si>
    <t>JB</t>
  </si>
  <si>
    <t>Gintas Zube</t>
  </si>
  <si>
    <t>AK</t>
  </si>
  <si>
    <t>DJ</t>
  </si>
  <si>
    <t>Alberto Rizzi</t>
  </si>
  <si>
    <t>TAT</t>
  </si>
  <si>
    <t>Luhačovice</t>
  </si>
  <si>
    <t>LL</t>
  </si>
  <si>
    <t>LS 1 f</t>
  </si>
  <si>
    <t xml:space="preserve">Rizzi Alberto </t>
  </si>
  <si>
    <t>Rizzi Alberto  Celková hodnota</t>
  </si>
  <si>
    <t>EL</t>
  </si>
  <si>
    <t>2X</t>
  </si>
  <si>
    <t>Janus C (FG)</t>
  </si>
  <si>
    <t>ZF</t>
  </si>
  <si>
    <t>ASG-29E /18m</t>
  </si>
  <si>
    <t>IGC</t>
  </si>
  <si>
    <t>A4</t>
  </si>
  <si>
    <t>RD</t>
  </si>
  <si>
    <t>MJ1</t>
  </si>
  <si>
    <t>Milan Lojdl</t>
  </si>
  <si>
    <t>LB</t>
  </si>
  <si>
    <t xml:space="preserve">Lojdl Milan </t>
  </si>
  <si>
    <t>Lojdl Milan  Celková hodnota</t>
  </si>
  <si>
    <t>Laho Benedikt  Celková hodnota</t>
  </si>
  <si>
    <t>RZ</t>
  </si>
  <si>
    <t>GO</t>
  </si>
  <si>
    <t>Jože Verdev</t>
  </si>
  <si>
    <t>Stanislaw Biela</t>
  </si>
  <si>
    <t>Nowy Targ</t>
  </si>
  <si>
    <t>Peter Abonyi</t>
  </si>
  <si>
    <t>9E</t>
  </si>
  <si>
    <t>CV</t>
  </si>
  <si>
    <t>G 103 Twin II</t>
  </si>
  <si>
    <t xml:space="preserve">Abonyi Peter </t>
  </si>
  <si>
    <t>Abonyi Peter  Celková hodnota</t>
  </si>
  <si>
    <t>EF</t>
  </si>
  <si>
    <t>0,5</t>
  </si>
  <si>
    <t>Discus 2T/18m</t>
  </si>
  <si>
    <t>N6</t>
  </si>
  <si>
    <t>AK MARTIN</t>
  </si>
  <si>
    <t>AK BRATISLAVA</t>
  </si>
  <si>
    <t>AK NITRA</t>
  </si>
  <si>
    <t>SA</t>
  </si>
  <si>
    <t>AK Sp. Nova Ves</t>
  </si>
  <si>
    <t>AK TRENCIN</t>
  </si>
  <si>
    <t>AK PARTIZANSKE</t>
  </si>
  <si>
    <t>CK</t>
  </si>
  <si>
    <t>AK NOVE ZAMKY</t>
  </si>
  <si>
    <t>AK KOSICE</t>
  </si>
  <si>
    <t>AK PRESOV</t>
  </si>
  <si>
    <t>AK HOLIC</t>
  </si>
  <si>
    <t>1</t>
  </si>
  <si>
    <t>AK TRNAVA</t>
  </si>
  <si>
    <t>AL</t>
  </si>
  <si>
    <t>TA3</t>
  </si>
  <si>
    <t>AK POPRAD</t>
  </si>
  <si>
    <t>Eduard Niko</t>
  </si>
  <si>
    <t>PA</t>
  </si>
  <si>
    <t>LD</t>
  </si>
  <si>
    <t>LKKM</t>
  </si>
  <si>
    <t>Dusan Zubak</t>
  </si>
  <si>
    <t>AK BANSKA BYSTRICA</t>
  </si>
  <si>
    <t>Oldrich Spaniel</t>
  </si>
  <si>
    <t>Jan Zubak</t>
  </si>
  <si>
    <t>Astir CS-77</t>
  </si>
  <si>
    <t>VP</t>
  </si>
  <si>
    <t>HC</t>
  </si>
  <si>
    <t>TW</t>
  </si>
  <si>
    <t>0,7</t>
  </si>
  <si>
    <t>Miloš Ťapušík</t>
  </si>
  <si>
    <t>DG 1000/20m</t>
  </si>
  <si>
    <t>Miloš Mach</t>
  </si>
  <si>
    <t>Tibor Arpáš</t>
  </si>
  <si>
    <t>M9</t>
  </si>
  <si>
    <t>Malév</t>
  </si>
  <si>
    <t>Šaleški Aeroklub</t>
  </si>
  <si>
    <t>Janos Sindely</t>
  </si>
  <si>
    <t>Duo Discus XLT</t>
  </si>
  <si>
    <t>RR</t>
  </si>
  <si>
    <t>František Ehn</t>
  </si>
  <si>
    <t>Jaroslav Kareš</t>
  </si>
  <si>
    <t>N</t>
  </si>
  <si>
    <t>Igor Ott</t>
  </si>
  <si>
    <t>Centrair C-101A Pegase</t>
  </si>
  <si>
    <t>Nové Zámky</t>
  </si>
  <si>
    <t>LX</t>
  </si>
  <si>
    <t>VI</t>
  </si>
  <si>
    <t>Ventus 2b 15m</t>
  </si>
  <si>
    <t>AD</t>
  </si>
  <si>
    <t>DK</t>
  </si>
  <si>
    <t xml:space="preserve">Hupka Peter </t>
  </si>
  <si>
    <t xml:space="preserve">Srank Milos </t>
  </si>
  <si>
    <t xml:space="preserve">Studienka Branislav </t>
  </si>
  <si>
    <t xml:space="preserve">Belakova Gabriela </t>
  </si>
  <si>
    <t xml:space="preserve">Niko Eduard </t>
  </si>
  <si>
    <t xml:space="preserve">Zubak Dusan </t>
  </si>
  <si>
    <t xml:space="preserve">Spaniel Oldrich </t>
  </si>
  <si>
    <t xml:space="preserve">Zubak Jan </t>
  </si>
  <si>
    <t xml:space="preserve">Ehn František </t>
  </si>
  <si>
    <t>Belakova Gabriela  Celková hodnota</t>
  </si>
  <si>
    <t>Ehn František  Celková hodnota</t>
  </si>
  <si>
    <t>Niko Eduard  Celková hodnota</t>
  </si>
  <si>
    <t>Spaniel Oldrich  Celková hodnota</t>
  </si>
  <si>
    <t>Srank Milos  Celková hodnota</t>
  </si>
  <si>
    <t>Studienka Branislav  Celková hodnota</t>
  </si>
  <si>
    <t>Zubak Dusan  Celková hodnota</t>
  </si>
  <si>
    <t>Zubak Jan  Celková hodnota</t>
  </si>
  <si>
    <t>Pegase C-101A</t>
  </si>
  <si>
    <t>Michal Lešinger</t>
  </si>
  <si>
    <t>Moravská Třebová</t>
  </si>
  <si>
    <t>MA</t>
  </si>
  <si>
    <t>LS 4</t>
  </si>
  <si>
    <t>Filip Pecháč</t>
  </si>
  <si>
    <t>Martin Šabľa</t>
  </si>
  <si>
    <t>Radoslav Čagala</t>
  </si>
  <si>
    <t>MP</t>
  </si>
  <si>
    <t>Daniel Smolka</t>
  </si>
  <si>
    <t>Laho &amp; Mikula</t>
  </si>
  <si>
    <t>Plzeň-Letkov</t>
  </si>
  <si>
    <t>FX</t>
  </si>
  <si>
    <t>Pavel Loužecký</t>
  </si>
  <si>
    <t>Přibyslav</t>
  </si>
  <si>
    <t>XM</t>
  </si>
  <si>
    <t>Mladá Boleslav</t>
  </si>
  <si>
    <t>Peter Jánoška</t>
  </si>
  <si>
    <t>Dominik Jančík</t>
  </si>
  <si>
    <t>Dana Nováková</t>
  </si>
  <si>
    <t>AX</t>
  </si>
  <si>
    <t>Jana Trešlová</t>
  </si>
  <si>
    <t>Raná</t>
  </si>
  <si>
    <t>Ventus 2ax</t>
  </si>
  <si>
    <t>Radek Krejčiřík</t>
  </si>
  <si>
    <t>LKHN Hranice</t>
  </si>
  <si>
    <t>EP</t>
  </si>
  <si>
    <t>W</t>
  </si>
  <si>
    <t>AK Poprad</t>
  </si>
  <si>
    <t>VB</t>
  </si>
  <si>
    <t>Petr Krejčiřík</t>
  </si>
  <si>
    <t>Ondřej Bordovský</t>
  </si>
  <si>
    <t>Krnov</t>
  </si>
  <si>
    <t>Petr Hotový</t>
  </si>
  <si>
    <t>Česká Lípa</t>
  </si>
  <si>
    <t>QZ</t>
  </si>
  <si>
    <t>ZI</t>
  </si>
  <si>
    <t>Discus 2c FES/18m</t>
  </si>
  <si>
    <t>CAR</t>
  </si>
  <si>
    <t>DUO</t>
  </si>
  <si>
    <t>Ventus 2cx/18m</t>
  </si>
  <si>
    <t>Klubová trieda</t>
  </si>
  <si>
    <t>Club</t>
  </si>
  <si>
    <t>AM</t>
  </si>
  <si>
    <t>HS</t>
  </si>
  <si>
    <t>PF</t>
  </si>
  <si>
    <t>Tvin Asir G103</t>
  </si>
  <si>
    <t>DG 300</t>
  </si>
  <si>
    <t>Branislav Studienka</t>
  </si>
  <si>
    <t>Std. Astir III</t>
  </si>
  <si>
    <t>MAM 2021 Klub</t>
  </si>
  <si>
    <t>VV</t>
  </si>
  <si>
    <t>Milos Srank</t>
  </si>
  <si>
    <t>RK</t>
  </si>
  <si>
    <t>VY</t>
  </si>
  <si>
    <t>Jan Hrncirik</t>
  </si>
  <si>
    <t>RJ</t>
  </si>
  <si>
    <t>Ventus 2</t>
  </si>
  <si>
    <t>Trogar 2 2021</t>
  </si>
  <si>
    <t>Trogar 2 2022</t>
  </si>
  <si>
    <t>Trogar 2 2023</t>
  </si>
  <si>
    <t>Trogar 2 2024</t>
  </si>
  <si>
    <t>Trogar 2 2025</t>
  </si>
  <si>
    <t>Peter Hupka</t>
  </si>
  <si>
    <t>NK</t>
  </si>
  <si>
    <t>Senica</t>
  </si>
  <si>
    <t>D5</t>
  </si>
  <si>
    <t>RM</t>
  </si>
  <si>
    <t>Peter Pätoprstý</t>
  </si>
  <si>
    <t>Lucia Uhelská</t>
  </si>
  <si>
    <t>Ľuboš Benďák</t>
  </si>
  <si>
    <t>Jozef Ott</t>
  </si>
  <si>
    <t>Z-23 Honza</t>
  </si>
  <si>
    <t>LG-425 Šohaj</t>
  </si>
  <si>
    <t>Mlada Boleslav</t>
  </si>
  <si>
    <t>Malev</t>
  </si>
  <si>
    <t>Wojciech Domanski</t>
  </si>
  <si>
    <t>Peter Gonczi</t>
  </si>
  <si>
    <t>Staš Stankovic</t>
  </si>
  <si>
    <t>Aeroklub Novo mesto</t>
  </si>
  <si>
    <t>DG-100</t>
  </si>
  <si>
    <t>Filip</t>
  </si>
  <si>
    <t>Ryszard Bendkowski</t>
  </si>
  <si>
    <t>Warszawa</t>
  </si>
  <si>
    <t>SZD-48 Jantar Std. 2</t>
  </si>
  <si>
    <t>YA</t>
  </si>
  <si>
    <t>Jana Treslova</t>
  </si>
  <si>
    <t>Rana</t>
  </si>
  <si>
    <t>W8</t>
  </si>
  <si>
    <t>Jana Veprekova</t>
  </si>
  <si>
    <t>Dvur Kralove</t>
  </si>
  <si>
    <t>IYB</t>
  </si>
  <si>
    <t>Slavomir Valecko</t>
  </si>
  <si>
    <t>N1</t>
  </si>
  <si>
    <t>Oldrich Bartonik</t>
  </si>
  <si>
    <t>KK</t>
  </si>
  <si>
    <t>Maciej Walasek</t>
  </si>
  <si>
    <t>Aeroklub Krakowski</t>
  </si>
  <si>
    <t>LS-6</t>
  </si>
  <si>
    <t>Discus 2T /15m</t>
  </si>
  <si>
    <t>Combi class</t>
  </si>
  <si>
    <t>Miroslaw Izydorczak</t>
  </si>
  <si>
    <t>Radek Krejcirik</t>
  </si>
  <si>
    <t>Andre Weidlich</t>
  </si>
  <si>
    <t>LSV Ruhr-Lenne Iserlohn</t>
  </si>
  <si>
    <t>Jakubcak &amp; Sulirova</t>
  </si>
  <si>
    <t>Kollar &amp; Kromka</t>
  </si>
  <si>
    <t>Poprad</t>
  </si>
  <si>
    <t>Gabriela Belakova</t>
  </si>
  <si>
    <t>BY</t>
  </si>
  <si>
    <t>Zsolt Osi</t>
  </si>
  <si>
    <t>ASW-22BLE /26,58m (850 kg)</t>
  </si>
  <si>
    <t>Dana Novakova</t>
  </si>
  <si>
    <t>MS</t>
  </si>
  <si>
    <t>Chrudim</t>
  </si>
  <si>
    <t>HB</t>
  </si>
  <si>
    <t>Kapuy &amp; Reti</t>
  </si>
  <si>
    <t>Lukas Benedikt</t>
  </si>
  <si>
    <t xml:space="preserve">Pecháč Filip </t>
  </si>
  <si>
    <t xml:space="preserve">Čagala Radoslav </t>
  </si>
  <si>
    <t xml:space="preserve">Smolka Daniel </t>
  </si>
  <si>
    <t xml:space="preserve">Arpáš Tibor </t>
  </si>
  <si>
    <t xml:space="preserve">Jánoška Peter </t>
  </si>
  <si>
    <t xml:space="preserve">Mach Miloš </t>
  </si>
  <si>
    <t xml:space="preserve">Hrncirik Jan </t>
  </si>
  <si>
    <t xml:space="preserve">Ťapušík Miloš </t>
  </si>
  <si>
    <t xml:space="preserve">Uhelská Lucia </t>
  </si>
  <si>
    <t xml:space="preserve">Benďák Ľuboš </t>
  </si>
  <si>
    <t xml:space="preserve">Ott Jozef </t>
  </si>
  <si>
    <t xml:space="preserve">Ott Igor </t>
  </si>
  <si>
    <t>Kollar Michal</t>
  </si>
  <si>
    <t>Jakubcak Lubik</t>
  </si>
  <si>
    <t>Arpáš Tibor  Celková hodnota</t>
  </si>
  <si>
    <t>Benďák Ľuboš  Celková hodnota</t>
  </si>
  <si>
    <t>Čagala Radoslav  Celková hodnota</t>
  </si>
  <si>
    <t>Hrncirik Jan  Celková hodnota</t>
  </si>
  <si>
    <t>Hupka Peter  Celková hodnota</t>
  </si>
  <si>
    <t>Jakubcak Lubik Celková hodnota</t>
  </si>
  <si>
    <t>Jánoška Peter  Celková hodnota</t>
  </si>
  <si>
    <t>Kollar Michal Celková hodnota</t>
  </si>
  <si>
    <t>Mach Miloš  Celková hodnota</t>
  </si>
  <si>
    <t>Ott Igor  Celková hodnota</t>
  </si>
  <si>
    <t>Ott Jozef  Celková hodnota</t>
  </si>
  <si>
    <t>Pecháč Filip  Celková hodnota</t>
  </si>
  <si>
    <t>Smolka Daniel  Celková hodnota</t>
  </si>
  <si>
    <t>Ťapušík Miloš  Celková hodnota</t>
  </si>
  <si>
    <t>Uhelská Lucia  Celková hodnota</t>
  </si>
  <si>
    <t>Pribina Cup 2022</t>
  </si>
  <si>
    <t xml:space="preserve">Nitra, Slovakia,   15 April 2022 – 23 April 2022 </t>
  </si>
  <si>
    <t>Michal Lesinger</t>
  </si>
  <si>
    <t>Roelof Corporaal</t>
  </si>
  <si>
    <t>Gelderse Zweefvliegclub</t>
  </si>
  <si>
    <t>LS 7 WL</t>
  </si>
  <si>
    <t>SH</t>
  </si>
  <si>
    <t>Mark Travner</t>
  </si>
  <si>
    <t>Aeroklub Celje</t>
  </si>
  <si>
    <t>ASW 20 W</t>
  </si>
  <si>
    <t>KKB-15E FES</t>
  </si>
  <si>
    <t>ASW 24 WL</t>
  </si>
  <si>
    <t>VG</t>
  </si>
  <si>
    <t>Tibor Fratrik</t>
  </si>
  <si>
    <t>ASW 20 C</t>
  </si>
  <si>
    <t>SN</t>
  </si>
  <si>
    <t>Uwe Wahlig</t>
  </si>
  <si>
    <t>Segelfluggruppe Bensheim e.V.</t>
  </si>
  <si>
    <t>LS 3 WL</t>
  </si>
  <si>
    <t>Juliusz Pieniazek</t>
  </si>
  <si>
    <t>Aeroklub Podhalanski</t>
  </si>
  <si>
    <t>IPF</t>
  </si>
  <si>
    <t>Boris Žorž</t>
  </si>
  <si>
    <t>Std. Cirrus WL</t>
  </si>
  <si>
    <t>KM</t>
  </si>
  <si>
    <t>Artur Lonczuk</t>
  </si>
  <si>
    <t>Jantar 2</t>
  </si>
  <si>
    <t>CH</t>
  </si>
  <si>
    <t>Zbigniew Górecki</t>
  </si>
  <si>
    <t>Lódz</t>
  </si>
  <si>
    <t>Mini Nimbus</t>
  </si>
  <si>
    <t>BI</t>
  </si>
  <si>
    <t>Jakub Kaczorowski</t>
  </si>
  <si>
    <t>Wloclawek</t>
  </si>
  <si>
    <t>BZ</t>
  </si>
  <si>
    <t>Tomasz Kurowski</t>
  </si>
  <si>
    <t>SZD-48-3M</t>
  </si>
  <si>
    <t>SO</t>
  </si>
  <si>
    <t>Maciej Kowalski</t>
  </si>
  <si>
    <t>Aeroklub Kielecki</t>
  </si>
  <si>
    <t>J7</t>
  </si>
  <si>
    <t>Pawel Glowacki</t>
  </si>
  <si>
    <t>RF</t>
  </si>
  <si>
    <t>Benjamin Josuttis</t>
  </si>
  <si>
    <t>LSV Kreis Osterode e.V.</t>
  </si>
  <si>
    <t>Y3</t>
  </si>
  <si>
    <t>Filip Durda</t>
  </si>
  <si>
    <t>Z4R</t>
  </si>
  <si>
    <t>Jakub Kos</t>
  </si>
  <si>
    <t>DG 101 G</t>
  </si>
  <si>
    <t>M4</t>
  </si>
  <si>
    <t>Markus Uhlig</t>
  </si>
  <si>
    <t>FC Grossrückerswalde</t>
  </si>
  <si>
    <t>Jantar 2 WL</t>
  </si>
  <si>
    <t>PR</t>
  </si>
  <si>
    <t>Ulrich Luta</t>
  </si>
  <si>
    <t>Luftsportverein Aachen e.V.</t>
  </si>
  <si>
    <t>BAS</t>
  </si>
  <si>
    <t>Richard Vajda</t>
  </si>
  <si>
    <t>FOX</t>
  </si>
  <si>
    <t>Michael Wilden</t>
  </si>
  <si>
    <t>Kornel Negro</t>
  </si>
  <si>
    <t>DG 202/15m</t>
  </si>
  <si>
    <t>1F</t>
  </si>
  <si>
    <t>Benedikt Sindermann</t>
  </si>
  <si>
    <t>Stölln/Rhinow e.V.</t>
  </si>
  <si>
    <t>KT</t>
  </si>
  <si>
    <t>Stefan Schneider</t>
  </si>
  <si>
    <t>SFG Bensheim</t>
  </si>
  <si>
    <t>Milos Horvat</t>
  </si>
  <si>
    <t>ASW 20 B</t>
  </si>
  <si>
    <t>Pribina 2022 Club</t>
  </si>
  <si>
    <t>Open</t>
  </si>
  <si>
    <t>LC</t>
  </si>
  <si>
    <t>Wim Akkermans</t>
  </si>
  <si>
    <t>Ventus 3F/18m</t>
  </si>
  <si>
    <t>JS 1-C 21</t>
  </si>
  <si>
    <t>Matthias Sturm</t>
  </si>
  <si>
    <t>LSV Schwarzwald</t>
  </si>
  <si>
    <t>JS 3/18m</t>
  </si>
  <si>
    <t>BGI</t>
  </si>
  <si>
    <t>Leszek Staryszak</t>
  </si>
  <si>
    <t>Warsaw</t>
  </si>
  <si>
    <t>ASG 29/18m</t>
  </si>
  <si>
    <t>Enrique Levin</t>
  </si>
  <si>
    <t>LSV Homberg/Ohm</t>
  </si>
  <si>
    <t>EB 29R</t>
  </si>
  <si>
    <t>ZB</t>
  </si>
  <si>
    <t>Zdislaw Bednarczuk</t>
  </si>
  <si>
    <t>7A</t>
  </si>
  <si>
    <t>Zoltan Hamar</t>
  </si>
  <si>
    <t>Toni Kittler</t>
  </si>
  <si>
    <t>FSV Mössingen</t>
  </si>
  <si>
    <t>Ventus 3/18m</t>
  </si>
  <si>
    <t>EA</t>
  </si>
  <si>
    <t>Thomas Wettemann</t>
  </si>
  <si>
    <t>Fliegergruppe Neckartal-Koengen e.V.</t>
  </si>
  <si>
    <t>IGO</t>
  </si>
  <si>
    <t>Simon Briel</t>
  </si>
  <si>
    <t>EB 28/28,3m</t>
  </si>
  <si>
    <t>NL</t>
  </si>
  <si>
    <t>Jernej Lokovsek</t>
  </si>
  <si>
    <t>Aeroklub ALC Lesce</t>
  </si>
  <si>
    <t>A</t>
  </si>
  <si>
    <t>Andreas Lutz</t>
  </si>
  <si>
    <t>SFC-Ried; Akaflieg Muenchen; FG Wolf Hirth</t>
  </si>
  <si>
    <t>Petr Krejcirik</t>
  </si>
  <si>
    <t>AS 33 Es/18m</t>
  </si>
  <si>
    <t>LZ</t>
  </si>
  <si>
    <t>Luka Znidarsic</t>
  </si>
  <si>
    <t>Ak Postojna</t>
  </si>
  <si>
    <t>3V</t>
  </si>
  <si>
    <t>Nils Fecker</t>
  </si>
  <si>
    <t>Luftsportgruppe Erbslöh Langenfeld e.V.</t>
  </si>
  <si>
    <t>FES</t>
  </si>
  <si>
    <t>Marius Stelzer</t>
  </si>
  <si>
    <t>Marek Sawczuk</t>
  </si>
  <si>
    <t>Aeroklub Warszawski</t>
  </si>
  <si>
    <t>XD</t>
  </si>
  <si>
    <t>Nik Salej</t>
  </si>
  <si>
    <t>GOL</t>
  </si>
  <si>
    <t>Ondrej Dupal</t>
  </si>
  <si>
    <t>AY</t>
  </si>
  <si>
    <t>Andreas Sandhöfner</t>
  </si>
  <si>
    <t>FSK Sturmvogel</t>
  </si>
  <si>
    <t>EM</t>
  </si>
  <si>
    <t>Erazem Polutnik</t>
  </si>
  <si>
    <t>Aeroclub Celje</t>
  </si>
  <si>
    <t>Viliam Kubovcik</t>
  </si>
  <si>
    <t>Christian Hynek</t>
  </si>
  <si>
    <t>ASKÖ Flugsport Wien</t>
  </si>
  <si>
    <t>EB 29DR-28m</t>
  </si>
  <si>
    <t>Jan Kovalcik</t>
  </si>
  <si>
    <t>XC</t>
  </si>
  <si>
    <t>Jan Umlauf</t>
  </si>
  <si>
    <t>HAC Boberg</t>
  </si>
  <si>
    <t>2U</t>
  </si>
  <si>
    <t>Sebastian Huhmann</t>
  </si>
  <si>
    <t>BER</t>
  </si>
  <si>
    <t>Miha Berginc</t>
  </si>
  <si>
    <t>BT</t>
  </si>
  <si>
    <t>Werner Danz</t>
  </si>
  <si>
    <t>Antares 18T</t>
  </si>
  <si>
    <t>LI</t>
  </si>
  <si>
    <t>Renè Schënmann</t>
  </si>
  <si>
    <t>2C</t>
  </si>
  <si>
    <t>Svend Andersen</t>
  </si>
  <si>
    <t>Hana Treslova</t>
  </si>
  <si>
    <t>RanÃ¡</t>
  </si>
  <si>
    <t>Nils Heck</t>
  </si>
  <si>
    <t>Nimbus 4</t>
  </si>
  <si>
    <t>CX</t>
  </si>
  <si>
    <t>Miguel Schwan</t>
  </si>
  <si>
    <t>RS</t>
  </si>
  <si>
    <t>Petr Setka</t>
  </si>
  <si>
    <t>Plzen-Letkov</t>
  </si>
  <si>
    <t>I</t>
  </si>
  <si>
    <t>Henning Kjersgaard Nielsen</t>
  </si>
  <si>
    <t>Midtsjaellands Svaeveflyveklub</t>
  </si>
  <si>
    <t>Q1</t>
  </si>
  <si>
    <t>Marek Pechanec</t>
  </si>
  <si>
    <t>Peter Pokorny</t>
  </si>
  <si>
    <t>CC</t>
  </si>
  <si>
    <t>Thomas Hynek</t>
  </si>
  <si>
    <t>Flugschule ASKÖ Wien</t>
  </si>
  <si>
    <t>Ventus 2cM/18m</t>
  </si>
  <si>
    <t>TD</t>
  </si>
  <si>
    <t>Sorin Lingureanu</t>
  </si>
  <si>
    <t>Tampereen Ilmailuyhdistys</t>
  </si>
  <si>
    <t>Ventus 2c/18m</t>
  </si>
  <si>
    <t>JD</t>
  </si>
  <si>
    <t>Nicolas Bernhard</t>
  </si>
  <si>
    <t>AAPCA Fayence</t>
  </si>
  <si>
    <t>JS 1 18m</t>
  </si>
  <si>
    <t>MU</t>
  </si>
  <si>
    <t>Mathias Muench</t>
  </si>
  <si>
    <t>Alpenflugzentrum Unterwossen</t>
  </si>
  <si>
    <t>DG 800/18m</t>
  </si>
  <si>
    <t>UFO</t>
  </si>
  <si>
    <t>Hansen &amp; Gevad</t>
  </si>
  <si>
    <t>Nimbus 4DM</t>
  </si>
  <si>
    <t>CXI</t>
  </si>
  <si>
    <t>Martin Picka</t>
  </si>
  <si>
    <t>XXL</t>
  </si>
  <si>
    <t>Botond Szabadfi</t>
  </si>
  <si>
    <t>Malev Aeroclub LHDK</t>
  </si>
  <si>
    <t>Pribina 2022 Open</t>
  </si>
  <si>
    <t>AZ CUP 2022</t>
  </si>
  <si>
    <t xml:space="preserve">Zbraslavice, Czech Republic,   22 April 2022 – 30 April 2022 </t>
  </si>
  <si>
    <t>BJ</t>
  </si>
  <si>
    <t>Zdenek Boruvka ml.</t>
  </si>
  <si>
    <t>Jičín</t>
  </si>
  <si>
    <t>STD. Cirrus</t>
  </si>
  <si>
    <t>EW</t>
  </si>
  <si>
    <t>Aeroclub Prievidza - Zbraslavice</t>
  </si>
  <si>
    <t>David Popovsky</t>
  </si>
  <si>
    <t>Rakovník</t>
  </si>
  <si>
    <t>ASW 24</t>
  </si>
  <si>
    <t>WX</t>
  </si>
  <si>
    <t>Jan Horak</t>
  </si>
  <si>
    <t>Zbraslavice</t>
  </si>
  <si>
    <t>Martin Urban</t>
  </si>
  <si>
    <t>Frýdlant</t>
  </si>
  <si>
    <t>LS-3a</t>
  </si>
  <si>
    <t>ST</t>
  </si>
  <si>
    <t>Jakub Kmosek</t>
  </si>
  <si>
    <t>PH</t>
  </si>
  <si>
    <t>Petr Havelka</t>
  </si>
  <si>
    <t>DP</t>
  </si>
  <si>
    <t>Jakub Malík</t>
  </si>
  <si>
    <t>Letňany</t>
  </si>
  <si>
    <t>Discus BW</t>
  </si>
  <si>
    <t>LH</t>
  </si>
  <si>
    <t>Tomas Malik</t>
  </si>
  <si>
    <t>Discus B</t>
  </si>
  <si>
    <t>NW</t>
  </si>
  <si>
    <t>Jan Smekal</t>
  </si>
  <si>
    <t>C1</t>
  </si>
  <si>
    <t>Jan Florian</t>
  </si>
  <si>
    <t>Std. cirrus</t>
  </si>
  <si>
    <t>VS</t>
  </si>
  <si>
    <t>Vaclav Sehnal</t>
  </si>
  <si>
    <t>Kolín</t>
  </si>
  <si>
    <t>Jantar STD 2</t>
  </si>
  <si>
    <t>Jan Zahradka</t>
  </si>
  <si>
    <t>Hodkovice</t>
  </si>
  <si>
    <t>XS</t>
  </si>
  <si>
    <t>Linda Vasatova</t>
  </si>
  <si>
    <t>BK</t>
  </si>
  <si>
    <t>Sachl David</t>
  </si>
  <si>
    <t>Kralupy nad Vltavou</t>
  </si>
  <si>
    <t>DG-300 WL</t>
  </si>
  <si>
    <t>Ales Holoubek</t>
  </si>
  <si>
    <t>ASW 15B NG</t>
  </si>
  <si>
    <t>JE</t>
  </si>
  <si>
    <t>Frantisek Pycha</t>
  </si>
  <si>
    <t>STD.Cirrus</t>
  </si>
  <si>
    <t>PM</t>
  </si>
  <si>
    <t>Frantisek Komarek</t>
  </si>
  <si>
    <t>ASW 19 B</t>
  </si>
  <si>
    <t>Petr Brezina</t>
  </si>
  <si>
    <t>Frýdlant n. O.</t>
  </si>
  <si>
    <t>DG 200</t>
  </si>
  <si>
    <t>IMI</t>
  </si>
  <si>
    <t>Matous Schmidt</t>
  </si>
  <si>
    <t>RB</t>
  </si>
  <si>
    <t>Hodan Odlozilik</t>
  </si>
  <si>
    <t>G 103 dvojí</t>
  </si>
  <si>
    <t>O2</t>
  </si>
  <si>
    <t>Tomas Jung</t>
  </si>
  <si>
    <t>AZ CUP 2023</t>
  </si>
  <si>
    <t>AZ CUP 2024</t>
  </si>
  <si>
    <t>AZ CUP 2025</t>
  </si>
  <si>
    <t>AZ CUP 2026</t>
  </si>
  <si>
    <t>AZ CUP 2027</t>
  </si>
  <si>
    <t>AZ CUP 2028</t>
  </si>
  <si>
    <t>AZ CUP 2029</t>
  </si>
  <si>
    <t>AZ CUP 2030</t>
  </si>
  <si>
    <t>AZ CUP 2031</t>
  </si>
  <si>
    <t>AZ CUP 2032</t>
  </si>
  <si>
    <t>AZ CUP 2033</t>
  </si>
  <si>
    <t>AZ CUP 2034</t>
  </si>
  <si>
    <t>AZ CUP 2035</t>
  </si>
  <si>
    <t>AZ CUP 2036</t>
  </si>
  <si>
    <t>AZ CUP 2037</t>
  </si>
  <si>
    <t>AZ CUP 2038</t>
  </si>
  <si>
    <t>AZ CUP 2039</t>
  </si>
  <si>
    <t>AZ CUP 2040</t>
  </si>
  <si>
    <t>AZ CUP 2041</t>
  </si>
  <si>
    <t>AZ CUP 2042</t>
  </si>
  <si>
    <t>AZ CUP 2043</t>
  </si>
  <si>
    <t>FCC Gliding 2022</t>
  </si>
  <si>
    <t xml:space="preserve">Prievidza, Slovakia,   24 April 2022 – 5 May 2022 </t>
  </si>
  <si>
    <t>Club class</t>
  </si>
  <si>
    <t>LS-3 /15m WL</t>
  </si>
  <si>
    <t>FLS</t>
  </si>
  <si>
    <t>Jacek Flis</t>
  </si>
  <si>
    <t>Ziemi Zamojskiej / KKGT</t>
  </si>
  <si>
    <t>LS-3 /15m</t>
  </si>
  <si>
    <t>PP</t>
  </si>
  <si>
    <t>Mikolaj Zdun</t>
  </si>
  <si>
    <t>Aeroklub Leszno</t>
  </si>
  <si>
    <t>LS 3 15m</t>
  </si>
  <si>
    <t>LS5</t>
  </si>
  <si>
    <t>Tim Milner</t>
  </si>
  <si>
    <t>Wolds gliding Club</t>
  </si>
  <si>
    <t>KKB-15 E-FES</t>
  </si>
  <si>
    <t>WWI</t>
  </si>
  <si>
    <t>Kamil Wojcik</t>
  </si>
  <si>
    <t>Wroclawek</t>
  </si>
  <si>
    <t>Y2</t>
  </si>
  <si>
    <t>Robert Alin Simion</t>
  </si>
  <si>
    <t>Romania Romania</t>
  </si>
  <si>
    <t>LS 4A WL</t>
  </si>
  <si>
    <t>PJ</t>
  </si>
  <si>
    <t>Bernard Dobre</t>
  </si>
  <si>
    <t>Postojna</t>
  </si>
  <si>
    <t>DG 300 ELAN</t>
  </si>
  <si>
    <t>7W</t>
  </si>
  <si>
    <t>Peter Kassai</t>
  </si>
  <si>
    <t>MALEV</t>
  </si>
  <si>
    <t>Discus b wl</t>
  </si>
  <si>
    <t>OS</t>
  </si>
  <si>
    <t>Zdenek Balcarek</t>
  </si>
  <si>
    <t>Aeroklub Kromeriz</t>
  </si>
  <si>
    <t>Discus b</t>
  </si>
  <si>
    <t>8M</t>
  </si>
  <si>
    <t>Ionut Tudor</t>
  </si>
  <si>
    <t>Romanian Airclub</t>
  </si>
  <si>
    <t>W07</t>
  </si>
  <si>
    <t>Wojciech Kubiak</t>
  </si>
  <si>
    <t>SZD-55</t>
  </si>
  <si>
    <t>OG</t>
  </si>
  <si>
    <t>Joanna Biedermann</t>
  </si>
  <si>
    <t>Aeroclub Nadwislanski</t>
  </si>
  <si>
    <t>ZSI</t>
  </si>
  <si>
    <t>Lukasz Florkowski</t>
  </si>
  <si>
    <t>Ostrowski</t>
  </si>
  <si>
    <t>SZD-41A Jantar std.</t>
  </si>
  <si>
    <t>KP</t>
  </si>
  <si>
    <t>Stanislaw Wujczak</t>
  </si>
  <si>
    <t>Leszczyński</t>
  </si>
  <si>
    <t>Mini-Nimbus b</t>
  </si>
  <si>
    <t>AA</t>
  </si>
  <si>
    <t>Rafal Siankowski</t>
  </si>
  <si>
    <t>Radomski</t>
  </si>
  <si>
    <t>SZD-48 Jantar std. 3</t>
  </si>
  <si>
    <t>TK</t>
  </si>
  <si>
    <t>Marek Herbreder</t>
  </si>
  <si>
    <t>RZI</t>
  </si>
  <si>
    <t>Daniel Arday</t>
  </si>
  <si>
    <t>ASW 20 C 15m WL</t>
  </si>
  <si>
    <t>Karol Pawlicki</t>
  </si>
  <si>
    <t>Stalowowolski</t>
  </si>
  <si>
    <t>Lumir Motyka</t>
  </si>
  <si>
    <t>Frydlant</t>
  </si>
  <si>
    <t>LS-1f</t>
  </si>
  <si>
    <t>Stőelln-Rhinow</t>
  </si>
  <si>
    <t>Arkadiusz Bajura</t>
  </si>
  <si>
    <t>Aeroklub Opole</t>
  </si>
  <si>
    <t>Mini-Nimbus c</t>
  </si>
  <si>
    <t>UY</t>
  </si>
  <si>
    <t>Oliver Sven</t>
  </si>
  <si>
    <t>Cape Gliding Club</t>
  </si>
  <si>
    <t>BYI</t>
  </si>
  <si>
    <t>Jozsef Tornyai</t>
  </si>
  <si>
    <t>Wojciech Izdebski</t>
  </si>
  <si>
    <t>Gdansk</t>
  </si>
  <si>
    <t>DG 101G</t>
  </si>
  <si>
    <t>L</t>
  </si>
  <si>
    <t>Ryszard Pachla</t>
  </si>
  <si>
    <t>Czestochowski</t>
  </si>
  <si>
    <t>SZD-48 Jantar std. 2</t>
  </si>
  <si>
    <t>J1</t>
  </si>
  <si>
    <t>Krzysztof Kotarski</t>
  </si>
  <si>
    <t>Aeroklub Nadwiślańsk</t>
  </si>
  <si>
    <t>ASW-19B</t>
  </si>
  <si>
    <t>AK Holic</t>
  </si>
  <si>
    <t>SNV</t>
  </si>
  <si>
    <t>Aleksandar Diklic</t>
  </si>
  <si>
    <t>Zrenjanin</t>
  </si>
  <si>
    <t>YL</t>
  </si>
  <si>
    <t>Jerzy Mikolajczyk</t>
  </si>
  <si>
    <t>AZM Plock</t>
  </si>
  <si>
    <t>Bensheim</t>
  </si>
  <si>
    <t>PL</t>
  </si>
  <si>
    <t>Piotr Ligwinski</t>
  </si>
  <si>
    <t>Lodz</t>
  </si>
  <si>
    <t>SD</t>
  </si>
  <si>
    <t>Dariusz Pietraszkiewicz</t>
  </si>
  <si>
    <t>Szczecin</t>
  </si>
  <si>
    <t>MR</t>
  </si>
  <si>
    <t>Agata Kaszczuk</t>
  </si>
  <si>
    <t>Wroc3aw</t>
  </si>
  <si>
    <t>CU</t>
  </si>
  <si>
    <t>Krzysztof Owsiany</t>
  </si>
  <si>
    <t>AZM Lubin</t>
  </si>
  <si>
    <t>RAW</t>
  </si>
  <si>
    <t>Pawel Wojciechowski</t>
  </si>
  <si>
    <t>Leszno</t>
  </si>
  <si>
    <t>Domas Zostautas</t>
  </si>
  <si>
    <t>Vilniaus</t>
  </si>
  <si>
    <t>Jaroslaw Michaluk</t>
  </si>
  <si>
    <t>KSS</t>
  </si>
  <si>
    <t>FCC 2022 Club</t>
  </si>
  <si>
    <t>15m class</t>
  </si>
  <si>
    <t>Letkov</t>
  </si>
  <si>
    <t>LS-8b /15 m</t>
  </si>
  <si>
    <t>Pavel Louzecky</t>
  </si>
  <si>
    <t>Pribyslav</t>
  </si>
  <si>
    <t>LS-8 /15 m</t>
  </si>
  <si>
    <t>JW</t>
  </si>
  <si>
    <t>Jan Pavlik</t>
  </si>
  <si>
    <t>Krizanov</t>
  </si>
  <si>
    <t>RP</t>
  </si>
  <si>
    <t>Lukasz Blaszczyk</t>
  </si>
  <si>
    <t>Ostrow</t>
  </si>
  <si>
    <t>Diana 2</t>
  </si>
  <si>
    <t>Y1</t>
  </si>
  <si>
    <t>Norbert Scarlat</t>
  </si>
  <si>
    <t>Discus 2a /15m</t>
  </si>
  <si>
    <t>ZE</t>
  </si>
  <si>
    <t>David Mach</t>
  </si>
  <si>
    <t>Hronov</t>
  </si>
  <si>
    <t>JS3 15m</t>
  </si>
  <si>
    <t>Lukasz Grabowski</t>
  </si>
  <si>
    <t>Aeroklub Wloclawski</t>
  </si>
  <si>
    <t>Discus 2A</t>
  </si>
  <si>
    <t>AV</t>
  </si>
  <si>
    <t>SZD 56-2 DIANA FES</t>
  </si>
  <si>
    <t>Czeladzki &amp; Marchelewski</t>
  </si>
  <si>
    <t>KKGT</t>
  </si>
  <si>
    <t>LOT</t>
  </si>
  <si>
    <t>Judyta Czyż</t>
  </si>
  <si>
    <t>Bielsko Bialski</t>
  </si>
  <si>
    <t>YB</t>
  </si>
  <si>
    <t>Alex Pop</t>
  </si>
  <si>
    <t>Trojan &amp; Blatak</t>
  </si>
  <si>
    <t>Duo Discus T (700kg)</t>
  </si>
  <si>
    <t>BX</t>
  </si>
  <si>
    <t>Arturas Klimasauskas</t>
  </si>
  <si>
    <t>Pociunai (Kaunas Gliding Club)</t>
  </si>
  <si>
    <t>Ventus 2b/15m</t>
  </si>
  <si>
    <t>1Z</t>
  </si>
  <si>
    <t>Dawid Pretorius</t>
  </si>
  <si>
    <t>GX</t>
  </si>
  <si>
    <t>EU</t>
  </si>
  <si>
    <t>Barbora Moravcova</t>
  </si>
  <si>
    <t>Pawel Frackowiak</t>
  </si>
  <si>
    <t>Aeroklub Poznanski</t>
  </si>
  <si>
    <t>LAK 17B FES /15m 525kg</t>
  </si>
  <si>
    <t>Y</t>
  </si>
  <si>
    <t>Karol Šnapko</t>
  </si>
  <si>
    <t>Nadwislanski</t>
  </si>
  <si>
    <t>4L</t>
  </si>
  <si>
    <t>Robert Toth</t>
  </si>
  <si>
    <t>Pelikan RE</t>
  </si>
  <si>
    <t>LS-6 b</t>
  </si>
  <si>
    <t>DC</t>
  </si>
  <si>
    <t>Dariusz Czech</t>
  </si>
  <si>
    <t>LAK 19 15m WL</t>
  </si>
  <si>
    <t>Discus b WL</t>
  </si>
  <si>
    <t>AI</t>
  </si>
  <si>
    <t>Andrzej Szczerba</t>
  </si>
  <si>
    <t>SZD-56-2 Diana-2 FES</t>
  </si>
  <si>
    <t>V2</t>
  </si>
  <si>
    <t>Konrad Jaczkowski</t>
  </si>
  <si>
    <t>Czźstochowski</t>
  </si>
  <si>
    <t>Ventus 2B</t>
  </si>
  <si>
    <t>G6</t>
  </si>
  <si>
    <t>Istvan Reti</t>
  </si>
  <si>
    <t>Pribina 2022 15m</t>
  </si>
  <si>
    <t>Kartena gliding club</t>
  </si>
  <si>
    <t>WO</t>
  </si>
  <si>
    <t>Wolfgang Janowitsch</t>
  </si>
  <si>
    <t>FRA Wr. Neustadt</t>
  </si>
  <si>
    <t>Ventus 3T - 18m</t>
  </si>
  <si>
    <t>JS-1C EVO 18m</t>
  </si>
  <si>
    <t>PES</t>
  </si>
  <si>
    <t>Karol Staryszak</t>
  </si>
  <si>
    <t>Nadwislamski</t>
  </si>
  <si>
    <t>Vario SE</t>
  </si>
  <si>
    <t>JS3 /18m</t>
  </si>
  <si>
    <t>GSS</t>
  </si>
  <si>
    <t>Sebastian Kawa</t>
  </si>
  <si>
    <t>Aeroclub Bielsko Biala</t>
  </si>
  <si>
    <t>Diana 3 FES</t>
  </si>
  <si>
    <t>A2</t>
  </si>
  <si>
    <t>Andrzej Smielkiewicz</t>
  </si>
  <si>
    <t>Bielsko-Biala</t>
  </si>
  <si>
    <t>Js3 MD</t>
  </si>
  <si>
    <t>BG</t>
  </si>
  <si>
    <t>Warsawski</t>
  </si>
  <si>
    <t>C8</t>
  </si>
  <si>
    <t>Bernd Goretzki</t>
  </si>
  <si>
    <t>LSV Rinteln</t>
  </si>
  <si>
    <t>Ventus 3M</t>
  </si>
  <si>
    <t>TE</t>
  </si>
  <si>
    <t>Ventus 3M - 18m</t>
  </si>
  <si>
    <t>29L</t>
  </si>
  <si>
    <t>Arkadiusz Downar</t>
  </si>
  <si>
    <t>Warmińsko-Mazurski</t>
  </si>
  <si>
    <t>Kessler &amp; Chisu-Muresan</t>
  </si>
  <si>
    <t>ASG-32 Mi-850 kg</t>
  </si>
  <si>
    <t>TO</t>
  </si>
  <si>
    <t>Tomasz Dul</t>
  </si>
  <si>
    <t>LSV Dinslaken</t>
  </si>
  <si>
    <t>JS3 MD</t>
  </si>
  <si>
    <t>Martin Fürješ</t>
  </si>
  <si>
    <t>JS1-CTJ 18 EVO</t>
  </si>
  <si>
    <t>PLI</t>
  </si>
  <si>
    <t>Lukasz Kornacki</t>
  </si>
  <si>
    <t>Aeroklub Ziemi Mazowieckiej</t>
  </si>
  <si>
    <t>AS 33 Es</t>
  </si>
  <si>
    <t>Motl &amp; Marhefka</t>
  </si>
  <si>
    <t>Kyjov</t>
  </si>
  <si>
    <t>MD</t>
  </si>
  <si>
    <t>Arkadiusz Stefańczyk</t>
  </si>
  <si>
    <t>ASG 32 Mi</t>
  </si>
  <si>
    <t>JS1-1C 21</t>
  </si>
  <si>
    <t>EMI</t>
  </si>
  <si>
    <t>Jerzey Kolasinski</t>
  </si>
  <si>
    <t>Aeroklub Poznanski/KKGT</t>
  </si>
  <si>
    <t>ASG 29 18m</t>
  </si>
  <si>
    <t>Paul Altrichter</t>
  </si>
  <si>
    <t>Fliegergrrupe waldviertel</t>
  </si>
  <si>
    <t>Ventus 2 cxa 18m-600 kg</t>
  </si>
  <si>
    <t>-29,3m</t>
  </si>
  <si>
    <t>Teet Jagomagi</t>
  </si>
  <si>
    <t>Ridali</t>
  </si>
  <si>
    <t>JS1-1C 18 EVO</t>
  </si>
  <si>
    <t>Petr Panek</t>
  </si>
  <si>
    <t>Ikarus gliding club</t>
  </si>
  <si>
    <t>JS-1b JET</t>
  </si>
  <si>
    <t>ASG 29 /18m</t>
  </si>
  <si>
    <t>PV</t>
  </si>
  <si>
    <t>Pirker &amp; Pirker</t>
  </si>
  <si>
    <t>FAS-Wien (Vienna)</t>
  </si>
  <si>
    <t>HUX</t>
  </si>
  <si>
    <t>Tamas &amp; Korom</t>
  </si>
  <si>
    <t>HUN Team</t>
  </si>
  <si>
    <t>D3</t>
  </si>
  <si>
    <t>Jan Divok</t>
  </si>
  <si>
    <t>Aeroklub SNV</t>
  </si>
  <si>
    <t>Discus 2cT /18m</t>
  </si>
  <si>
    <t>SFC Tulin</t>
  </si>
  <si>
    <t>ASG-29Es /18m</t>
  </si>
  <si>
    <t>Ventus 3F - 18m</t>
  </si>
  <si>
    <t>Lubomir Doupal</t>
  </si>
  <si>
    <t>Ventus 2cxm 18m-565 kg</t>
  </si>
  <si>
    <t>CAT</t>
  </si>
  <si>
    <t>Ventus 3M 18m</t>
  </si>
  <si>
    <t>TI</t>
  </si>
  <si>
    <t>Aldo Cernezzi</t>
  </si>
  <si>
    <t>Acao Varese</t>
  </si>
  <si>
    <t>DG 800b/18m</t>
  </si>
  <si>
    <t>WZ</t>
  </si>
  <si>
    <t>Wolfgang Zimmermann</t>
  </si>
  <si>
    <t>Andrej Majewski</t>
  </si>
  <si>
    <t>Warminsko-Mazurski</t>
  </si>
  <si>
    <t>G6AX,ACFH</t>
  </si>
  <si>
    <t>OD</t>
  </si>
  <si>
    <t>Heimo Demmerer</t>
  </si>
  <si>
    <t>SFC Mariazell</t>
  </si>
  <si>
    <t>Alfoldi AK</t>
  </si>
  <si>
    <t>FCC 2022 Combi</t>
  </si>
  <si>
    <t>20. FatraGlide 2022</t>
  </si>
  <si>
    <t xml:space="preserve">Martin, Slovakia,   21 May 2022 – 28 May 2022 </t>
  </si>
  <si>
    <t>S</t>
  </si>
  <si>
    <t>Milan SUROVCIK Jr.</t>
  </si>
  <si>
    <t>Simon SISKA</t>
  </si>
  <si>
    <t>Samuel POSLUCH</t>
  </si>
  <si>
    <t>Tibor NOGA</t>
  </si>
  <si>
    <t>A7</t>
  </si>
  <si>
    <t>Michal CUPAK</t>
  </si>
  <si>
    <t>AK MEDLANKY</t>
  </si>
  <si>
    <t>Marek STRAKA</t>
  </si>
  <si>
    <t>AK DUBNICA N.VAHOM</t>
  </si>
  <si>
    <t>LS 3</t>
  </si>
  <si>
    <t>EX</t>
  </si>
  <si>
    <t>Jan SPONER</t>
  </si>
  <si>
    <t>Peter SEDMAK</t>
  </si>
  <si>
    <t>Lubomir Belusko</t>
  </si>
  <si>
    <t>Pegase 101D</t>
  </si>
  <si>
    <t>Peter GOSSANYI</t>
  </si>
  <si>
    <t>Peter GASPAROVIC</t>
  </si>
  <si>
    <t>SGC MARTIN</t>
  </si>
  <si>
    <t>Martin MARINCAK</t>
  </si>
  <si>
    <t>OT</t>
  </si>
  <si>
    <t>Miroslav BELIANSKY</t>
  </si>
  <si>
    <t>Pegase 101A</t>
  </si>
  <si>
    <t>Peter USIAK</t>
  </si>
  <si>
    <t>Astir CS 77</t>
  </si>
  <si>
    <t>SU</t>
  </si>
  <si>
    <t>GABOR BORS</t>
  </si>
  <si>
    <t>OPITZ</t>
  </si>
  <si>
    <t>PC</t>
  </si>
  <si>
    <t>ALBERT HACKL</t>
  </si>
  <si>
    <t>Astir CS Top</t>
  </si>
  <si>
    <t>FatraG 2022 Club</t>
  </si>
  <si>
    <t>Kombinovaná trieda</t>
  </si>
  <si>
    <t>Viliam KUBOVCIK</t>
  </si>
  <si>
    <t>Ventus 2 cxT</t>
  </si>
  <si>
    <t>Ivan BAJANA</t>
  </si>
  <si>
    <t>Discus 2</t>
  </si>
  <si>
    <t>Peter ABONYI</t>
  </si>
  <si>
    <t>AK RUZOMBEROK</t>
  </si>
  <si>
    <t>Ventus C</t>
  </si>
  <si>
    <t>Milos SRANK</t>
  </si>
  <si>
    <t>ASG 29</t>
  </si>
  <si>
    <t>Milan LOJDL</t>
  </si>
  <si>
    <t>Ventus 2cxT/18m</t>
  </si>
  <si>
    <t>JQ</t>
  </si>
  <si>
    <t>Martin JUROVIC</t>
  </si>
  <si>
    <t>Ventus cT 17.6m</t>
  </si>
  <si>
    <t>Lukas BENEDIKT</t>
  </si>
  <si>
    <t>Ventus 3 F</t>
  </si>
  <si>
    <t>TH</t>
  </si>
  <si>
    <t>Vaclav HRUZA</t>
  </si>
  <si>
    <t>Aeroklub Breclav</t>
  </si>
  <si>
    <t>HPH 304 Shark</t>
  </si>
  <si>
    <t>Daniel KRONEK</t>
  </si>
  <si>
    <t>Ventus bT/15m</t>
  </si>
  <si>
    <t>Ivan CHABADA</t>
  </si>
  <si>
    <t>NIMBUS 2B</t>
  </si>
  <si>
    <t>FatarG 2022 Kombi</t>
  </si>
  <si>
    <t>Plachtařské mistrovství ČR 2022</t>
  </si>
  <si>
    <t xml:space="preserve">Zbraslavice, Czech Republic,   22 May 2022 – 5 June 2022 </t>
  </si>
  <si>
    <t>ASW20</t>
  </si>
  <si>
    <t>Tomáš Suchánek</t>
  </si>
  <si>
    <t>GAC Benešov</t>
  </si>
  <si>
    <t>Pavel Trybenekr</t>
  </si>
  <si>
    <t>Hořice</t>
  </si>
  <si>
    <t>LS4</t>
  </si>
  <si>
    <t>KKB15FES</t>
  </si>
  <si>
    <t>David Darnady</t>
  </si>
  <si>
    <t>Ivan Novák</t>
  </si>
  <si>
    <t>Std.Cirrus</t>
  </si>
  <si>
    <t>Jan Louda</t>
  </si>
  <si>
    <t>ASW19b</t>
  </si>
  <si>
    <t>Jan Vavřín</t>
  </si>
  <si>
    <t>Vysoké Mýto</t>
  </si>
  <si>
    <t>IX</t>
  </si>
  <si>
    <t>Jan Štastný</t>
  </si>
  <si>
    <t>Medlánky</t>
  </si>
  <si>
    <t>KZ</t>
  </si>
  <si>
    <t>Ivan Tvrdík</t>
  </si>
  <si>
    <t>Zdeněk Balcárek</t>
  </si>
  <si>
    <t>Kroměříž</t>
  </si>
  <si>
    <t>KAL</t>
  </si>
  <si>
    <t>Slavomir ml Pískatý</t>
  </si>
  <si>
    <t>Kunovice</t>
  </si>
  <si>
    <t>Discus cs</t>
  </si>
  <si>
    <t>Zdeněk Borůvka ml.</t>
  </si>
  <si>
    <t>Martin Kriz</t>
  </si>
  <si>
    <t>Pavlina Horáčková</t>
  </si>
  <si>
    <t>Sumperk</t>
  </si>
  <si>
    <t>SZD48 Jantar Std2</t>
  </si>
  <si>
    <t>L7</t>
  </si>
  <si>
    <t>Daniel Ryba</t>
  </si>
  <si>
    <t>Dvůr Králové nad Labem</t>
  </si>
  <si>
    <t>klub</t>
  </si>
  <si>
    <t>PMČR 2022 klub</t>
  </si>
  <si>
    <t>LS8</t>
  </si>
  <si>
    <t>Jan Pavlík</t>
  </si>
  <si>
    <t>Křižanov</t>
  </si>
  <si>
    <t>Barbora Moravcová</t>
  </si>
  <si>
    <t>Jana Vepřeková</t>
  </si>
  <si>
    <t>SK</t>
  </si>
  <si>
    <t>Lukáš Kříž</t>
  </si>
  <si>
    <t>DuoDiscus XLT</t>
  </si>
  <si>
    <t>Jan Koťan</t>
  </si>
  <si>
    <t>Ventus 2bx</t>
  </si>
  <si>
    <t>Hana Trešlová</t>
  </si>
  <si>
    <t>JS</t>
  </si>
  <si>
    <t>Jan Zapletal</t>
  </si>
  <si>
    <t>Břeclav</t>
  </si>
  <si>
    <t>Karel Novak</t>
  </si>
  <si>
    <t>JS3</t>
  </si>
  <si>
    <t>Discus 2a</t>
  </si>
  <si>
    <t>15 m</t>
  </si>
  <si>
    <t>PMČR 2022 15m</t>
  </si>
  <si>
    <t>Kombi Open</t>
  </si>
  <si>
    <t>NA</t>
  </si>
  <si>
    <t>Radek Kučírek</t>
  </si>
  <si>
    <t>Havlíčkův Brod</t>
  </si>
  <si>
    <t>EB28 Edition</t>
  </si>
  <si>
    <t>Tomáš Rendla</t>
  </si>
  <si>
    <t>EB29R</t>
  </si>
  <si>
    <t>JS1B</t>
  </si>
  <si>
    <t>JX</t>
  </si>
  <si>
    <t>Alena Netušilová</t>
  </si>
  <si>
    <t>JS1C 21m</t>
  </si>
  <si>
    <t>JS1C EVO</t>
  </si>
  <si>
    <t>AJ</t>
  </si>
  <si>
    <t>Petr Tichý</t>
  </si>
  <si>
    <t>ASG29E</t>
  </si>
  <si>
    <t>CS</t>
  </si>
  <si>
    <t>Pavel Jiránek</t>
  </si>
  <si>
    <t>Toužim</t>
  </si>
  <si>
    <t>Ventus c</t>
  </si>
  <si>
    <t>Vladimir Foltin</t>
  </si>
  <si>
    <t>EG</t>
  </si>
  <si>
    <t>Jan Borůvka</t>
  </si>
  <si>
    <t>XZ</t>
  </si>
  <si>
    <t>Radek Zima</t>
  </si>
  <si>
    <t>Ondřej Dupal</t>
  </si>
  <si>
    <t>Michaela Rendlová</t>
  </si>
  <si>
    <t>AS33ES</t>
  </si>
  <si>
    <t>Petr Koutný</t>
  </si>
  <si>
    <t>NX</t>
  </si>
  <si>
    <t>Martin Hřivna</t>
  </si>
  <si>
    <t>AXI</t>
  </si>
  <si>
    <t>Takeshi Maruyama</t>
  </si>
  <si>
    <t>Japan Soaring Club</t>
  </si>
  <si>
    <t>PMČR 2022 Open</t>
  </si>
  <si>
    <t>65.Majstrovstvá SR v bezmotorovom lietaní 2022</t>
  </si>
  <si>
    <t xml:space="preserve">Martin, Slovakia,   12 June 2022 – 26 June 2022 </t>
  </si>
  <si>
    <t>Maros Divok</t>
  </si>
  <si>
    <t>AK Spišská Nová Ves</t>
  </si>
  <si>
    <t>Josef Kozar</t>
  </si>
  <si>
    <t>AK Martin</t>
  </si>
  <si>
    <t>Milan Surovcík Jr.</t>
  </si>
  <si>
    <t>AK Dubnica</t>
  </si>
  <si>
    <t>Miroslav Beliansky</t>
  </si>
  <si>
    <t>AK Bratislava</t>
  </si>
  <si>
    <t>Pegase</t>
  </si>
  <si>
    <t>AK Lučenec</t>
  </si>
  <si>
    <t>ASW 24 W</t>
  </si>
  <si>
    <t>Simon Siska</t>
  </si>
  <si>
    <t>Martin Sabla</t>
  </si>
  <si>
    <t>AK Prievidza</t>
  </si>
  <si>
    <t>ASW 20 CJ</t>
  </si>
  <si>
    <t>Jan Hlinka</t>
  </si>
  <si>
    <t>Igor Berko</t>
  </si>
  <si>
    <t>AK SNV</t>
  </si>
  <si>
    <t>PMSR 2022 klub</t>
  </si>
  <si>
    <t>Kombinovaná A trieda</t>
  </si>
  <si>
    <t>Aeroklub Zbraslavice</t>
  </si>
  <si>
    <t>LS8a 15m</t>
  </si>
  <si>
    <t>Aeroklub Mladá Boleslav</t>
  </si>
  <si>
    <t>LS8a-15m</t>
  </si>
  <si>
    <t>Petro &amp; Snirc</t>
  </si>
  <si>
    <t>AK Nitra</t>
  </si>
  <si>
    <t>DG100T</t>
  </si>
  <si>
    <t>GI</t>
  </si>
  <si>
    <t>Dominik Jancik</t>
  </si>
  <si>
    <t>LS 6a</t>
  </si>
  <si>
    <t>Aeroclub Prievidza</t>
  </si>
  <si>
    <t>DuoDiscus</t>
  </si>
  <si>
    <t>Ivan Bajana</t>
  </si>
  <si>
    <t>Viktoria Divokova</t>
  </si>
  <si>
    <t>Spišska Nová Ves</t>
  </si>
  <si>
    <t>PMSR 2022 kombi A</t>
  </si>
  <si>
    <t>Ls 8a-15m</t>
  </si>
  <si>
    <t>Ventus 2cxt</t>
  </si>
  <si>
    <t>JS 3/ 18</t>
  </si>
  <si>
    <t>LS 8a-15m</t>
  </si>
  <si>
    <t>LS6a</t>
  </si>
  <si>
    <t>DG 1000T</t>
  </si>
  <si>
    <t>AK Luhašovice</t>
  </si>
  <si>
    <t>JS 3</t>
  </si>
  <si>
    <t>AG 39E</t>
  </si>
  <si>
    <t>Tomas Bobok</t>
  </si>
  <si>
    <t>Discus 2ct</t>
  </si>
  <si>
    <t>Discus 2C FES</t>
  </si>
  <si>
    <t>JS MD-3</t>
  </si>
  <si>
    <t>ASG-29 18m</t>
  </si>
  <si>
    <t>Martin Jurovic</t>
  </si>
  <si>
    <t>Discus 2cT</t>
  </si>
  <si>
    <t>AK Nové Zámky</t>
  </si>
  <si>
    <t>ASG 29E</t>
  </si>
  <si>
    <t>AK Ružomberok</t>
  </si>
  <si>
    <t>Ventus 2cxM</t>
  </si>
  <si>
    <t>LS 8 neo</t>
  </si>
  <si>
    <t>Ventus 3f</t>
  </si>
  <si>
    <t>Kombinovaná A &amp; B trieda</t>
  </si>
  <si>
    <t>PMSR 2022 kombi A &amp; B</t>
  </si>
  <si>
    <t>42. Memoriál Alexandra Makarenka 2022</t>
  </si>
  <si>
    <t xml:space="preserve">Male Bielice, Slovakia,   3 July 2022 – 16 July 2022 </t>
  </si>
  <si>
    <t>Milan Surovcik</t>
  </si>
  <si>
    <t>AK ZILINA</t>
  </si>
  <si>
    <t>Pegase C-101D</t>
  </si>
  <si>
    <t>AK DUBNICA</t>
  </si>
  <si>
    <t>Peter Samaj</t>
  </si>
  <si>
    <t>Marek Seman</t>
  </si>
  <si>
    <t>Jozef Sopiriak</t>
  </si>
  <si>
    <t>Miroslav Mlynarik</t>
  </si>
  <si>
    <t>Peter Klepac</t>
  </si>
  <si>
    <t>Aeroklub Nitra</t>
  </si>
  <si>
    <t>G 102 Astir CS</t>
  </si>
  <si>
    <t>Janus CT FG</t>
  </si>
  <si>
    <t>Martin Marincak</t>
  </si>
  <si>
    <t>Jozef Vyletel</t>
  </si>
  <si>
    <t>AK OCOVA</t>
  </si>
  <si>
    <t>Rastislav Krak</t>
  </si>
  <si>
    <t>DG-202 17m</t>
  </si>
  <si>
    <t>Jozef Zabka</t>
  </si>
  <si>
    <t>Peter Gosanyi</t>
  </si>
  <si>
    <t>Frantisek Michalik</t>
  </si>
  <si>
    <t>Martina Mlynarikova</t>
  </si>
  <si>
    <t>A1</t>
  </si>
  <si>
    <t>Katarina Krakova</t>
  </si>
  <si>
    <t>Juraj Borcha</t>
  </si>
  <si>
    <t>BB</t>
  </si>
  <si>
    <t>Glogovsky &amp; Stoklasa</t>
  </si>
  <si>
    <t>L 13 Blanik</t>
  </si>
  <si>
    <t>Peter Patoprsty</t>
  </si>
  <si>
    <t>ASW-15B</t>
  </si>
  <si>
    <t>MAM 2022 klub</t>
  </si>
  <si>
    <t>VENTUS 2cxt</t>
  </si>
  <si>
    <t>Kronek &amp; Bernat</t>
  </si>
  <si>
    <t>DG 1001M</t>
  </si>
  <si>
    <t>ACAO VARESE</t>
  </si>
  <si>
    <t>ASH 25Mi</t>
  </si>
  <si>
    <t>Roman Kostelnik</t>
  </si>
  <si>
    <t>LAK 17B Fez 18m</t>
  </si>
  <si>
    <t>Discus 2ct/18m</t>
  </si>
  <si>
    <t>Jan Jagos</t>
  </si>
  <si>
    <t>Nimbus 2 b</t>
  </si>
  <si>
    <t>Jan PUK</t>
  </si>
  <si>
    <t>Ventus c 17m WL</t>
  </si>
  <si>
    <t>Kombi</t>
  </si>
  <si>
    <t>MAM 2022 kombi</t>
  </si>
  <si>
    <t>21st FAI European Gliding Championships</t>
  </si>
  <si>
    <t xml:space="preserve">Pociūnai, Lithuania,   3 July 2022 – 15 July 2022 </t>
  </si>
  <si>
    <t>Tomas Suchanek</t>
  </si>
  <si>
    <t>Czech Republic</t>
  </si>
  <si>
    <t>IV</t>
  </si>
  <si>
    <t>Thies Bruins</t>
  </si>
  <si>
    <t>Netherlands</t>
  </si>
  <si>
    <t>Tom Arscott</t>
  </si>
  <si>
    <t>United Kingdom</t>
  </si>
  <si>
    <t>LS 7</t>
  </si>
  <si>
    <t>Tapio Tourula</t>
  </si>
  <si>
    <t>Finland</t>
  </si>
  <si>
    <t>TM</t>
  </si>
  <si>
    <t>Michael Mix</t>
  </si>
  <si>
    <t>Denmark</t>
  </si>
  <si>
    <t>LS 3 a</t>
  </si>
  <si>
    <t>ED</t>
  </si>
  <si>
    <t>Lukas Blattmann</t>
  </si>
  <si>
    <t>Germany</t>
  </si>
  <si>
    <t>LS 4 b</t>
  </si>
  <si>
    <t>Jake Brattle</t>
  </si>
  <si>
    <t>Hugo Corbille</t>
  </si>
  <si>
    <t>France</t>
  </si>
  <si>
    <t>WU</t>
  </si>
  <si>
    <t>Andrej Lebedev</t>
  </si>
  <si>
    <t>Lithuania</t>
  </si>
  <si>
    <t>UWE</t>
  </si>
  <si>
    <t>Uwe Melzer</t>
  </si>
  <si>
    <t>Jan Ratz</t>
  </si>
  <si>
    <t>VJ</t>
  </si>
  <si>
    <t>Arturas Pilvinis</t>
  </si>
  <si>
    <t>ASW 20 F</t>
  </si>
  <si>
    <t>LS 7 neo</t>
  </si>
  <si>
    <t>LE</t>
  </si>
  <si>
    <t>Lasse Edslev</t>
  </si>
  <si>
    <t>LS 4 a</t>
  </si>
  <si>
    <t>SB</t>
  </si>
  <si>
    <t>Poland</t>
  </si>
  <si>
    <t>CHI</t>
  </si>
  <si>
    <t>Mini Nimbus B</t>
  </si>
  <si>
    <t>Romania</t>
  </si>
  <si>
    <t>LS 4 WL</t>
  </si>
  <si>
    <t>Sakari Pyorre</t>
  </si>
  <si>
    <t>BA</t>
  </si>
  <si>
    <t>Zoltan Meszaros</t>
  </si>
  <si>
    <t>Hungary</t>
  </si>
  <si>
    <t>AC</t>
  </si>
  <si>
    <t>Szabolcs Veigli</t>
  </si>
  <si>
    <t>ASW 20 L</t>
  </si>
  <si>
    <t>Claudia Hill</t>
  </si>
  <si>
    <t>LS 1-f neo</t>
  </si>
  <si>
    <t>70I</t>
  </si>
  <si>
    <t>Slovakia</t>
  </si>
  <si>
    <t>Oleg Bondarchuk</t>
  </si>
  <si>
    <t>Ukraine</t>
  </si>
  <si>
    <t>V78</t>
  </si>
  <si>
    <t>Maxence Stawski</t>
  </si>
  <si>
    <t>1T</t>
  </si>
  <si>
    <t>Robin Selfslagh</t>
  </si>
  <si>
    <t>Belgium</t>
  </si>
  <si>
    <t>LS 1-f</t>
  </si>
  <si>
    <t>HR3</t>
  </si>
  <si>
    <t>Frane Franic</t>
  </si>
  <si>
    <t>Croatia</t>
  </si>
  <si>
    <t>CE</t>
  </si>
  <si>
    <t>Luca Urbani</t>
  </si>
  <si>
    <t>Italy</t>
  </si>
  <si>
    <t>1,2</t>
  </si>
  <si>
    <t>EGC 2022 klub</t>
  </si>
  <si>
    <t>37th FAI World Gliding Championships 2022</t>
  </si>
  <si>
    <t xml:space="preserve">Szeged, Hungary,   24 July 2022 – 5 August 2022 </t>
  </si>
  <si>
    <t>18m</t>
  </si>
  <si>
    <t>2L</t>
  </si>
  <si>
    <t>Christophe Abadie</t>
  </si>
  <si>
    <t>Jonker JS3</t>
  </si>
  <si>
    <t>LEO</t>
  </si>
  <si>
    <t>Riccardo Brigliadori</t>
  </si>
  <si>
    <t>8D</t>
  </si>
  <si>
    <t>Davide Schiavotto</t>
  </si>
  <si>
    <t>JV</t>
  </si>
  <si>
    <t>Jeroen Verkuijl</t>
  </si>
  <si>
    <t>MD JS3 RES</t>
  </si>
  <si>
    <t>Uys Jonker</t>
  </si>
  <si>
    <t>Adrien Henry</t>
  </si>
  <si>
    <t>Ventus 3TS</t>
  </si>
  <si>
    <t>Arne J. Boye-Møller</t>
  </si>
  <si>
    <t>Jonker JS3 Jet</t>
  </si>
  <si>
    <t>Tomasz Rubaj</t>
  </si>
  <si>
    <t>Schleicher AS 33 ES</t>
  </si>
  <si>
    <t>Bert Schmelzer</t>
  </si>
  <si>
    <t>Ventus 3T</t>
  </si>
  <si>
    <t>Roman Mracek</t>
  </si>
  <si>
    <t>FA</t>
  </si>
  <si>
    <t>Attie Jonker</t>
  </si>
  <si>
    <t>Holger Karow</t>
  </si>
  <si>
    <t>KW</t>
  </si>
  <si>
    <t>Mélanie Gadoulet</t>
  </si>
  <si>
    <t>György Gulyás</t>
  </si>
  <si>
    <t>EK</t>
  </si>
  <si>
    <t>Rasmus Ørskov</t>
  </si>
  <si>
    <t>Michael Rass</t>
  </si>
  <si>
    <t>ZP</t>
  </si>
  <si>
    <t>Thomas Melde</t>
  </si>
  <si>
    <t>Jonker JS1 BTJ</t>
  </si>
  <si>
    <t>Péter Szabó</t>
  </si>
  <si>
    <t>WS</t>
  </si>
  <si>
    <t>Petri Sucksdorff</t>
  </si>
  <si>
    <t>Zoran Frenc</t>
  </si>
  <si>
    <t>Hadriaan van Nes</t>
  </si>
  <si>
    <t>Teet Jagomägi</t>
  </si>
  <si>
    <t>Jonker JS1 C</t>
  </si>
  <si>
    <t>7X</t>
  </si>
  <si>
    <t>Markus Ganev</t>
  </si>
  <si>
    <t>M7</t>
  </si>
  <si>
    <t>Joris Vainius</t>
  </si>
  <si>
    <t>ASG-29</t>
  </si>
  <si>
    <t>Tijl Schmelzer</t>
  </si>
  <si>
    <t>Luka Žnidaršic</t>
  </si>
  <si>
    <t>Ventus 3 FES</t>
  </si>
  <si>
    <t>Zdzislaw Bednarczuk</t>
  </si>
  <si>
    <t>F2</t>
  </si>
  <si>
    <t>Derren Francis</t>
  </si>
  <si>
    <t>Hannu Halonen</t>
  </si>
  <si>
    <t>AS</t>
  </si>
  <si>
    <t>Andreas Spielmann</t>
  </si>
  <si>
    <t>Petr Koutny</t>
  </si>
  <si>
    <t>Philip Jones</t>
  </si>
  <si>
    <t>2T</t>
  </si>
  <si>
    <t>Peter Johansson</t>
  </si>
  <si>
    <t>JL</t>
  </si>
  <si>
    <t>Makoto Ichikawa</t>
  </si>
  <si>
    <t>Branko Blagojevic</t>
  </si>
  <si>
    <t>LR</t>
  </si>
  <si>
    <t>Viktoras Kukcikaitis</t>
  </si>
  <si>
    <t>Jonker JS1 B</t>
  </si>
  <si>
    <t>Bruno Herencic</t>
  </si>
  <si>
    <t>MK</t>
  </si>
  <si>
    <t>Mark Käppeli</t>
  </si>
  <si>
    <t>RH</t>
  </si>
  <si>
    <t>Rune Hovda</t>
  </si>
  <si>
    <t>WGC 2022 18m</t>
  </si>
  <si>
    <t>Ivan Novak / Petr Krejcirik</t>
  </si>
  <si>
    <t>FNC</t>
  </si>
  <si>
    <t>Jakub Barszcz / Lukasz Kornacki</t>
  </si>
  <si>
    <t>HpH 304 TS Twin Shark</t>
  </si>
  <si>
    <t>Steve Jones / Garry Coppin</t>
  </si>
  <si>
    <t>Arcus 20T</t>
  </si>
  <si>
    <t>DX</t>
  </si>
  <si>
    <t>Erik Borgmann / Joost Wolff</t>
  </si>
  <si>
    <t>MG</t>
  </si>
  <si>
    <t>Louis Bouderlique / Ulysse Merlin</t>
  </si>
  <si>
    <t>Aku Jaakkola / Juha Sorri</t>
  </si>
  <si>
    <t>BRA</t>
  </si>
  <si>
    <t>Stefano Ghiorzo / Federico Mangano</t>
  </si>
  <si>
    <t>Q</t>
  </si>
  <si>
    <t>Peter Hartmann / Karel Krobath</t>
  </si>
  <si>
    <t>Sarah Arnold / Karl Striedieck</t>
  </si>
  <si>
    <t>Ferenc Tamás / Attila Korom</t>
  </si>
  <si>
    <t>ET</t>
  </si>
  <si>
    <t>Anton Šibanc / Sandi Kavalič</t>
  </si>
  <si>
    <t>JT</t>
  </si>
  <si>
    <t>Tom Jorgensen / Henning K. Nielsen</t>
  </si>
  <si>
    <t>KA</t>
  </si>
  <si>
    <t>Rainer Cronjäger / Guido Halter</t>
  </si>
  <si>
    <t>4Y</t>
  </si>
  <si>
    <t>Dawid Pretorius / Nico le Roux</t>
  </si>
  <si>
    <t>WK</t>
  </si>
  <si>
    <t>Markus Geisen / Michael Pfennig</t>
  </si>
  <si>
    <t>Igor Volkov / Vladas Motuza</t>
  </si>
  <si>
    <t>ASG 32 MI</t>
  </si>
  <si>
    <t>TS</t>
  </si>
  <si>
    <t>Jan Kovalcík / Miroslav Beliansky</t>
  </si>
  <si>
    <t>Allan Barnes / Harry Medlicott</t>
  </si>
  <si>
    <t>2AS</t>
  </si>
  <si>
    <t>Pierre de Broqueville / Arnaud de Broqueville</t>
  </si>
  <si>
    <t>Arcus 2T</t>
  </si>
  <si>
    <t>WGC 2022 20m</t>
  </si>
  <si>
    <t>20 m</t>
  </si>
  <si>
    <t>Kovalcik Jan</t>
  </si>
  <si>
    <t>12th FAI Junior World Gliding Championships</t>
  </si>
  <si>
    <t xml:space="preserve">Tábor, Czech Republic,   30 July 2022 – 12 August 2022 </t>
  </si>
  <si>
    <t>Finn Sleigh</t>
  </si>
  <si>
    <t>Toby Freeland</t>
  </si>
  <si>
    <t>ASW 20 l</t>
  </si>
  <si>
    <t>FT</t>
  </si>
  <si>
    <t>LS4 a</t>
  </si>
  <si>
    <t>S4</t>
  </si>
  <si>
    <t>Lars Van Breemen</t>
  </si>
  <si>
    <t>LS4 b Neo</t>
  </si>
  <si>
    <t>WE</t>
  </si>
  <si>
    <t>Alexandre Fierain</t>
  </si>
  <si>
    <t>BV</t>
  </si>
  <si>
    <t>CB</t>
  </si>
  <si>
    <t>Miles Kjær</t>
  </si>
  <si>
    <t>FK</t>
  </si>
  <si>
    <t>Kim Toppari</t>
  </si>
  <si>
    <t>LS7 wl</t>
  </si>
  <si>
    <t>VIS</t>
  </si>
  <si>
    <t>Jelmer Vis</t>
  </si>
  <si>
    <t>SF</t>
  </si>
  <si>
    <t>Philip Jonker</t>
  </si>
  <si>
    <t>LS3</t>
  </si>
  <si>
    <t>MH</t>
  </si>
  <si>
    <t>Eric Schneider</t>
  </si>
  <si>
    <t>LS4 b</t>
  </si>
  <si>
    <t>Aa</t>
  </si>
  <si>
    <t>Simon van den Eijkel</t>
  </si>
  <si>
    <t>N8</t>
  </si>
  <si>
    <t>Jens Andersen</t>
  </si>
  <si>
    <t>Mosquito</t>
  </si>
  <si>
    <t>Vit Morkovsky</t>
  </si>
  <si>
    <t>Zsombor Wéber</t>
  </si>
  <si>
    <t>ASW 20 c</t>
  </si>
  <si>
    <t>VX</t>
  </si>
  <si>
    <t>Théo Manfredi</t>
  </si>
  <si>
    <t>LS7</t>
  </si>
  <si>
    <t>Tereza Koubkova</t>
  </si>
  <si>
    <t>IF</t>
  </si>
  <si>
    <t>Barnabás Tóth</t>
  </si>
  <si>
    <t>3G</t>
  </si>
  <si>
    <t>Edgar Lagorio</t>
  </si>
  <si>
    <t>Jantar std. 3</t>
  </si>
  <si>
    <t>ASW 20 cj</t>
  </si>
  <si>
    <t>David McMaster</t>
  </si>
  <si>
    <t>ASW 24 wl</t>
  </si>
  <si>
    <t>FC</t>
  </si>
  <si>
    <t>Pascal Zollikofer</t>
  </si>
  <si>
    <t>LS4 wl</t>
  </si>
  <si>
    <t>Ivan Tvrdik</t>
  </si>
  <si>
    <t>Henry Richard Daly</t>
  </si>
  <si>
    <t>5I</t>
  </si>
  <si>
    <t>Alessandro Bassalti</t>
  </si>
  <si>
    <t>SZD-48-3M Brawo</t>
  </si>
  <si>
    <t>CP</t>
  </si>
  <si>
    <t>Dylan Osolian</t>
  </si>
  <si>
    <t>GE</t>
  </si>
  <si>
    <t>Mikko Ylihärsilä</t>
  </si>
  <si>
    <t>Michael Tiffin</t>
  </si>
  <si>
    <t>Samuel Richardson</t>
  </si>
  <si>
    <t>BZI</t>
  </si>
  <si>
    <t>Emilien Montulet</t>
  </si>
  <si>
    <t>Sondre Bjørø</t>
  </si>
  <si>
    <t>SZD-48-3 Jantar Std. 3</t>
  </si>
  <si>
    <t>Šarunas Stanevicius</t>
  </si>
  <si>
    <t>AT</t>
  </si>
  <si>
    <t>Sara Salonen</t>
  </si>
  <si>
    <t>Discus a</t>
  </si>
  <si>
    <t>Jokubas Motuza</t>
  </si>
  <si>
    <t>JM</t>
  </si>
  <si>
    <t>Lilla Szamosujvári</t>
  </si>
  <si>
    <t>Glasflügel 304</t>
  </si>
  <si>
    <t>CR</t>
  </si>
  <si>
    <t>David Roth</t>
  </si>
  <si>
    <t>CLUB</t>
  </si>
  <si>
    <t>JWGC 2022 Club</t>
  </si>
  <si>
    <t>Lukas Kriz</t>
  </si>
  <si>
    <t>Jaromir Macoun</t>
  </si>
  <si>
    <t>H8</t>
  </si>
  <si>
    <t>Ignas Bitinaitis</t>
  </si>
  <si>
    <t>V92</t>
  </si>
  <si>
    <t>Enguerrand Virol</t>
  </si>
  <si>
    <t>X15</t>
  </si>
  <si>
    <t>Florian Labatut</t>
  </si>
  <si>
    <t>Wiktor Lacinski</t>
  </si>
  <si>
    <t>Kévin Faur</t>
  </si>
  <si>
    <t>Maurits Hebels</t>
  </si>
  <si>
    <t>LS8 Neo FES</t>
  </si>
  <si>
    <t>2S</t>
  </si>
  <si>
    <t>Nico Jaegli</t>
  </si>
  <si>
    <t>D2</t>
  </si>
  <si>
    <t>Nick Faber</t>
  </si>
  <si>
    <t>Jacob Bøgelund Lassen</t>
  </si>
  <si>
    <t>OK</t>
  </si>
  <si>
    <t>Jan Knischewski</t>
  </si>
  <si>
    <t>LS8 Neo</t>
  </si>
  <si>
    <t>S1</t>
  </si>
  <si>
    <t>Johannes Dibbern</t>
  </si>
  <si>
    <t>LS8 neo</t>
  </si>
  <si>
    <t>James Nugent</t>
  </si>
  <si>
    <t>SE</t>
  </si>
  <si>
    <t>Emil Dalboe-Pedersen</t>
  </si>
  <si>
    <t>UB</t>
  </si>
  <si>
    <t>Jonas Pitschen</t>
  </si>
  <si>
    <t>HAL</t>
  </si>
  <si>
    <t>Áron Érseki</t>
  </si>
  <si>
    <t>KE</t>
  </si>
  <si>
    <t>Mathias Valentin</t>
  </si>
  <si>
    <t>Henry Inigo-Jones</t>
  </si>
  <si>
    <t>Karol Snapko</t>
  </si>
  <si>
    <t>5F</t>
  </si>
  <si>
    <t>Henri Philippe</t>
  </si>
  <si>
    <t>Mark van den Ham</t>
  </si>
  <si>
    <t>Z1</t>
  </si>
  <si>
    <t>Claudio Etterli</t>
  </si>
  <si>
    <t>Thomas Pavis</t>
  </si>
  <si>
    <t>LS8 18</t>
  </si>
  <si>
    <t>1X</t>
  </si>
  <si>
    <t>Ryan Driscoll</t>
  </si>
  <si>
    <t>STANDARD</t>
  </si>
  <si>
    <t>WGC 2022 Standard</t>
  </si>
  <si>
    <t>Trogár 2022</t>
  </si>
  <si>
    <t xml:space="preserve">Nitra, Slovakia,   7 May 2022 – 15 May 2022 </t>
  </si>
  <si>
    <t>DG-400 17m</t>
  </si>
  <si>
    <t>Ľudovít Homola</t>
  </si>
  <si>
    <t>Marián Szentiványi</t>
  </si>
  <si>
    <t>Trogár 2022 Klub</t>
  </si>
  <si>
    <t>Miloš Šrank</t>
  </si>
  <si>
    <t>Kotvas &amp; Lajda</t>
  </si>
  <si>
    <t>LS 6</t>
  </si>
  <si>
    <t>Trogár 2 2022</t>
  </si>
  <si>
    <t xml:space="preserve">Nitra, Slovakia,   23 July 2022 – 31 July 2022 </t>
  </si>
  <si>
    <t>Juraj Vyšný</t>
  </si>
  <si>
    <t>K0</t>
  </si>
  <si>
    <t>Viliam Grinč</t>
  </si>
  <si>
    <t>Eva Jančiová</t>
  </si>
  <si>
    <t>Patrik Čmár</t>
  </si>
  <si>
    <t>Trogár 2  2022 Klub</t>
  </si>
  <si>
    <t>Nimbus 2</t>
  </si>
  <si>
    <t>LS 8T 18m</t>
  </si>
  <si>
    <t>DG 1000T 20m</t>
  </si>
  <si>
    <t>Discus 2cT 18m</t>
  </si>
  <si>
    <t>ASG 29 E 18m</t>
  </si>
  <si>
    <t>Trogár 2022 Open</t>
  </si>
  <si>
    <t>Oldtimer Pribina Star 2022</t>
  </si>
  <si>
    <t xml:space="preserve">Nitra, Slovakia,   6 August 2022 – 13 August 2022 </t>
  </si>
  <si>
    <t>Viktor Romančík</t>
  </si>
  <si>
    <t>H-201b Std. Libelle</t>
  </si>
  <si>
    <t>Sádovský &amp; Čmár</t>
  </si>
  <si>
    <t>L-13 Blaník</t>
  </si>
  <si>
    <t>Marián Szabó</t>
  </si>
  <si>
    <t>Air Sympatia Trenčín</t>
  </si>
  <si>
    <t>VT-116 Orlík II</t>
  </si>
  <si>
    <t>Y7</t>
  </si>
  <si>
    <t>Vladimir Abraham</t>
  </si>
  <si>
    <t>AK Raná</t>
  </si>
  <si>
    <t>KA-6CR</t>
  </si>
  <si>
    <t>Peter Ille</t>
  </si>
  <si>
    <t>AK Žilina</t>
  </si>
  <si>
    <t>Norbert Károlyi</t>
  </si>
  <si>
    <t>SZD-36 Cobra 15</t>
  </si>
  <si>
    <t>Ille &amp; Homola</t>
  </si>
  <si>
    <t>AK Senica</t>
  </si>
  <si>
    <t>G-103 Twin Astir</t>
  </si>
  <si>
    <t>Radovan Uhelský</t>
  </si>
  <si>
    <t>Holák &amp; Lajda</t>
  </si>
  <si>
    <t>L-23 Super Blaník</t>
  </si>
  <si>
    <t>Ivana Jurovicová</t>
  </si>
  <si>
    <t>H-201 Std. Libelle</t>
  </si>
  <si>
    <t>LU</t>
  </si>
  <si>
    <t>AK Olomouc</t>
  </si>
  <si>
    <t>SF 27A</t>
  </si>
  <si>
    <t>OPS 2022 Klub</t>
  </si>
  <si>
    <t>Slovenský pohár 2022</t>
  </si>
  <si>
    <t xml:space="preserve">Fratrik Tibor </t>
  </si>
  <si>
    <t xml:space="preserve">Horvat Milos </t>
  </si>
  <si>
    <t xml:space="preserve">Kubovcik Viliam </t>
  </si>
  <si>
    <t xml:space="preserve">Kovalcik Jan </t>
  </si>
  <si>
    <t xml:space="preserve">Pokorny Peter </t>
  </si>
  <si>
    <t xml:space="preserve">Benedikt Lukas </t>
  </si>
  <si>
    <t xml:space="preserve">Fürješ Martin </t>
  </si>
  <si>
    <t xml:space="preserve">Divok Jan </t>
  </si>
  <si>
    <t xml:space="preserve">SISKA Simon </t>
  </si>
  <si>
    <t xml:space="preserve">POSLUCH Samuel </t>
  </si>
  <si>
    <t xml:space="preserve">NOGA Tibor </t>
  </si>
  <si>
    <t xml:space="preserve">STRAKA Marek </t>
  </si>
  <si>
    <t xml:space="preserve">SEDMAK Peter </t>
  </si>
  <si>
    <t xml:space="preserve">Belusko Lubomir </t>
  </si>
  <si>
    <t xml:space="preserve">GOSSANYI Peter </t>
  </si>
  <si>
    <t xml:space="preserve">GASPAROVIC Peter </t>
  </si>
  <si>
    <t xml:space="preserve">MARINCAK Martin </t>
  </si>
  <si>
    <t xml:space="preserve">BELIANSKY Miroslav </t>
  </si>
  <si>
    <t xml:space="preserve">USIAK Peter </t>
  </si>
  <si>
    <t xml:space="preserve">BORS GABOR </t>
  </si>
  <si>
    <t xml:space="preserve">KUBOVCIK Viliam </t>
  </si>
  <si>
    <t xml:space="preserve">BAJANA Ivan </t>
  </si>
  <si>
    <t xml:space="preserve">ABONYI Peter </t>
  </si>
  <si>
    <t xml:space="preserve">SRANK Milos </t>
  </si>
  <si>
    <t xml:space="preserve">LOJDL Milan </t>
  </si>
  <si>
    <t xml:space="preserve">JUROVIC Martin </t>
  </si>
  <si>
    <t xml:space="preserve">BENEDIKT Lukas </t>
  </si>
  <si>
    <t xml:space="preserve">KRONEK Daniel </t>
  </si>
  <si>
    <t xml:space="preserve">CHABADA Ivan </t>
  </si>
  <si>
    <t xml:space="preserve">Darnady David </t>
  </si>
  <si>
    <t xml:space="preserve">Foltin Vladimir </t>
  </si>
  <si>
    <t xml:space="preserve">Divok Maros </t>
  </si>
  <si>
    <t xml:space="preserve">Kozar Josef </t>
  </si>
  <si>
    <t xml:space="preserve">Surovcík Jr. Milan </t>
  </si>
  <si>
    <t xml:space="preserve">Beliansky Miroslav </t>
  </si>
  <si>
    <t xml:space="preserve">Siska Simon </t>
  </si>
  <si>
    <t xml:space="preserve">Sabla Martin </t>
  </si>
  <si>
    <t xml:space="preserve">Hlinka Jan </t>
  </si>
  <si>
    <t xml:space="preserve">Berko Igor </t>
  </si>
  <si>
    <t>Petro</t>
  </si>
  <si>
    <t xml:space="preserve">Jancik Dominik </t>
  </si>
  <si>
    <t xml:space="preserve">Bajana Ivan </t>
  </si>
  <si>
    <t xml:space="preserve">Divokova Viktoria </t>
  </si>
  <si>
    <t xml:space="preserve">Bobok Tomas </t>
  </si>
  <si>
    <t xml:space="preserve">Jurovic Martin </t>
  </si>
  <si>
    <t>Glogovský</t>
  </si>
  <si>
    <t xml:space="preserve">Samaj Peter </t>
  </si>
  <si>
    <t xml:space="preserve">Seman Marek </t>
  </si>
  <si>
    <t xml:space="preserve">Sopiriak Jozef </t>
  </si>
  <si>
    <t xml:space="preserve">Mlynarik Miroslav </t>
  </si>
  <si>
    <t xml:space="preserve">Klepac Peter </t>
  </si>
  <si>
    <t xml:space="preserve">Marincak Martin </t>
  </si>
  <si>
    <t xml:space="preserve">Vyletel Jozef </t>
  </si>
  <si>
    <t xml:space="preserve">Krak Rastislav </t>
  </si>
  <si>
    <t xml:space="preserve">Zabka Jozef </t>
  </si>
  <si>
    <t xml:space="preserve">Gosanyi Peter </t>
  </si>
  <si>
    <t xml:space="preserve">Michalik Frantisek </t>
  </si>
  <si>
    <t xml:space="preserve">Mlynarikova Martina </t>
  </si>
  <si>
    <t xml:space="preserve">Krakova Katarina </t>
  </si>
  <si>
    <t xml:space="preserve">Borcha Juraj </t>
  </si>
  <si>
    <t xml:space="preserve">Patoprsty Peter </t>
  </si>
  <si>
    <t>Kronek</t>
  </si>
  <si>
    <t xml:space="preserve">Kostelnik Roman </t>
  </si>
  <si>
    <t xml:space="preserve">Jagos Jan </t>
  </si>
  <si>
    <t xml:space="preserve">PUK Jan </t>
  </si>
  <si>
    <t xml:space="preserve">Homola Ľudovít </t>
  </si>
  <si>
    <t xml:space="preserve">Szentiványi Marián </t>
  </si>
  <si>
    <t>Kotvas</t>
  </si>
  <si>
    <t xml:space="preserve">Šrank Miloš </t>
  </si>
  <si>
    <t xml:space="preserve">Vyšný Juraj </t>
  </si>
  <si>
    <t xml:space="preserve">Grinč Viliam </t>
  </si>
  <si>
    <t xml:space="preserve">Jančiová Eva </t>
  </si>
  <si>
    <t xml:space="preserve">Čmár Patrik </t>
  </si>
  <si>
    <t>Kotvas Ivan</t>
  </si>
  <si>
    <t>Sádovský</t>
  </si>
  <si>
    <t xml:space="preserve">Ille Peter </t>
  </si>
  <si>
    <t>Holák</t>
  </si>
  <si>
    <t xml:space="preserve">Romančík Viktor </t>
  </si>
  <si>
    <t xml:space="preserve">Szabó Marián </t>
  </si>
  <si>
    <t xml:space="preserve">Abraham Vladimir </t>
  </si>
  <si>
    <t xml:space="preserve">Károlyi Norbert </t>
  </si>
  <si>
    <t xml:space="preserve">Uhelský Radovan </t>
  </si>
  <si>
    <t xml:space="preserve">Jurovicová Ivana </t>
  </si>
  <si>
    <t>Abraham Vladimir  Celková hodnota</t>
  </si>
  <si>
    <t>Bajana Ivan  Celková hodnota</t>
  </si>
  <si>
    <t>Beliansky Miroslav  Celková hodnota</t>
  </si>
  <si>
    <t>Belusko Lubomir  Celková hodnota</t>
  </si>
  <si>
    <t>Benedikt Lukas  Celková hodnota</t>
  </si>
  <si>
    <t>Berko Igor  Celková hodnota</t>
  </si>
  <si>
    <t>Bobok Tomas  Celková hodnota</t>
  </si>
  <si>
    <t>Borcha Juraj  Celková hodnota</t>
  </si>
  <si>
    <t>BORS GABOR  Celková hodnota</t>
  </si>
  <si>
    <t>Čmár Patrik  Celková hodnota</t>
  </si>
  <si>
    <t>Darnady David  Celková hodnota</t>
  </si>
  <si>
    <t>Divok Jan  Celková hodnota</t>
  </si>
  <si>
    <t>Divok Maros  Celková hodnota</t>
  </si>
  <si>
    <t>Divokova Viktoria  Celková hodnota</t>
  </si>
  <si>
    <t>Foltin Vladimir  Celková hodnota</t>
  </si>
  <si>
    <t>Fratrik Tibor  Celková hodnota</t>
  </si>
  <si>
    <t>Fürješ Martin  Celková hodnota</t>
  </si>
  <si>
    <t>GASPAROVIC Peter  Celková hodnota</t>
  </si>
  <si>
    <t>Glogovský Celková hodnota</t>
  </si>
  <si>
    <t>Gosanyi Peter  Celková hodnota</t>
  </si>
  <si>
    <t>GOSSANYI Peter  Celková hodnota</t>
  </si>
  <si>
    <t>Grinč Viliam  Celková hodnota</t>
  </si>
  <si>
    <t>Hlinka Jan  Celková hodnota</t>
  </si>
  <si>
    <t>Holák Celková hodnota</t>
  </si>
  <si>
    <t>Homola Ľudovít  Celková hodnota</t>
  </si>
  <si>
    <t>Horvat Milos  Celková hodnota</t>
  </si>
  <si>
    <t>CHABADA Ivan  Celková hodnota</t>
  </si>
  <si>
    <t>Ille Peter  Celková hodnota</t>
  </si>
  <si>
    <t>Jagos Jan  Celková hodnota</t>
  </si>
  <si>
    <t>Jancik Dominik  Celková hodnota</t>
  </si>
  <si>
    <t>Jančiová Eva  Celková hodnota</t>
  </si>
  <si>
    <t>Jurovic Martin  Celková hodnota</t>
  </si>
  <si>
    <t>Jurovicová Ivana  Celková hodnota</t>
  </si>
  <si>
    <t>Károlyi Norbert  Celková hodnota</t>
  </si>
  <si>
    <t>Klepac Peter  Celková hodnota</t>
  </si>
  <si>
    <t>Kostelnik Roman  Celková hodnota</t>
  </si>
  <si>
    <t>Kotvas Ivan Celková hodnota</t>
  </si>
  <si>
    <t>Kovalcik Jan Celková hodnota</t>
  </si>
  <si>
    <t>Kozar Josef  Celková hodnota</t>
  </si>
  <si>
    <t>Krak Rastislav  Celková hodnota</t>
  </si>
  <si>
    <t>Krakova Katarina  Celková hodnota</t>
  </si>
  <si>
    <t>KRONEK Daniel  Celková hodnota</t>
  </si>
  <si>
    <t>Kubovcik Viliam  Celková hodnota</t>
  </si>
  <si>
    <t>Marincak Martin  Celková hodnota</t>
  </si>
  <si>
    <t>Michalik Frantisek  Celková hodnota</t>
  </si>
  <si>
    <t>Mlynarik Miroslav  Celková hodnota</t>
  </si>
  <si>
    <t>Mlynarikova Martina  Celková hodnota</t>
  </si>
  <si>
    <t>Patoprsty Peter  Celková hodnota</t>
  </si>
  <si>
    <t>Pokorny Peter  Celková hodnota</t>
  </si>
  <si>
    <t>PUK Jan  Celková hodnota</t>
  </si>
  <si>
    <t>Romančík Viktor  Celková hodnota</t>
  </si>
  <si>
    <t>Sabla Martin  Celková hodnota</t>
  </si>
  <si>
    <t>Sádovský Celková hodnota</t>
  </si>
  <si>
    <t>Samaj Peter  Celková hodnota</t>
  </si>
  <si>
    <t>SEDMAK Peter  Celková hodnota</t>
  </si>
  <si>
    <t>Seman Marek  Celková hodnota</t>
  </si>
  <si>
    <t>Siska Simon  Celková hodnota</t>
  </si>
  <si>
    <t>Sopiriak Jozef  Celková hodnota</t>
  </si>
  <si>
    <t>Surovcík Jr. Milan  Celková hodnota</t>
  </si>
  <si>
    <t>Szabó Marián  Celková hodnota</t>
  </si>
  <si>
    <t>Szentiványi Marián  Celková hodnota</t>
  </si>
  <si>
    <t>Šrank Miloš  Celková hodnota</t>
  </si>
  <si>
    <t>Uhelský Radovan  Celková hodnota</t>
  </si>
  <si>
    <t>USIAK Peter  Celková hodnota</t>
  </si>
  <si>
    <t>Vyletel Jozef  Celková hodnota</t>
  </si>
  <si>
    <t>Vyšný Juraj  Celková hodnota</t>
  </si>
  <si>
    <t>Zabka Jozef  Celková hodnota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</si>
  <si>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</si>
  <si>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</si>
  <si>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</si>
  <si>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</si>
  <si>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</si>
  <si>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</si>
  <si>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</si>
  <si>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</si>
  <si>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</si>
  <si>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</si>
  <si>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</si>
  <si>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</si>
  <si>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</si>
  <si>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</si>
  <si>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</si>
  <si>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</si>
  <si>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</si>
  <si>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Petro Roman</t>
  </si>
  <si>
    <t>Petro Roman Celková hodnota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</si>
  <si>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</si>
  <si>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</si>
  <si>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</si>
  <si>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</si>
  <si>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</si>
  <si>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</si>
  <si>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</si>
  <si>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</si>
  <si>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</si>
  <si>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</si>
  <si>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</si>
  <si>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</si>
  <si>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</si>
  <si>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</si>
  <si>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</si>
  <si>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</si>
  <si>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</si>
  <si>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</si>
  <si>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</si>
  <si>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</si>
  <si>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</si>
  <si>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</si>
  <si>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</si>
  <si>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</si>
  <si>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</si>
  <si>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</si>
  <si>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</si>
  <si>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</si>
  <si>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</si>
  <si>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</si>
  <si>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</si>
  <si>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</si>
  <si>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</si>
  <si>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</si>
  <si>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55</t>
  </si>
  <si>
    <t>56</t>
  </si>
  <si>
    <t>58</t>
  </si>
  <si>
    <t>59</t>
  </si>
  <si>
    <t>60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</si>
  <si>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</si>
  <si>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</si>
  <si>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</si>
  <si>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</si>
  <si>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</si>
  <si>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</si>
  <si>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</si>
  <si>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</si>
  <si>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</si>
  <si>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</si>
  <si>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</si>
  <si>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77</t>
  </si>
  <si>
    <t>78</t>
  </si>
  <si>
    <t>79</t>
  </si>
  <si>
    <t>80</t>
  </si>
  <si>
    <t>81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</si>
  <si>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</si>
  <si>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</si>
  <si>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</si>
  <si>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</si>
  <si>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</si>
  <si>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</si>
  <si>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</si>
  <si>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</si>
  <si>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</si>
  <si>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</si>
  <si>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</si>
  <si>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</si>
  <si>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</si>
  <si>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</si>
  <si>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</si>
  <si>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</si>
  <si>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</si>
  <si>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</si>
  <si>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</si>
  <si>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FCC 2022 15m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</si>
</sst>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b/>
      <sz val="10"/>
      <name val="Tahoma"/>
      <family val="2"/>
      <charset val="238"/>
    </font>
    <font>
      <b/>
      <sz val="14"/>
      <name val="Arial"/>
      <family val="2"/>
      <charset val="238"/>
    </font>
    <font>
      <b/>
      <sz val="10"/>
      <name val="Verdana"/>
      <family val="2"/>
    </font>
    <font>
      <b/>
      <sz val="12"/>
      <name val="Tahoma"/>
      <family val="2"/>
      <charset val="238"/>
    </font>
    <font>
      <sz val="12"/>
      <name val="Arial"/>
      <family val="2"/>
      <charset val="238"/>
    </font>
    <font>
      <sz val="10"/>
      <color indexed="63"/>
      <name val="Verdana"/>
      <family val="2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3" fontId="0" fillId="0" borderId="0" xfId="0" applyNumberFormat="1" applyAlignment="1"/>
    <xf numFmtId="49" fontId="6" fillId="0" borderId="0" xfId="0" applyNumberFormat="1" applyFont="1" applyAlignment="1">
      <alignment horizontal="center" vertical="top"/>
    </xf>
    <xf numFmtId="49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0" borderId="0" xfId="0" applyFont="1"/>
    <xf numFmtId="0" fontId="6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top"/>
    </xf>
    <xf numFmtId="0" fontId="3" fillId="0" borderId="0" xfId="0" applyFont="1" applyFill="1" applyAlignment="1">
      <alignment horizontal="left"/>
    </xf>
    <xf numFmtId="0" fontId="7" fillId="0" borderId="0" xfId="0" applyFont="1" applyFill="1"/>
    <xf numFmtId="3" fontId="7" fillId="0" borderId="0" xfId="0" applyNumberFormat="1" applyFont="1" applyFill="1" applyAlignment="1"/>
    <xf numFmtId="0" fontId="2" fillId="0" borderId="0" xfId="0" applyFont="1" applyAlignment="1">
      <alignment horizontal="center"/>
    </xf>
    <xf numFmtId="0" fontId="9" fillId="0" borderId="0" xfId="0" applyFont="1"/>
  </cellXfs>
  <cellStyles count="2">
    <cellStyle name="Normálne" xfId="0" builtinId="0"/>
    <cellStyle name="Normálne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club" connectionId="1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pen" connectionId="20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klub" connectionId="2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lub" connectionId="22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15m" connectionId="23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combi" connectionId="2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club" connectionId="25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kombinovana-trieda" connectionId="26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klub" connectionId="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kombi-15" connectionId="2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kombi-open" connectionId="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klubova-trieda" connectionId="4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kombinovana-a-trieda" connectionId="5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kombinovana-b-trieda" connectionId="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klubova-trieda" connectionId="7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kombi-trieda" connectionId="8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club" connectionId="9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18m" connectionId="10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20m-multi-seat" connectionId="12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class-club" connectionId="13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class-standard" connectionId="14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club" connectionId="15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open" connectionId="16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club" connectionId="17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pen" connectionId="18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club" connectionId="1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5.xml"/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8.xml"/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9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0.xml"/><Relationship Id="rId1" Type="http://schemas.openxmlformats.org/officeDocument/2006/relationships/printerSettings" Target="../printerSettings/printerSettings1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1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2.xml"/><Relationship Id="rId1" Type="http://schemas.openxmlformats.org/officeDocument/2006/relationships/printerSettings" Target="../printerSettings/printerSettings1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4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5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pageSetUpPr fitToPage="1"/>
  </sheetPr>
  <dimension ref="A1:F248"/>
  <sheetViews>
    <sheetView tabSelected="1" topLeftCell="A60" workbookViewId="0">
      <selection activeCell="D52" sqref="D52"/>
    </sheetView>
  </sheetViews>
  <sheetFormatPr defaultRowHeight="12.75" outlineLevelRow="2" x14ac:dyDescent="0.2"/>
  <cols>
    <col min="1" max="1" width="10.28515625" bestFit="1" customWidth="1"/>
    <col min="2" max="2" width="10.28515625" customWidth="1"/>
    <col min="3" max="3" width="41.85546875" bestFit="1" customWidth="1"/>
    <col min="4" max="4" width="19" bestFit="1" customWidth="1"/>
    <col min="5" max="5" width="21" bestFit="1" customWidth="1"/>
    <col min="6" max="6" width="27.5703125" bestFit="1" customWidth="1"/>
  </cols>
  <sheetData>
    <row r="1" spans="1:6" ht="18" x14ac:dyDescent="0.25">
      <c r="A1" s="17" t="s">
        <v>1501</v>
      </c>
      <c r="B1" s="17"/>
      <c r="C1" s="17"/>
      <c r="D1" s="17"/>
      <c r="E1" s="17"/>
      <c r="F1" s="17"/>
    </row>
    <row r="3" spans="1:6" s="3" customFormat="1" ht="15" customHeight="1" x14ac:dyDescent="0.2">
      <c r="A3" s="2" t="s">
        <v>17</v>
      </c>
      <c r="B3" s="2"/>
      <c r="C3" s="2" t="s">
        <v>2</v>
      </c>
      <c r="D3" s="2" t="s">
        <v>15</v>
      </c>
      <c r="E3" s="2" t="s">
        <v>14</v>
      </c>
      <c r="F3" s="9" t="s">
        <v>16</v>
      </c>
    </row>
    <row r="4" spans="1:6" ht="15.75" hidden="1" customHeight="1" outlineLevel="2" x14ac:dyDescent="0.25">
      <c r="A4" s="12"/>
      <c r="B4" s="12"/>
      <c r="C4" s="4" t="s">
        <v>1535</v>
      </c>
      <c r="D4" t="s">
        <v>54</v>
      </c>
      <c r="E4" s="6">
        <v>10547.958681751106</v>
      </c>
      <c r="F4" s="10" t="s">
        <v>1403</v>
      </c>
    </row>
    <row r="5" spans="1:6" ht="15.75" hidden="1" customHeight="1" outlineLevel="2" x14ac:dyDescent="0.25">
      <c r="A5" s="12"/>
      <c r="B5" s="12"/>
      <c r="C5" s="4" t="s">
        <v>1535</v>
      </c>
      <c r="D5" t="s">
        <v>54</v>
      </c>
      <c r="E5" s="6">
        <v>9598.927363880146</v>
      </c>
      <c r="F5" s="10" t="s">
        <v>1061</v>
      </c>
    </row>
    <row r="6" spans="1:6" ht="15.75" customHeight="1" outlineLevel="1" collapsed="1" x14ac:dyDescent="0.25">
      <c r="A6" s="12" t="s">
        <v>142</v>
      </c>
      <c r="B6" s="12"/>
      <c r="C6" s="4" t="s">
        <v>1643</v>
      </c>
      <c r="E6" s="6">
        <f>SUBTOTAL(9,E4:E5)</f>
        <v>20146.886045631254</v>
      </c>
      <c r="F6" s="10"/>
    </row>
    <row r="7" spans="1:6" ht="15.75" hidden="1" customHeight="1" outlineLevel="2" x14ac:dyDescent="0.25">
      <c r="A7" s="12"/>
      <c r="B7" s="12"/>
      <c r="C7" s="4" t="s">
        <v>65</v>
      </c>
      <c r="D7" t="s">
        <v>1046</v>
      </c>
      <c r="E7" s="6">
        <v>10292.670929660599</v>
      </c>
      <c r="F7" s="10" t="s">
        <v>1403</v>
      </c>
    </row>
    <row r="8" spans="1:6" ht="15.75" hidden="1" customHeight="1" outlineLevel="2" collapsed="1" x14ac:dyDescent="0.25">
      <c r="A8" s="12"/>
      <c r="B8" s="12"/>
      <c r="C8" s="4" t="s">
        <v>65</v>
      </c>
      <c r="D8" t="s">
        <v>1046</v>
      </c>
      <c r="E8" s="6">
        <v>9390.2296840387098</v>
      </c>
      <c r="F8" s="10" t="s">
        <v>1061</v>
      </c>
    </row>
    <row r="9" spans="1:6" ht="15.75" customHeight="1" outlineLevel="1" collapsed="1" x14ac:dyDescent="0.25">
      <c r="A9" s="12" t="s">
        <v>1652</v>
      </c>
      <c r="B9" s="12"/>
      <c r="C9" s="4" t="s">
        <v>66</v>
      </c>
      <c r="E9" s="6">
        <f>SUBTOTAL(9,E7:E8)</f>
        <v>19682.900613699308</v>
      </c>
      <c r="F9" s="10"/>
    </row>
    <row r="10" spans="1:6" ht="15.75" hidden="1" customHeight="1" outlineLevel="2" collapsed="1" x14ac:dyDescent="0.25">
      <c r="A10" s="12"/>
      <c r="B10" s="12"/>
      <c r="C10" s="4" t="s">
        <v>1532</v>
      </c>
      <c r="D10" t="s">
        <v>11</v>
      </c>
      <c r="E10" s="6">
        <v>10350.787093893043</v>
      </c>
      <c r="F10" s="10" t="s">
        <v>1289</v>
      </c>
    </row>
    <row r="11" spans="1:6" ht="15.75" hidden="1" customHeight="1" outlineLevel="2" x14ac:dyDescent="0.25">
      <c r="A11" s="12"/>
      <c r="B11" s="12"/>
      <c r="C11" s="4" t="s">
        <v>1532</v>
      </c>
      <c r="D11" t="s">
        <v>11</v>
      </c>
      <c r="E11" s="6">
        <v>8128.5447761194027</v>
      </c>
      <c r="F11" s="10" t="s">
        <v>1040</v>
      </c>
    </row>
    <row r="12" spans="1:6" ht="15.75" customHeight="1" outlineLevel="1" collapsed="1" x14ac:dyDescent="0.25">
      <c r="A12" s="12" t="s">
        <v>1653</v>
      </c>
      <c r="B12" s="12"/>
      <c r="C12" s="4" t="s">
        <v>1599</v>
      </c>
      <c r="E12" s="6">
        <f>SUBTOTAL(9,E10:E11)</f>
        <v>18479.331870012444</v>
      </c>
      <c r="F12" s="10"/>
    </row>
    <row r="13" spans="1:6" ht="15.75" hidden="1" customHeight="1" outlineLevel="2" collapsed="1" x14ac:dyDescent="0.25">
      <c r="A13" s="12"/>
      <c r="B13" s="12"/>
      <c r="C13" s="4" t="s">
        <v>1327</v>
      </c>
      <c r="D13" t="s">
        <v>1050</v>
      </c>
      <c r="E13" s="6">
        <v>9376.9386378961572</v>
      </c>
      <c r="F13" s="10" t="s">
        <v>1325</v>
      </c>
    </row>
    <row r="14" spans="1:6" ht="15.75" hidden="1" customHeight="1" outlineLevel="2" x14ac:dyDescent="0.25">
      <c r="A14" s="12"/>
      <c r="B14" s="12"/>
      <c r="C14" s="4" t="s">
        <v>1505</v>
      </c>
      <c r="D14" t="s">
        <v>1050</v>
      </c>
      <c r="E14" s="6">
        <v>8818.8453881884525</v>
      </c>
      <c r="F14" s="10" t="s">
        <v>1102</v>
      </c>
    </row>
    <row r="15" spans="1:6" ht="15.75" customHeight="1" outlineLevel="1" collapsed="1" x14ac:dyDescent="0.25">
      <c r="A15" s="12" t="s">
        <v>1654</v>
      </c>
      <c r="B15" s="12"/>
      <c r="C15" s="4" t="s">
        <v>1622</v>
      </c>
      <c r="E15" s="6">
        <f>SUBTOTAL(9,E13:E14)</f>
        <v>18195.78402608461</v>
      </c>
      <c r="F15" s="10"/>
    </row>
    <row r="16" spans="1:6" ht="15.75" hidden="1" customHeight="1" outlineLevel="2" collapsed="1" x14ac:dyDescent="0.25">
      <c r="A16" s="12"/>
      <c r="B16" s="12"/>
      <c r="C16" s="4" t="s">
        <v>1537</v>
      </c>
      <c r="D16" t="s">
        <v>58</v>
      </c>
      <c r="E16" s="6">
        <v>9746.6797835710786</v>
      </c>
      <c r="F16" s="10" t="s">
        <v>1403</v>
      </c>
    </row>
    <row r="17" spans="1:6" ht="15.75" hidden="1" customHeight="1" outlineLevel="2" x14ac:dyDescent="0.25">
      <c r="A17" s="12"/>
      <c r="B17" s="12"/>
      <c r="C17" s="4" t="s">
        <v>1537</v>
      </c>
      <c r="D17" t="s">
        <v>58</v>
      </c>
      <c r="E17" s="6">
        <v>8057.595896000932</v>
      </c>
      <c r="F17" s="10" t="s">
        <v>1061</v>
      </c>
    </row>
    <row r="18" spans="1:6" ht="15.75" customHeight="1" outlineLevel="1" collapsed="1" x14ac:dyDescent="0.25">
      <c r="A18" s="12" t="s">
        <v>1655</v>
      </c>
      <c r="B18" s="12"/>
      <c r="C18" s="4" t="s">
        <v>1641</v>
      </c>
      <c r="E18" s="6">
        <f>SUBTOTAL(9,E16:E17)</f>
        <v>17804.275679572012</v>
      </c>
      <c r="F18" s="10"/>
    </row>
    <row r="19" spans="1:6" ht="15.75" hidden="1" customHeight="1" outlineLevel="2" collapsed="1" x14ac:dyDescent="0.25">
      <c r="A19" s="12"/>
      <c r="B19" s="12"/>
      <c r="C19" s="4" t="s">
        <v>1508</v>
      </c>
      <c r="D19" t="s">
        <v>58</v>
      </c>
      <c r="E19" s="6">
        <v>9497.0139349701385</v>
      </c>
      <c r="F19" s="10" t="s">
        <v>1102</v>
      </c>
    </row>
    <row r="20" spans="1:6" ht="15.75" hidden="1" customHeight="1" outlineLevel="2" x14ac:dyDescent="0.25">
      <c r="A20" s="12"/>
      <c r="B20" s="12"/>
      <c r="C20" s="4" t="s">
        <v>1508</v>
      </c>
      <c r="D20" t="s">
        <v>58</v>
      </c>
      <c r="E20" s="6">
        <v>7882.0598006644523</v>
      </c>
      <c r="F20" s="10" t="s">
        <v>890</v>
      </c>
    </row>
    <row r="21" spans="1:6" ht="15.75" customHeight="1" outlineLevel="1" collapsed="1" x14ac:dyDescent="0.25">
      <c r="A21" s="12" t="s">
        <v>1656</v>
      </c>
      <c r="B21" s="12"/>
      <c r="C21" s="4" t="s">
        <v>1601</v>
      </c>
      <c r="E21" s="6">
        <f>SUBTOTAL(9,E19:E20)</f>
        <v>17379.073735634593</v>
      </c>
      <c r="F21" s="10"/>
    </row>
    <row r="22" spans="1:6" ht="15.75" hidden="1" customHeight="1" outlineLevel="2" collapsed="1" x14ac:dyDescent="0.25">
      <c r="A22" s="12"/>
      <c r="B22" s="12"/>
      <c r="C22" s="4" t="s">
        <v>25</v>
      </c>
      <c r="D22" t="s">
        <v>1052</v>
      </c>
      <c r="E22" s="6">
        <v>8796.6101694915251</v>
      </c>
      <c r="F22" s="10" t="s">
        <v>416</v>
      </c>
    </row>
    <row r="23" spans="1:6" ht="15.75" hidden="1" customHeight="1" outlineLevel="2" x14ac:dyDescent="0.25">
      <c r="A23" s="12"/>
      <c r="B23" s="12"/>
      <c r="C23" s="4" t="s">
        <v>25</v>
      </c>
      <c r="D23" t="s">
        <v>1052</v>
      </c>
      <c r="E23" s="6">
        <v>8245.3072169756324</v>
      </c>
      <c r="F23" s="10" t="s">
        <v>1061</v>
      </c>
    </row>
    <row r="24" spans="1:6" ht="15.75" customHeight="1" outlineLevel="1" collapsed="1" x14ac:dyDescent="0.25">
      <c r="A24" s="12" t="s">
        <v>1657</v>
      </c>
      <c r="B24" s="12"/>
      <c r="C24" s="4" t="s">
        <v>50</v>
      </c>
      <c r="E24" s="6">
        <f>SUBTOTAL(9,E22:E23)</f>
        <v>17041.917386467157</v>
      </c>
      <c r="F24" s="10"/>
    </row>
    <row r="25" spans="1:6" ht="15.75" hidden="1" customHeight="1" outlineLevel="2" collapsed="1" x14ac:dyDescent="0.25">
      <c r="A25" s="12"/>
      <c r="B25" s="12"/>
      <c r="C25" s="4" t="s">
        <v>1504</v>
      </c>
      <c r="D25" t="s">
        <v>226</v>
      </c>
      <c r="E25" s="6">
        <v>9637.6907763769068</v>
      </c>
      <c r="F25" s="10" t="s">
        <v>1102</v>
      </c>
    </row>
    <row r="26" spans="1:6" ht="15.75" hidden="1" customHeight="1" outlineLevel="2" x14ac:dyDescent="0.25">
      <c r="A26" s="12"/>
      <c r="B26" s="12"/>
      <c r="C26" s="4" t="s">
        <v>1504</v>
      </c>
      <c r="D26" t="s">
        <v>226</v>
      </c>
      <c r="E26" s="6">
        <v>7311.9146722164423</v>
      </c>
      <c r="F26" s="10" t="s">
        <v>531</v>
      </c>
    </row>
    <row r="27" spans="1:6" ht="15.75" customHeight="1" outlineLevel="1" collapsed="1" x14ac:dyDescent="0.25">
      <c r="A27" s="12" t="s">
        <v>1658</v>
      </c>
      <c r="B27" s="12"/>
      <c r="C27" s="4" t="s">
        <v>1627</v>
      </c>
      <c r="E27" s="6">
        <f>SUBTOTAL(9,E25:E26)</f>
        <v>16949.605448593349</v>
      </c>
      <c r="F27" s="10"/>
    </row>
    <row r="28" spans="1:6" ht="15.75" hidden="1" customHeight="1" outlineLevel="2" collapsed="1" x14ac:dyDescent="0.25">
      <c r="A28" s="12"/>
      <c r="B28" s="12"/>
      <c r="C28" s="4" t="s">
        <v>1538</v>
      </c>
      <c r="D28" t="s">
        <v>1201</v>
      </c>
      <c r="E28" s="6">
        <v>8393.0817610062895</v>
      </c>
      <c r="F28" s="10" t="s">
        <v>1217</v>
      </c>
    </row>
    <row r="29" spans="1:6" ht="15.75" hidden="1" customHeight="1" outlineLevel="2" x14ac:dyDescent="0.25">
      <c r="A29" s="12"/>
      <c r="B29" s="12"/>
      <c r="C29" s="4" t="s">
        <v>1538</v>
      </c>
      <c r="D29" t="s">
        <v>134</v>
      </c>
      <c r="E29" s="6">
        <v>7553.923283199254</v>
      </c>
      <c r="F29" s="10" t="s">
        <v>1061</v>
      </c>
    </row>
    <row r="30" spans="1:6" ht="15.75" customHeight="1" outlineLevel="1" collapsed="1" x14ac:dyDescent="0.25">
      <c r="A30" s="12" t="s">
        <v>1659</v>
      </c>
      <c r="B30" s="12"/>
      <c r="C30" s="4" t="s">
        <v>1636</v>
      </c>
      <c r="E30" s="6">
        <f>SUBTOTAL(9,E28:E29)</f>
        <v>15947.005044205544</v>
      </c>
      <c r="F30" s="10"/>
    </row>
    <row r="31" spans="1:6" ht="15.75" hidden="1" customHeight="1" outlineLevel="2" x14ac:dyDescent="0.25">
      <c r="A31" s="12"/>
      <c r="B31" s="12"/>
      <c r="C31" s="4" t="s">
        <v>1543</v>
      </c>
      <c r="D31" t="s">
        <v>58</v>
      </c>
      <c r="E31" s="6">
        <v>8254.8339117501237</v>
      </c>
      <c r="F31" s="10" t="s">
        <v>1448</v>
      </c>
    </row>
    <row r="32" spans="1:6" ht="15.75" hidden="1" customHeight="1" outlineLevel="2" collapsed="1" x14ac:dyDescent="0.25">
      <c r="A32" s="12"/>
      <c r="B32" s="12"/>
      <c r="C32" s="4" t="s">
        <v>1543</v>
      </c>
      <c r="D32" t="s">
        <v>58</v>
      </c>
      <c r="E32" s="6">
        <v>7373.5899137358992</v>
      </c>
      <c r="F32" s="10" t="s">
        <v>1102</v>
      </c>
    </row>
    <row r="33" spans="1:6" ht="15.75" customHeight="1" outlineLevel="1" collapsed="1" x14ac:dyDescent="0.25">
      <c r="A33" s="12" t="s">
        <v>1660</v>
      </c>
      <c r="B33" s="12"/>
      <c r="C33" s="4" t="s">
        <v>1586</v>
      </c>
      <c r="E33" s="6">
        <f>SUBTOTAL(9,E31:E32)</f>
        <v>15628.423825486023</v>
      </c>
      <c r="F33" s="10"/>
    </row>
    <row r="34" spans="1:6" ht="15.75" hidden="1" customHeight="1" outlineLevel="2" collapsed="1" x14ac:dyDescent="0.25">
      <c r="A34" s="12"/>
      <c r="B34" s="12"/>
      <c r="C34" s="4" t="s">
        <v>1502</v>
      </c>
      <c r="D34" t="s">
        <v>58</v>
      </c>
      <c r="E34" s="6">
        <v>8579.0960451977408</v>
      </c>
      <c r="F34" s="10" t="s">
        <v>416</v>
      </c>
    </row>
    <row r="35" spans="1:6" ht="15.75" hidden="1" customHeight="1" outlineLevel="2" x14ac:dyDescent="0.25">
      <c r="A35" s="12"/>
      <c r="B35" s="12"/>
      <c r="C35" s="4" t="s">
        <v>1502</v>
      </c>
      <c r="D35" t="s">
        <v>58</v>
      </c>
      <c r="E35" s="6">
        <v>6987.2915937973657</v>
      </c>
      <c r="F35" s="10" t="s">
        <v>1061</v>
      </c>
    </row>
    <row r="36" spans="1:6" ht="15.75" customHeight="1" outlineLevel="1" collapsed="1" x14ac:dyDescent="0.25">
      <c r="A36" s="12" t="s">
        <v>1661</v>
      </c>
      <c r="B36" s="12"/>
      <c r="C36" s="4" t="s">
        <v>1600</v>
      </c>
      <c r="E36" s="6">
        <f>SUBTOTAL(9,E34:E35)</f>
        <v>15566.387638995107</v>
      </c>
      <c r="F36" s="10"/>
    </row>
    <row r="37" spans="1:6" ht="15.75" hidden="1" customHeight="1" outlineLevel="2" x14ac:dyDescent="0.25">
      <c r="A37" s="12"/>
      <c r="B37" s="12"/>
      <c r="C37" s="4" t="s">
        <v>185</v>
      </c>
      <c r="D37" t="s">
        <v>1073</v>
      </c>
      <c r="E37" s="6">
        <v>8358.3278035832773</v>
      </c>
      <c r="F37" s="10" t="s">
        <v>1102</v>
      </c>
    </row>
    <row r="38" spans="1:6" ht="15.75" hidden="1" customHeight="1" outlineLevel="2" collapsed="1" x14ac:dyDescent="0.25">
      <c r="A38" s="12"/>
      <c r="B38" s="12"/>
      <c r="C38" s="4" t="s">
        <v>185</v>
      </c>
      <c r="D38" t="s">
        <v>32</v>
      </c>
      <c r="E38" s="6">
        <v>6421.6810108038817</v>
      </c>
      <c r="F38" s="10" t="s">
        <v>1006</v>
      </c>
    </row>
    <row r="39" spans="1:6" ht="15.75" customHeight="1" outlineLevel="1" collapsed="1" x14ac:dyDescent="0.25">
      <c r="A39" s="12" t="s">
        <v>1662</v>
      </c>
      <c r="B39" s="12"/>
      <c r="C39" s="4" t="s">
        <v>192</v>
      </c>
      <c r="E39" s="6">
        <f>SUBTOTAL(9,E37:E38)</f>
        <v>14780.008814387158</v>
      </c>
      <c r="F39" s="10"/>
    </row>
    <row r="40" spans="1:6" ht="15.75" hidden="1" customHeight="1" outlineLevel="2" collapsed="1" x14ac:dyDescent="0.25">
      <c r="A40" s="12"/>
      <c r="B40" s="12"/>
      <c r="C40" s="4" t="s">
        <v>1506</v>
      </c>
      <c r="D40" t="s">
        <v>1050</v>
      </c>
      <c r="E40" s="6">
        <v>8926.3437292634371</v>
      </c>
      <c r="F40" s="10" t="s">
        <v>1102</v>
      </c>
    </row>
    <row r="41" spans="1:6" ht="15.75" hidden="1" customHeight="1" outlineLevel="2" x14ac:dyDescent="0.25">
      <c r="A41" s="12"/>
      <c r="B41" s="12"/>
      <c r="C41" s="4" t="s">
        <v>1506</v>
      </c>
      <c r="D41" t="s">
        <v>13</v>
      </c>
      <c r="E41" s="6">
        <v>5619.1467221644116</v>
      </c>
      <c r="F41" s="10" t="s">
        <v>531</v>
      </c>
    </row>
    <row r="42" spans="1:6" ht="15.75" customHeight="1" outlineLevel="1" collapsed="1" x14ac:dyDescent="0.25">
      <c r="A42" s="12" t="s">
        <v>1663</v>
      </c>
      <c r="B42" s="12"/>
      <c r="C42" s="4" t="s">
        <v>1633</v>
      </c>
      <c r="E42" s="6">
        <f>SUBTOTAL(9,E40:E41)</f>
        <v>14545.49045142785</v>
      </c>
      <c r="F42" s="10"/>
    </row>
    <row r="43" spans="1:6" ht="15.75" hidden="1" customHeight="1" outlineLevel="2" x14ac:dyDescent="0.25">
      <c r="A43" s="12"/>
      <c r="B43" s="12"/>
      <c r="C43" s="4" t="s">
        <v>24</v>
      </c>
      <c r="D43" t="s">
        <v>58</v>
      </c>
      <c r="E43" s="6">
        <v>8862.0729858925024</v>
      </c>
      <c r="F43" s="10" t="s">
        <v>1061</v>
      </c>
    </row>
    <row r="44" spans="1:6" ht="15.75" hidden="1" customHeight="1" outlineLevel="2" x14ac:dyDescent="0.25">
      <c r="A44" s="12"/>
      <c r="B44" s="12"/>
      <c r="C44" s="4" t="s">
        <v>1512</v>
      </c>
      <c r="D44" t="s">
        <v>58</v>
      </c>
      <c r="E44" s="6">
        <v>4299.615877080666</v>
      </c>
      <c r="F44" s="10" t="s">
        <v>924</v>
      </c>
    </row>
    <row r="45" spans="1:6" ht="15.75" customHeight="1" outlineLevel="1" collapsed="1" x14ac:dyDescent="0.25">
      <c r="A45" s="12" t="s">
        <v>1664</v>
      </c>
      <c r="B45" s="12"/>
      <c r="C45" s="4" t="s">
        <v>51</v>
      </c>
      <c r="E45" s="6">
        <f>SUBTOTAL(9,E43:E44)</f>
        <v>13161.688862973169</v>
      </c>
      <c r="F45" s="10"/>
    </row>
    <row r="46" spans="1:6" ht="15.75" hidden="1" customHeight="1" outlineLevel="2" x14ac:dyDescent="0.25">
      <c r="A46" s="12"/>
      <c r="B46" s="12"/>
      <c r="C46" s="4" t="s">
        <v>1509</v>
      </c>
      <c r="D46" t="s">
        <v>1044</v>
      </c>
      <c r="E46" s="6">
        <v>6938.2879893828795</v>
      </c>
      <c r="F46" s="10" t="s">
        <v>1102</v>
      </c>
    </row>
    <row r="47" spans="1:6" ht="15.75" hidden="1" customHeight="1" outlineLevel="2" collapsed="1" x14ac:dyDescent="0.25">
      <c r="A47" s="12"/>
      <c r="B47" s="12"/>
      <c r="C47" s="4" t="s">
        <v>1509</v>
      </c>
      <c r="D47" t="s">
        <v>868</v>
      </c>
      <c r="E47" s="6">
        <v>6176.0797342192691</v>
      </c>
      <c r="F47" s="10" t="s">
        <v>890</v>
      </c>
    </row>
    <row r="48" spans="1:6" ht="15.75" customHeight="1" outlineLevel="1" collapsed="1" x14ac:dyDescent="0.25">
      <c r="A48" s="12" t="s">
        <v>1665</v>
      </c>
      <c r="B48" s="12"/>
      <c r="C48" s="4" t="s">
        <v>1596</v>
      </c>
      <c r="E48" s="6">
        <f>SUBTOTAL(9,E46:E47)</f>
        <v>13114.367723602149</v>
      </c>
      <c r="F48" s="10"/>
    </row>
    <row r="49" spans="1:6" ht="15.75" hidden="1" customHeight="1" outlineLevel="2" collapsed="1" x14ac:dyDescent="0.25">
      <c r="A49" s="12"/>
      <c r="B49" s="12"/>
      <c r="C49" s="4" t="s">
        <v>43</v>
      </c>
      <c r="D49" t="s">
        <v>1048</v>
      </c>
      <c r="E49" s="6">
        <v>8902.8797948000465</v>
      </c>
      <c r="F49" s="10" t="s">
        <v>1061</v>
      </c>
    </row>
    <row r="50" spans="1:6" ht="15.75" hidden="1" outlineLevel="2" collapsed="1" x14ac:dyDescent="0.25">
      <c r="A50" s="12"/>
      <c r="B50" s="12"/>
      <c r="C50" s="4" t="s">
        <v>1513</v>
      </c>
      <c r="D50" t="s">
        <v>902</v>
      </c>
      <c r="E50" s="6">
        <v>3656.8501920614599</v>
      </c>
      <c r="F50" s="10" t="s">
        <v>924</v>
      </c>
    </row>
    <row r="51" spans="1:6" ht="15.75" outlineLevel="1" collapsed="1" x14ac:dyDescent="0.25">
      <c r="A51" s="12" t="s">
        <v>1666</v>
      </c>
      <c r="B51" s="12"/>
      <c r="C51" s="4" t="s">
        <v>49</v>
      </c>
      <c r="E51" s="6">
        <f>SUBTOTAL(9,E49:E50)</f>
        <v>12559.729986861506</v>
      </c>
      <c r="F51" s="10"/>
    </row>
    <row r="52" spans="1:6" ht="15.75" hidden="1" outlineLevel="2" x14ac:dyDescent="0.25">
      <c r="A52" s="12"/>
      <c r="B52" s="12"/>
      <c r="C52" s="4" t="s">
        <v>72</v>
      </c>
      <c r="D52" t="s">
        <v>702</v>
      </c>
      <c r="E52" s="6">
        <v>6798.4143639967369</v>
      </c>
      <c r="F52" s="10" t="s">
        <v>1061</v>
      </c>
    </row>
    <row r="53" spans="1:6" ht="15.75" hidden="1" outlineLevel="2" collapsed="1" x14ac:dyDescent="0.25">
      <c r="A53" s="12"/>
      <c r="B53" s="12"/>
      <c r="C53" s="4" t="s">
        <v>72</v>
      </c>
      <c r="D53" t="s">
        <v>702</v>
      </c>
      <c r="E53" s="6">
        <v>5025.2570810030675</v>
      </c>
      <c r="F53" s="10" t="s">
        <v>729</v>
      </c>
    </row>
    <row r="54" spans="1:6" ht="15.75" outlineLevel="1" collapsed="1" x14ac:dyDescent="0.25">
      <c r="A54" s="12" t="s">
        <v>1667</v>
      </c>
      <c r="B54" s="12"/>
      <c r="C54" s="4" t="s">
        <v>86</v>
      </c>
      <c r="E54" s="6">
        <f>SUBTOTAL(9,E52:E53)</f>
        <v>11823.671444999803</v>
      </c>
      <c r="F54" s="10"/>
    </row>
    <row r="55" spans="1:6" ht="15.75" hidden="1" customHeight="1" outlineLevel="2" x14ac:dyDescent="0.25">
      <c r="A55" s="12"/>
      <c r="B55" s="12"/>
      <c r="C55" s="4" t="s">
        <v>1542</v>
      </c>
      <c r="D55" t="s">
        <v>1068</v>
      </c>
      <c r="E55" s="6">
        <v>9218.3145321831453</v>
      </c>
      <c r="F55" s="10" t="s">
        <v>1102</v>
      </c>
    </row>
    <row r="56" spans="1:6" ht="15.75" hidden="1" customHeight="1" outlineLevel="2" collapsed="1" x14ac:dyDescent="0.25">
      <c r="A56" s="12"/>
      <c r="B56" s="12"/>
      <c r="C56" s="4" t="s">
        <v>1542</v>
      </c>
      <c r="D56" t="s">
        <v>1068</v>
      </c>
      <c r="E56" s="16">
        <v>2333.3333333333335</v>
      </c>
      <c r="F56" s="15" t="s">
        <v>1471</v>
      </c>
    </row>
    <row r="57" spans="1:6" ht="15.75" customHeight="1" outlineLevel="1" collapsed="1" x14ac:dyDescent="0.25">
      <c r="A57" s="12" t="s">
        <v>1668</v>
      </c>
      <c r="B57" s="12"/>
      <c r="C57" s="4" t="s">
        <v>1614</v>
      </c>
      <c r="E57" s="6">
        <f>SUBTOTAL(9,E55:E56)</f>
        <v>11551.647865516479</v>
      </c>
      <c r="F57" s="10"/>
    </row>
    <row r="58" spans="1:6" ht="15.75" hidden="1" customHeight="1" outlineLevel="2" x14ac:dyDescent="0.25">
      <c r="A58" s="12"/>
      <c r="B58" s="12"/>
      <c r="C58" s="4" t="s">
        <v>184</v>
      </c>
      <c r="D58" t="s">
        <v>1056</v>
      </c>
      <c r="E58" s="6">
        <v>6858.6595885865963</v>
      </c>
      <c r="F58" s="10" t="s">
        <v>1102</v>
      </c>
    </row>
    <row r="59" spans="1:6" ht="15.75" hidden="1" customHeight="1" outlineLevel="2" collapsed="1" x14ac:dyDescent="0.25">
      <c r="A59" s="12"/>
      <c r="B59" s="12"/>
      <c r="C59" s="4" t="s">
        <v>184</v>
      </c>
      <c r="D59" t="s">
        <v>32</v>
      </c>
      <c r="E59" s="6">
        <v>4672.7574750830563</v>
      </c>
      <c r="F59" s="10" t="s">
        <v>890</v>
      </c>
    </row>
    <row r="60" spans="1:6" ht="15.75" customHeight="1" outlineLevel="1" collapsed="1" x14ac:dyDescent="0.25">
      <c r="A60" s="12" t="s">
        <v>1671</v>
      </c>
      <c r="B60" s="12"/>
      <c r="C60" s="4" t="s">
        <v>190</v>
      </c>
      <c r="E60" s="6">
        <f>SUBTOTAL(9,E58:E59)</f>
        <v>11531.417063669653</v>
      </c>
      <c r="F60" s="10"/>
    </row>
    <row r="61" spans="1:6" ht="15.75" hidden="1" outlineLevel="2" x14ac:dyDescent="0.25">
      <c r="A61" s="12"/>
      <c r="B61" s="12"/>
      <c r="C61" s="4" t="s">
        <v>328</v>
      </c>
      <c r="D61" t="s">
        <v>226</v>
      </c>
      <c r="E61" s="6">
        <v>6735.2355673523552</v>
      </c>
      <c r="F61" s="10" t="s">
        <v>1102</v>
      </c>
    </row>
    <row r="62" spans="1:6" ht="15.75" hidden="1" outlineLevel="2" collapsed="1" x14ac:dyDescent="0.25">
      <c r="A62" s="12"/>
      <c r="B62" s="12"/>
      <c r="C62" s="4" t="s">
        <v>328</v>
      </c>
      <c r="D62" t="s">
        <v>305</v>
      </c>
      <c r="E62" s="6">
        <v>4712.6245847176087</v>
      </c>
      <c r="F62" s="10" t="s">
        <v>890</v>
      </c>
    </row>
    <row r="63" spans="1:6" ht="15.75" outlineLevel="1" collapsed="1" x14ac:dyDescent="0.25">
      <c r="A63" s="12" t="s">
        <v>1672</v>
      </c>
      <c r="B63" s="12"/>
      <c r="C63" s="4" t="s">
        <v>337</v>
      </c>
      <c r="E63" s="6">
        <f>SUBTOTAL(9,E61:E62)</f>
        <v>11447.860152069963</v>
      </c>
      <c r="F63" s="10"/>
    </row>
    <row r="64" spans="1:6" ht="15.75" hidden="1" outlineLevel="2" collapsed="1" x14ac:dyDescent="0.25">
      <c r="A64" s="12"/>
      <c r="B64" s="12"/>
      <c r="C64" s="4" t="s">
        <v>1544</v>
      </c>
      <c r="D64" t="s">
        <v>1077</v>
      </c>
      <c r="E64" s="6">
        <v>7691.1254338125937</v>
      </c>
      <c r="F64" s="10" t="s">
        <v>1448</v>
      </c>
    </row>
    <row r="65" spans="1:6" ht="15.75" hidden="1" customHeight="1" outlineLevel="2" collapsed="1" x14ac:dyDescent="0.25">
      <c r="A65" s="12"/>
      <c r="B65" s="12"/>
      <c r="C65" s="4" t="s">
        <v>1544</v>
      </c>
      <c r="D65" t="s">
        <v>1077</v>
      </c>
      <c r="E65" s="6">
        <v>2954.2136695421368</v>
      </c>
      <c r="F65" s="10" t="s">
        <v>1102</v>
      </c>
    </row>
    <row r="66" spans="1:6" ht="15.75" customHeight="1" outlineLevel="1" collapsed="1" x14ac:dyDescent="0.25">
      <c r="A66" s="12" t="s">
        <v>1673</v>
      </c>
      <c r="B66" s="12"/>
      <c r="C66" s="4" t="s">
        <v>1598</v>
      </c>
      <c r="E66" s="6">
        <f>SUBTOTAL(9,E64:E65)</f>
        <v>10645.33910335473</v>
      </c>
      <c r="F66" s="10"/>
    </row>
    <row r="67" spans="1:6" ht="15.75" hidden="1" customHeight="1" outlineLevel="2" x14ac:dyDescent="0.25">
      <c r="A67" s="12"/>
      <c r="B67" s="12"/>
      <c r="C67" s="4" t="s">
        <v>1536</v>
      </c>
      <c r="D67" t="s">
        <v>1050</v>
      </c>
      <c r="E67" s="6">
        <v>8723.3298356068553</v>
      </c>
      <c r="F67" s="10" t="s">
        <v>1061</v>
      </c>
    </row>
    <row r="68" spans="1:6" ht="15.75" hidden="1" customHeight="1" outlineLevel="2" collapsed="1" x14ac:dyDescent="0.25">
      <c r="A68" s="12"/>
      <c r="B68" s="12"/>
      <c r="C68" s="4" t="s">
        <v>1519</v>
      </c>
      <c r="D68" t="s">
        <v>140</v>
      </c>
      <c r="E68" s="6">
        <v>1828.4250960307299</v>
      </c>
      <c r="F68" s="10" t="s">
        <v>924</v>
      </c>
    </row>
    <row r="69" spans="1:6" ht="15.75" customHeight="1" outlineLevel="1" collapsed="1" x14ac:dyDescent="0.25">
      <c r="A69" s="12" t="s">
        <v>1674</v>
      </c>
      <c r="B69" s="12"/>
      <c r="C69" s="4" t="s">
        <v>1587</v>
      </c>
      <c r="E69" s="6">
        <f>SUBTOTAL(9,E67:E68)</f>
        <v>10551.754931637584</v>
      </c>
      <c r="F69" s="10"/>
    </row>
    <row r="70" spans="1:6" ht="15.75" hidden="1" customHeight="1" outlineLevel="2" collapsed="1" x14ac:dyDescent="0.25">
      <c r="A70" s="12"/>
      <c r="B70" s="12"/>
      <c r="C70" s="4" t="s">
        <v>1539</v>
      </c>
      <c r="D70" t="s">
        <v>1046</v>
      </c>
      <c r="E70" s="6">
        <v>6636.3530371924917</v>
      </c>
      <c r="F70" s="10" t="s">
        <v>1061</v>
      </c>
    </row>
    <row r="71" spans="1:6" ht="15.75" hidden="1" outlineLevel="2" collapsed="1" x14ac:dyDescent="0.25">
      <c r="A71" s="12"/>
      <c r="B71" s="12"/>
      <c r="C71" s="4" t="s">
        <v>1539</v>
      </c>
      <c r="D71" t="s">
        <v>130</v>
      </c>
      <c r="E71" s="6">
        <v>3663.4278002699048</v>
      </c>
      <c r="F71" s="10" t="s">
        <v>1134</v>
      </c>
    </row>
    <row r="72" spans="1:6" ht="15.75" outlineLevel="1" collapsed="1" x14ac:dyDescent="0.25">
      <c r="A72" s="12" t="s">
        <v>1675</v>
      </c>
      <c r="B72" s="12"/>
      <c r="C72" s="4" t="s">
        <v>1607</v>
      </c>
      <c r="E72" s="6">
        <f>SUBTOTAL(9,E70:E71)</f>
        <v>10299.780837462396</v>
      </c>
      <c r="F72" s="10"/>
    </row>
    <row r="73" spans="1:6" ht="15.75" hidden="1" outlineLevel="2" collapsed="1" x14ac:dyDescent="0.25">
      <c r="A73" s="12"/>
      <c r="B73" s="12"/>
      <c r="C73" s="4" t="s">
        <v>1533</v>
      </c>
      <c r="D73" t="s">
        <v>1044</v>
      </c>
      <c r="E73" s="6">
        <v>10000</v>
      </c>
      <c r="F73" s="10" t="s">
        <v>1061</v>
      </c>
    </row>
    <row r="74" spans="1:6" ht="15.75" outlineLevel="1" collapsed="1" x14ac:dyDescent="0.25">
      <c r="A74" s="12" t="s">
        <v>1676</v>
      </c>
      <c r="B74" s="12"/>
      <c r="C74" s="4" t="s">
        <v>1597</v>
      </c>
      <c r="E74" s="6">
        <f>SUBTOTAL(9,E73:E73)</f>
        <v>10000</v>
      </c>
      <c r="F74" s="10"/>
    </row>
    <row r="75" spans="1:6" ht="15.75" hidden="1" outlineLevel="2" collapsed="1" x14ac:dyDescent="0.25">
      <c r="A75" s="12"/>
      <c r="B75" s="12"/>
      <c r="C75" s="4" t="s">
        <v>1507</v>
      </c>
      <c r="D75" t="s">
        <v>12</v>
      </c>
      <c r="E75" s="6">
        <v>5498.3388704318932</v>
      </c>
      <c r="F75" s="10" t="s">
        <v>890</v>
      </c>
    </row>
    <row r="76" spans="1:6" ht="15.75" hidden="1" outlineLevel="2" collapsed="1" x14ac:dyDescent="0.25">
      <c r="A76" s="12"/>
      <c r="B76" s="12"/>
      <c r="C76" s="4" t="s">
        <v>1507</v>
      </c>
      <c r="D76" t="s">
        <v>84</v>
      </c>
      <c r="E76" s="6">
        <v>4371.2278876170658</v>
      </c>
      <c r="F76" s="10" t="s">
        <v>531</v>
      </c>
    </row>
    <row r="77" spans="1:6" ht="15.75" outlineLevel="1" collapsed="1" x14ac:dyDescent="0.25">
      <c r="A77" s="12" t="s">
        <v>1677</v>
      </c>
      <c r="B77" s="12"/>
      <c r="C77" s="4" t="s">
        <v>1589</v>
      </c>
      <c r="E77" s="6">
        <f>SUBTOTAL(9,E75:E76)</f>
        <v>9869.5667580489589</v>
      </c>
      <c r="F77" s="10"/>
    </row>
    <row r="78" spans="1:6" ht="15.75" hidden="1" customHeight="1" outlineLevel="2" x14ac:dyDescent="0.25">
      <c r="A78" s="12"/>
      <c r="B78" s="12"/>
      <c r="C78" s="4" t="s">
        <v>1534</v>
      </c>
      <c r="D78" t="s">
        <v>1046</v>
      </c>
      <c r="E78" s="6">
        <v>9814.6204966771584</v>
      </c>
      <c r="F78" s="10" t="s">
        <v>1061</v>
      </c>
    </row>
    <row r="79" spans="1:6" ht="15.75" customHeight="1" outlineLevel="1" collapsed="1" x14ac:dyDescent="0.25">
      <c r="A79" s="12" t="s">
        <v>1678</v>
      </c>
      <c r="B79" s="12"/>
      <c r="C79" s="4" t="s">
        <v>1623</v>
      </c>
      <c r="E79" s="6">
        <f>SUBTOTAL(9,E78:E78)</f>
        <v>9814.6204966771584</v>
      </c>
      <c r="F79" s="10"/>
    </row>
    <row r="80" spans="1:6" ht="15.75" hidden="1" customHeight="1" outlineLevel="2" x14ac:dyDescent="0.25">
      <c r="A80" s="12"/>
      <c r="B80" s="12"/>
      <c r="C80" s="4" t="s">
        <v>1546</v>
      </c>
      <c r="D80" t="s">
        <v>1050</v>
      </c>
      <c r="E80" s="6">
        <v>7923.0258792302584</v>
      </c>
      <c r="F80" s="10" t="s">
        <v>1102</v>
      </c>
    </row>
    <row r="81" spans="1:6" ht="15.75" hidden="1" customHeight="1" outlineLevel="2" collapsed="1" x14ac:dyDescent="0.25">
      <c r="A81" s="12"/>
      <c r="B81" s="12"/>
      <c r="C81" s="4" t="s">
        <v>1527</v>
      </c>
      <c r="D81" t="s">
        <v>131</v>
      </c>
      <c r="E81" s="6">
        <v>1534.8148148148148</v>
      </c>
      <c r="F81" s="10" t="s">
        <v>950</v>
      </c>
    </row>
    <row r="82" spans="1:6" ht="15.75" customHeight="1" outlineLevel="1" collapsed="1" x14ac:dyDescent="0.25">
      <c r="A82" s="12" t="s">
        <v>1679</v>
      </c>
      <c r="B82" s="12"/>
      <c r="C82" s="4" t="s">
        <v>1616</v>
      </c>
      <c r="E82" s="6">
        <f>SUBTOTAL(9,E80:E81)</f>
        <v>9457.8406940450732</v>
      </c>
      <c r="F82" s="10"/>
    </row>
    <row r="83" spans="1:6" ht="15.75" hidden="1" customHeight="1" outlineLevel="2" x14ac:dyDescent="0.25">
      <c r="A83" s="12"/>
      <c r="B83" s="12"/>
      <c r="C83" s="4" t="s">
        <v>1669</v>
      </c>
      <c r="D83" t="s">
        <v>1068</v>
      </c>
      <c r="E83" s="6">
        <v>9178.5003317850042</v>
      </c>
      <c r="F83" s="10" t="s">
        <v>1102</v>
      </c>
    </row>
    <row r="84" spans="1:6" ht="15.75" customHeight="1" outlineLevel="1" collapsed="1" x14ac:dyDescent="0.25">
      <c r="A84" s="12" t="s">
        <v>1680</v>
      </c>
      <c r="B84" s="12"/>
      <c r="C84" s="4" t="s">
        <v>1670</v>
      </c>
      <c r="E84" s="6">
        <f>SUBTOTAL(9,E83:E83)</f>
        <v>9178.5003317850042</v>
      </c>
      <c r="F84" s="10"/>
    </row>
    <row r="85" spans="1:6" ht="15.75" hidden="1" customHeight="1" outlineLevel="2" x14ac:dyDescent="0.25">
      <c r="A85" s="12"/>
      <c r="B85" s="12"/>
      <c r="C85" s="4" t="s">
        <v>1545</v>
      </c>
      <c r="D85" t="s">
        <v>1056</v>
      </c>
      <c r="E85" s="6">
        <v>8902.4552090245525</v>
      </c>
      <c r="F85" s="10" t="s">
        <v>1102</v>
      </c>
    </row>
    <row r="86" spans="1:6" ht="15.75" customHeight="1" outlineLevel="1" collapsed="1" x14ac:dyDescent="0.25">
      <c r="A86" s="12" t="s">
        <v>1681</v>
      </c>
      <c r="B86" s="12"/>
      <c r="C86" s="4" t="s">
        <v>1591</v>
      </c>
      <c r="E86" s="6">
        <f>SUBTOTAL(9,E85:E85)</f>
        <v>8902.4552090245525</v>
      </c>
      <c r="F86" s="10"/>
    </row>
    <row r="87" spans="1:6" ht="15.75" hidden="1" customHeight="1" outlineLevel="2" x14ac:dyDescent="0.25">
      <c r="A87" s="12"/>
      <c r="B87" s="12"/>
      <c r="C87" s="4" t="s">
        <v>182</v>
      </c>
      <c r="D87" t="s">
        <v>1095</v>
      </c>
      <c r="E87" s="6">
        <v>6932.9794293297946</v>
      </c>
      <c r="F87" s="10" t="s">
        <v>1102</v>
      </c>
    </row>
    <row r="88" spans="1:6" ht="15.75" hidden="1" customHeight="1" outlineLevel="2" x14ac:dyDescent="0.25">
      <c r="A88" s="12"/>
      <c r="B88" s="12"/>
      <c r="C88" s="4" t="s">
        <v>1525</v>
      </c>
      <c r="D88" t="s">
        <v>138</v>
      </c>
      <c r="E88" s="6">
        <v>1798.5185185185185</v>
      </c>
      <c r="F88" s="10" t="s">
        <v>950</v>
      </c>
    </row>
    <row r="89" spans="1:6" ht="15.75" customHeight="1" outlineLevel="1" collapsed="1" x14ac:dyDescent="0.25">
      <c r="A89" s="12" t="s">
        <v>1682</v>
      </c>
      <c r="B89" s="12"/>
      <c r="C89" s="4" t="s">
        <v>194</v>
      </c>
      <c r="E89" s="6">
        <f>SUBTOTAL(9,E87:E88)</f>
        <v>8731.4979478483128</v>
      </c>
      <c r="F89" s="10"/>
    </row>
    <row r="90" spans="1:6" ht="15.75" hidden="1" customHeight="1" outlineLevel="2" x14ac:dyDescent="0.25">
      <c r="A90" s="12"/>
      <c r="B90" s="12"/>
      <c r="C90" s="4" t="s">
        <v>1515</v>
      </c>
      <c r="D90" t="s">
        <v>140</v>
      </c>
      <c r="E90" s="6">
        <v>5986.369770580297</v>
      </c>
      <c r="F90" s="10" t="s">
        <v>1134</v>
      </c>
    </row>
    <row r="91" spans="1:6" ht="15.75" hidden="1" customHeight="1" outlineLevel="2" collapsed="1" x14ac:dyDescent="0.25">
      <c r="A91" s="12"/>
      <c r="B91" s="12"/>
      <c r="C91" s="4" t="s">
        <v>1515</v>
      </c>
      <c r="D91" t="s">
        <v>140</v>
      </c>
      <c r="E91" s="6">
        <v>2667.0934699103714</v>
      </c>
      <c r="F91" s="10" t="s">
        <v>924</v>
      </c>
    </row>
    <row r="92" spans="1:6" ht="15.75" outlineLevel="1" collapsed="1" x14ac:dyDescent="0.25">
      <c r="A92" s="12" t="s">
        <v>1683</v>
      </c>
      <c r="B92" s="12"/>
      <c r="C92" s="4" t="s">
        <v>1588</v>
      </c>
      <c r="E92" s="6">
        <f>SUBTOTAL(9,E90:E91)</f>
        <v>8653.4632404906679</v>
      </c>
      <c r="F92" s="10"/>
    </row>
    <row r="93" spans="1:6" ht="15.75" hidden="1" outlineLevel="2" collapsed="1" x14ac:dyDescent="0.25">
      <c r="A93" s="12"/>
      <c r="B93" s="12"/>
      <c r="C93" s="4" t="s">
        <v>124</v>
      </c>
      <c r="D93" t="s">
        <v>1097</v>
      </c>
      <c r="E93" s="6">
        <v>6468.4804246848034</v>
      </c>
      <c r="F93" s="10" t="s">
        <v>1102</v>
      </c>
    </row>
    <row r="94" spans="1:6" ht="15.75" hidden="1" outlineLevel="2" x14ac:dyDescent="0.25">
      <c r="A94" s="12"/>
      <c r="B94" s="12"/>
      <c r="C94" s="4" t="s">
        <v>1524</v>
      </c>
      <c r="D94" t="s">
        <v>931</v>
      </c>
      <c r="E94" s="6">
        <v>2024.6913580246912</v>
      </c>
      <c r="F94" s="10" t="s">
        <v>950</v>
      </c>
    </row>
    <row r="95" spans="1:6" ht="15.75" customHeight="1" outlineLevel="1" collapsed="1" x14ac:dyDescent="0.25">
      <c r="A95" s="12" t="s">
        <v>1684</v>
      </c>
      <c r="B95" s="12"/>
      <c r="C95" s="4" t="s">
        <v>125</v>
      </c>
      <c r="E95" s="6">
        <f>SUBTOTAL(9,E93:E94)</f>
        <v>8493.1717827094944</v>
      </c>
      <c r="F95" s="10"/>
    </row>
    <row r="96" spans="1:6" ht="15.75" hidden="1" customHeight="1" outlineLevel="2" collapsed="1" x14ac:dyDescent="0.25">
      <c r="A96" s="12"/>
      <c r="B96" s="12"/>
      <c r="C96" s="4" t="s">
        <v>112</v>
      </c>
      <c r="D96" t="s">
        <v>1046</v>
      </c>
      <c r="E96" s="6">
        <v>6789.648307896482</v>
      </c>
      <c r="F96" s="10" t="s">
        <v>1102</v>
      </c>
    </row>
    <row r="97" spans="1:6" ht="15.75" hidden="1" customHeight="1" outlineLevel="2" x14ac:dyDescent="0.25">
      <c r="A97" s="12"/>
      <c r="B97" s="12"/>
      <c r="C97" s="4" t="s">
        <v>1526</v>
      </c>
      <c r="D97" t="s">
        <v>130</v>
      </c>
      <c r="E97" s="6">
        <v>1690.8641975308642</v>
      </c>
      <c r="F97" s="10" t="s">
        <v>950</v>
      </c>
    </row>
    <row r="98" spans="1:6" ht="15.75" customHeight="1" outlineLevel="1" collapsed="1" x14ac:dyDescent="0.25">
      <c r="A98" s="12" t="s">
        <v>1685</v>
      </c>
      <c r="B98" s="12"/>
      <c r="C98" s="4" t="s">
        <v>113</v>
      </c>
      <c r="E98" s="6">
        <f>SUBTOTAL(9,E96:E97)</f>
        <v>8480.5125054273467</v>
      </c>
      <c r="F98" s="10"/>
    </row>
    <row r="99" spans="1:6" ht="15.75" hidden="1" customHeight="1" outlineLevel="2" x14ac:dyDescent="0.25">
      <c r="A99" s="12"/>
      <c r="B99" s="12"/>
      <c r="C99" s="4" t="s">
        <v>1531</v>
      </c>
      <c r="D99" t="s">
        <v>58</v>
      </c>
      <c r="E99" s="6">
        <v>8184.9325931800167</v>
      </c>
      <c r="F99" s="10" t="s">
        <v>987</v>
      </c>
    </row>
    <row r="100" spans="1:6" ht="15.75" customHeight="1" outlineLevel="1" collapsed="1" x14ac:dyDescent="0.25">
      <c r="A100" s="12" t="s">
        <v>1686</v>
      </c>
      <c r="B100" s="12"/>
      <c r="C100" s="4" t="s">
        <v>1595</v>
      </c>
      <c r="E100" s="6">
        <f>SUBTOTAL(9,E99:E99)</f>
        <v>8184.9325931800167</v>
      </c>
      <c r="F100" s="10"/>
    </row>
    <row r="101" spans="1:6" ht="15.75" hidden="1" customHeight="1" outlineLevel="2" x14ac:dyDescent="0.25">
      <c r="A101" s="12"/>
      <c r="B101" s="12"/>
      <c r="C101" s="4" t="s">
        <v>1577</v>
      </c>
      <c r="D101" t="s">
        <v>1486</v>
      </c>
      <c r="E101" s="6">
        <v>3953.7037037037039</v>
      </c>
      <c r="F101" s="10" t="s">
        <v>1500</v>
      </c>
    </row>
    <row r="102" spans="1:6" ht="15.75" hidden="1" customHeight="1" outlineLevel="2" x14ac:dyDescent="0.25">
      <c r="A102" s="12"/>
      <c r="B102" s="12"/>
      <c r="C102" s="4" t="s">
        <v>1577</v>
      </c>
      <c r="D102" t="s">
        <v>1490</v>
      </c>
      <c r="E102" s="6">
        <v>3689.6433470507545</v>
      </c>
      <c r="F102" s="10" t="s">
        <v>1500</v>
      </c>
    </row>
    <row r="103" spans="1:6" ht="15.75" customHeight="1" outlineLevel="1" collapsed="1" x14ac:dyDescent="0.25">
      <c r="A103" s="12" t="s">
        <v>1687</v>
      </c>
      <c r="B103" s="12"/>
      <c r="C103" s="4" t="s">
        <v>1612</v>
      </c>
      <c r="E103" s="6">
        <f>SUBTOTAL(9,E101:E102)</f>
        <v>7643.3470507544589</v>
      </c>
      <c r="F103" s="10"/>
    </row>
    <row r="104" spans="1:6" ht="15.75" hidden="1" customHeight="1" outlineLevel="2" x14ac:dyDescent="0.25">
      <c r="A104" s="12"/>
      <c r="B104" s="12"/>
      <c r="C104" s="4" t="s">
        <v>318</v>
      </c>
      <c r="D104" t="s">
        <v>1056</v>
      </c>
      <c r="E104" s="6">
        <v>7425.6733123469739</v>
      </c>
      <c r="F104" s="10" t="s">
        <v>1061</v>
      </c>
    </row>
    <row r="105" spans="1:6" ht="15.75" customHeight="1" outlineLevel="1" collapsed="1" x14ac:dyDescent="0.25">
      <c r="A105" s="12" t="s">
        <v>1688</v>
      </c>
      <c r="B105" s="12"/>
      <c r="C105" s="4" t="s">
        <v>342</v>
      </c>
      <c r="E105" s="6">
        <f>SUBTOTAL(9,E104:E104)</f>
        <v>7425.6733123469739</v>
      </c>
      <c r="F105" s="10"/>
    </row>
    <row r="106" spans="1:6" ht="15.75" hidden="1" customHeight="1" outlineLevel="2" x14ac:dyDescent="0.25">
      <c r="A106" s="12"/>
      <c r="B106" s="12"/>
      <c r="C106" s="4" t="s">
        <v>329</v>
      </c>
      <c r="D106" s="15" t="s">
        <v>305</v>
      </c>
      <c r="E106" s="6">
        <v>6375.4152823920267</v>
      </c>
      <c r="F106" s="10" t="s">
        <v>890</v>
      </c>
    </row>
    <row r="107" spans="1:6" ht="15.75" customHeight="1" outlineLevel="1" collapsed="1" x14ac:dyDescent="0.25">
      <c r="A107" s="12" t="s">
        <v>1689</v>
      </c>
      <c r="B107" s="12"/>
      <c r="C107" s="4" t="s">
        <v>335</v>
      </c>
      <c r="D107" s="15"/>
      <c r="E107" s="6">
        <f>SUBTOTAL(9,E106:E106)</f>
        <v>6375.4152823920267</v>
      </c>
      <c r="F107" s="10"/>
    </row>
    <row r="108" spans="1:6" ht="15.75" hidden="1" customHeight="1" outlineLevel="2" x14ac:dyDescent="0.25">
      <c r="A108" s="12"/>
      <c r="B108" s="12"/>
      <c r="C108" s="4" t="s">
        <v>1553</v>
      </c>
      <c r="D108" t="s">
        <v>140</v>
      </c>
      <c r="E108" s="16">
        <v>3818.3535762483129</v>
      </c>
      <c r="F108" s="10" t="s">
        <v>1134</v>
      </c>
    </row>
    <row r="109" spans="1:6" ht="15.75" hidden="1" customHeight="1" outlineLevel="2" collapsed="1" x14ac:dyDescent="0.25">
      <c r="A109" s="12"/>
      <c r="B109" s="12"/>
      <c r="C109" s="4" t="s">
        <v>1518</v>
      </c>
      <c r="D109" t="s">
        <v>911</v>
      </c>
      <c r="E109" s="6">
        <v>2341.8693982074265</v>
      </c>
      <c r="F109" s="10" t="s">
        <v>924</v>
      </c>
    </row>
    <row r="110" spans="1:6" ht="15.75" customHeight="1" outlineLevel="1" collapsed="1" x14ac:dyDescent="0.25">
      <c r="A110" s="12" t="s">
        <v>1690</v>
      </c>
      <c r="B110" s="12"/>
      <c r="C110" s="4" t="s">
        <v>1628</v>
      </c>
      <c r="E110" s="6">
        <f>SUBTOTAL(9,E108:E109)</f>
        <v>6160.2229744557389</v>
      </c>
      <c r="F110" s="10"/>
    </row>
    <row r="111" spans="1:6" ht="15.75" hidden="1" customHeight="1" outlineLevel="2" collapsed="1" x14ac:dyDescent="0.25">
      <c r="A111" s="12"/>
      <c r="B111" s="12"/>
      <c r="C111" s="4" t="s">
        <v>183</v>
      </c>
      <c r="D111" t="s">
        <v>1108</v>
      </c>
      <c r="E111" s="6">
        <v>5867.3414304993257</v>
      </c>
      <c r="F111" s="10" t="s">
        <v>1134</v>
      </c>
    </row>
    <row r="112" spans="1:6" ht="15.75" customHeight="1" outlineLevel="1" collapsed="1" x14ac:dyDescent="0.25">
      <c r="A112" s="12" t="s">
        <v>1691</v>
      </c>
      <c r="B112" s="12"/>
      <c r="C112" s="4" t="s">
        <v>195</v>
      </c>
      <c r="E112" s="6">
        <f>SUBTOTAL(9,E111:E111)</f>
        <v>5867.3414304993257</v>
      </c>
      <c r="F112" s="10"/>
    </row>
    <row r="113" spans="1:6" ht="15.75" hidden="1" customHeight="1" outlineLevel="2" x14ac:dyDescent="0.25">
      <c r="A113" s="12"/>
      <c r="B113" s="12"/>
      <c r="C113" s="4" t="s">
        <v>1548</v>
      </c>
      <c r="D113" t="s">
        <v>1106</v>
      </c>
      <c r="E113" s="6">
        <v>5496.086369770579</v>
      </c>
      <c r="F113" s="10" t="s">
        <v>1134</v>
      </c>
    </row>
    <row r="114" spans="1:6" ht="15.75" customHeight="1" outlineLevel="1" collapsed="1" x14ac:dyDescent="0.25">
      <c r="A114" s="12" t="s">
        <v>1692</v>
      </c>
      <c r="B114" s="12"/>
      <c r="C114" s="4" t="s">
        <v>1638</v>
      </c>
      <c r="E114" s="6">
        <f>SUBTOTAL(9,E113:E113)</f>
        <v>5496.086369770579</v>
      </c>
      <c r="F114" s="10"/>
    </row>
    <row r="115" spans="1:6" ht="15.75" hidden="1" customHeight="1" outlineLevel="2" x14ac:dyDescent="0.25">
      <c r="A115" s="12"/>
      <c r="B115" s="12"/>
      <c r="C115" s="4" t="s">
        <v>1549</v>
      </c>
      <c r="D115" t="s">
        <v>140</v>
      </c>
      <c r="E115" s="6">
        <v>5487.584345479082</v>
      </c>
      <c r="F115" s="10" t="s">
        <v>1134</v>
      </c>
    </row>
    <row r="116" spans="1:6" ht="15.75" customHeight="1" outlineLevel="1" collapsed="1" x14ac:dyDescent="0.25">
      <c r="A116" s="12" t="s">
        <v>1693</v>
      </c>
      <c r="B116" s="12"/>
      <c r="C116" s="4" t="s">
        <v>1640</v>
      </c>
      <c r="E116" s="6">
        <f>SUBTOTAL(9,E115:E115)</f>
        <v>5487.584345479082</v>
      </c>
      <c r="F116" s="10"/>
    </row>
    <row r="117" spans="1:6" ht="15.75" hidden="1" customHeight="1" outlineLevel="2" x14ac:dyDescent="0.25">
      <c r="A117" s="12"/>
      <c r="B117" s="12"/>
      <c r="C117" s="4" t="s">
        <v>44</v>
      </c>
      <c r="D117" t="s">
        <v>143</v>
      </c>
      <c r="E117" s="16">
        <v>3995.0067476383265</v>
      </c>
      <c r="F117" s="10" t="s">
        <v>1134</v>
      </c>
    </row>
    <row r="118" spans="1:6" ht="15.75" hidden="1" customHeight="1" outlineLevel="2" x14ac:dyDescent="0.25">
      <c r="A118" s="12"/>
      <c r="B118" s="12"/>
      <c r="C118" s="4" t="s">
        <v>44</v>
      </c>
      <c r="D118" t="s">
        <v>12</v>
      </c>
      <c r="E118" s="6">
        <v>1277.8191291403054</v>
      </c>
      <c r="F118" s="15" t="s">
        <v>1745</v>
      </c>
    </row>
    <row r="119" spans="1:6" ht="15.75" customHeight="1" outlineLevel="1" collapsed="1" x14ac:dyDescent="0.25">
      <c r="A119" s="12" t="s">
        <v>1694</v>
      </c>
      <c r="B119" s="12"/>
      <c r="C119" s="4" t="s">
        <v>114</v>
      </c>
      <c r="E119" s="6">
        <f>SUBTOTAL(9,E117:E118)</f>
        <v>5272.8258767786319</v>
      </c>
      <c r="F119" s="15"/>
    </row>
    <row r="120" spans="1:6" hidden="1" outlineLevel="2" x14ac:dyDescent="0.2">
      <c r="C120" s="4" t="s">
        <v>186</v>
      </c>
      <c r="D120" t="s">
        <v>136</v>
      </c>
      <c r="E120" s="6">
        <v>5241.0256410256407</v>
      </c>
      <c r="F120" s="10" t="s">
        <v>1134</v>
      </c>
    </row>
    <row r="121" spans="1:6" ht="15.75" outlineLevel="1" collapsed="1" x14ac:dyDescent="0.25">
      <c r="A121" s="12">
        <v>43</v>
      </c>
      <c r="C121" s="4" t="s">
        <v>196</v>
      </c>
      <c r="E121" s="6">
        <f>SUBTOTAL(9,E120:E120)</f>
        <v>5241.0256410256407</v>
      </c>
      <c r="F121" s="10"/>
    </row>
    <row r="122" spans="1:6" ht="15.75" hidden="1" outlineLevel="2" collapsed="1" x14ac:dyDescent="0.25">
      <c r="A122" s="12"/>
      <c r="B122" s="12"/>
      <c r="C122" s="4" t="s">
        <v>1550</v>
      </c>
      <c r="D122" t="s">
        <v>139</v>
      </c>
      <c r="E122" s="6">
        <v>5207.9622132253708</v>
      </c>
      <c r="F122" s="10" t="s">
        <v>1134</v>
      </c>
    </row>
    <row r="123" spans="1:6" ht="15.75" outlineLevel="1" collapsed="1" x14ac:dyDescent="0.25">
      <c r="A123" s="12" t="s">
        <v>1695</v>
      </c>
      <c r="B123" s="12"/>
      <c r="C123" s="4" t="s">
        <v>1642</v>
      </c>
      <c r="E123" s="6">
        <f>SUBTOTAL(9,E122:E122)</f>
        <v>5207.9622132253708</v>
      </c>
      <c r="F123" s="10"/>
    </row>
    <row r="124" spans="1:6" ht="15.75" hidden="1" outlineLevel="2" collapsed="1" x14ac:dyDescent="0.25">
      <c r="A124" s="12"/>
      <c r="B124" s="12"/>
      <c r="C124" s="4" t="s">
        <v>187</v>
      </c>
      <c r="D124" t="s">
        <v>131</v>
      </c>
      <c r="E124" s="16">
        <v>4728.0701754385964</v>
      </c>
      <c r="F124" s="10" t="s">
        <v>1134</v>
      </c>
    </row>
    <row r="125" spans="1:6" ht="15.75" customHeight="1" outlineLevel="1" collapsed="1" x14ac:dyDescent="0.25">
      <c r="A125" s="12" t="s">
        <v>1696</v>
      </c>
      <c r="B125" s="12"/>
      <c r="C125" s="4" t="s">
        <v>193</v>
      </c>
      <c r="E125" s="16">
        <f>SUBTOTAL(9,E124:E124)</f>
        <v>4728.0701754385964</v>
      </c>
      <c r="F125" s="10"/>
    </row>
    <row r="126" spans="1:6" ht="15.75" hidden="1" customHeight="1" outlineLevel="2" collapsed="1" x14ac:dyDescent="0.25">
      <c r="A126" s="12"/>
      <c r="B126" s="12"/>
      <c r="C126" s="4" t="s">
        <v>1579</v>
      </c>
      <c r="D126" t="s">
        <v>1050</v>
      </c>
      <c r="E126" s="6">
        <v>4666.666666666667</v>
      </c>
      <c r="F126" s="10" t="s">
        <v>1500</v>
      </c>
    </row>
    <row r="127" spans="1:6" ht="15.75" outlineLevel="1" collapsed="1" x14ac:dyDescent="0.25">
      <c r="A127" s="12" t="s">
        <v>1697</v>
      </c>
      <c r="B127" s="12"/>
      <c r="C127" s="4" t="s">
        <v>1635</v>
      </c>
      <c r="E127" s="6">
        <f>SUBTOTAL(9,E126:E126)</f>
        <v>4666.666666666667</v>
      </c>
      <c r="F127" s="10"/>
    </row>
    <row r="128" spans="1:6" ht="15.75" hidden="1" outlineLevel="2" collapsed="1" x14ac:dyDescent="0.25">
      <c r="A128" s="12"/>
      <c r="B128" s="12"/>
      <c r="C128" s="4" t="s">
        <v>1576</v>
      </c>
      <c r="D128" t="s">
        <v>1068</v>
      </c>
      <c r="E128" s="6">
        <v>4640.2606310013716</v>
      </c>
      <c r="F128" s="10" t="s">
        <v>1500</v>
      </c>
    </row>
    <row r="129" spans="1:6" ht="15.75" customHeight="1" outlineLevel="1" collapsed="1" x14ac:dyDescent="0.25">
      <c r="A129" s="12" t="s">
        <v>1698</v>
      </c>
      <c r="B129" s="12"/>
      <c r="C129" s="4" t="s">
        <v>1637</v>
      </c>
      <c r="E129" s="6">
        <f>SUBTOTAL(9,E128:E128)</f>
        <v>4640.2606310013716</v>
      </c>
      <c r="F129" s="10"/>
    </row>
    <row r="130" spans="1:6" ht="15.75" hidden="1" customHeight="1" outlineLevel="2" x14ac:dyDescent="0.25">
      <c r="A130" s="12"/>
      <c r="B130" s="12"/>
      <c r="C130" s="4" t="s">
        <v>1551</v>
      </c>
      <c r="D130" t="s">
        <v>152</v>
      </c>
      <c r="E130" s="16">
        <v>4378.5425101214569</v>
      </c>
      <c r="F130" s="10" t="s">
        <v>1134</v>
      </c>
    </row>
    <row r="131" spans="1:6" ht="15.75" customHeight="1" outlineLevel="1" collapsed="1" x14ac:dyDescent="0.25">
      <c r="A131" s="12" t="s">
        <v>1699</v>
      </c>
      <c r="B131" s="12"/>
      <c r="C131" s="4" t="s">
        <v>1630</v>
      </c>
      <c r="E131" s="16">
        <f>SUBTOTAL(9,E130:E130)</f>
        <v>4378.5425101214569</v>
      </c>
      <c r="F131" s="10"/>
    </row>
    <row r="132" spans="1:6" ht="15.75" hidden="1" customHeight="1" outlineLevel="2" x14ac:dyDescent="0.25">
      <c r="A132" s="12"/>
      <c r="B132" s="12"/>
      <c r="C132" s="4" t="s">
        <v>1580</v>
      </c>
      <c r="D132" t="s">
        <v>1479</v>
      </c>
      <c r="E132" s="6">
        <v>4294.5816186556922</v>
      </c>
      <c r="F132" s="10" t="s">
        <v>1500</v>
      </c>
    </row>
    <row r="133" spans="1:6" ht="15.75" outlineLevel="1" collapsed="1" x14ac:dyDescent="0.25">
      <c r="A133" s="12" t="s">
        <v>1700</v>
      </c>
      <c r="B133" s="12"/>
      <c r="C133" s="4" t="s">
        <v>1644</v>
      </c>
      <c r="E133" s="6">
        <f>SUBTOTAL(9,E132:E132)</f>
        <v>4294.5816186556922</v>
      </c>
      <c r="F133" s="10"/>
    </row>
    <row r="134" spans="1:6" ht="15.75" hidden="1" outlineLevel="2" collapsed="1" x14ac:dyDescent="0.25">
      <c r="A134" s="12"/>
      <c r="B134" s="12"/>
      <c r="C134" s="4" t="s">
        <v>1581</v>
      </c>
      <c r="D134" t="s">
        <v>1483</v>
      </c>
      <c r="E134" s="6">
        <v>4217.7640603566533</v>
      </c>
      <c r="F134" s="10" t="s">
        <v>1500</v>
      </c>
    </row>
    <row r="135" spans="1:6" ht="15.75" outlineLevel="1" collapsed="1" x14ac:dyDescent="0.25">
      <c r="A135" s="12" t="s">
        <v>1701</v>
      </c>
      <c r="B135" s="12"/>
      <c r="C135" s="4" t="s">
        <v>1585</v>
      </c>
      <c r="E135" s="6">
        <f>SUBTOTAL(9,E134:E134)</f>
        <v>4217.7640603566533</v>
      </c>
      <c r="F135" s="10"/>
    </row>
    <row r="136" spans="1:6" ht="15.75" hidden="1" outlineLevel="2" x14ac:dyDescent="0.25">
      <c r="A136" s="12"/>
      <c r="B136" s="12"/>
      <c r="C136" s="14" t="s">
        <v>181</v>
      </c>
      <c r="D136" s="15" t="s">
        <v>11</v>
      </c>
      <c r="E136" s="16">
        <v>2333.3333333333335</v>
      </c>
      <c r="F136" s="10" t="s">
        <v>1465</v>
      </c>
    </row>
    <row r="137" spans="1:6" ht="15.75" hidden="1" outlineLevel="2" collapsed="1" x14ac:dyDescent="0.25">
      <c r="A137" s="12"/>
      <c r="B137" s="12"/>
      <c r="C137" s="14" t="s">
        <v>181</v>
      </c>
      <c r="D137" s="15" t="s">
        <v>11</v>
      </c>
      <c r="E137" s="16">
        <v>1842.6966292134832</v>
      </c>
      <c r="F137" s="15" t="s">
        <v>1454</v>
      </c>
    </row>
    <row r="138" spans="1:6" ht="15.75" outlineLevel="1" collapsed="1" x14ac:dyDescent="0.25">
      <c r="A138" s="12" t="s">
        <v>1702</v>
      </c>
      <c r="B138" s="12"/>
      <c r="C138" s="14" t="s">
        <v>334</v>
      </c>
      <c r="D138" s="15"/>
      <c r="E138" s="16">
        <f>SUBTOTAL(9,E136:E137)</f>
        <v>4176.0299625468169</v>
      </c>
      <c r="F138" s="15"/>
    </row>
    <row r="139" spans="1:6" ht="15.75" hidden="1" outlineLevel="2" x14ac:dyDescent="0.25">
      <c r="A139" s="12"/>
      <c r="B139" s="12"/>
      <c r="C139" s="4" t="s">
        <v>1552</v>
      </c>
      <c r="D139" t="s">
        <v>1114</v>
      </c>
      <c r="E139" s="16">
        <v>4004.4534412955459</v>
      </c>
      <c r="F139" s="10" t="s">
        <v>1134</v>
      </c>
    </row>
    <row r="140" spans="1:6" ht="15.75" outlineLevel="1" collapsed="1" x14ac:dyDescent="0.25">
      <c r="A140" s="12" t="s">
        <v>1703</v>
      </c>
      <c r="B140" s="12"/>
      <c r="C140" s="4" t="s">
        <v>1619</v>
      </c>
      <c r="E140" s="16">
        <f>SUBTOTAL(9,E139:E139)</f>
        <v>4004.4534412955459</v>
      </c>
      <c r="F140" s="10"/>
    </row>
    <row r="141" spans="1:6" ht="15.75" hidden="1" outlineLevel="2" x14ac:dyDescent="0.25">
      <c r="A141" s="12"/>
      <c r="B141" s="12"/>
      <c r="C141" s="4" t="s">
        <v>1582</v>
      </c>
      <c r="D141" t="s">
        <v>1050</v>
      </c>
      <c r="E141" s="6">
        <v>3776.0631001371739</v>
      </c>
      <c r="F141" s="10" t="s">
        <v>1500</v>
      </c>
    </row>
    <row r="142" spans="1:6" ht="15.75" outlineLevel="1" collapsed="1" x14ac:dyDescent="0.25">
      <c r="A142" s="12" t="s">
        <v>1704</v>
      </c>
      <c r="B142" s="12"/>
      <c r="C142" s="4" t="s">
        <v>1618</v>
      </c>
      <c r="E142" s="6">
        <f>SUBTOTAL(9,E141:E141)</f>
        <v>3776.0631001371739</v>
      </c>
      <c r="F142" s="10"/>
    </row>
    <row r="143" spans="1:6" hidden="1" outlineLevel="2" collapsed="1" x14ac:dyDescent="0.2">
      <c r="C143" s="4" t="s">
        <v>1554</v>
      </c>
      <c r="D143" t="s">
        <v>1119</v>
      </c>
      <c r="E143" s="16">
        <v>3759.7840755735492</v>
      </c>
      <c r="F143" s="10" t="s">
        <v>1134</v>
      </c>
    </row>
    <row r="144" spans="1:6" ht="15.75" outlineLevel="1" collapsed="1" x14ac:dyDescent="0.25">
      <c r="A144" s="12">
        <v>54</v>
      </c>
      <c r="C144" s="4" t="s">
        <v>1649</v>
      </c>
      <c r="E144" s="16">
        <f>SUBTOTAL(9,E143:E143)</f>
        <v>3759.7840755735492</v>
      </c>
      <c r="F144" s="10"/>
    </row>
    <row r="145" spans="1:6" ht="15.75" hidden="1" outlineLevel="2" x14ac:dyDescent="0.25">
      <c r="A145" s="12"/>
      <c r="B145" s="12"/>
      <c r="C145" s="4" t="s">
        <v>1529</v>
      </c>
      <c r="D145" s="15" t="s">
        <v>911</v>
      </c>
      <c r="E145" s="16">
        <v>2572.220145379024</v>
      </c>
      <c r="F145" s="15" t="s">
        <v>1148</v>
      </c>
    </row>
    <row r="146" spans="1:6" ht="15.75" hidden="1" outlineLevel="2" collapsed="1" x14ac:dyDescent="0.25">
      <c r="A146" s="12"/>
      <c r="B146" s="12"/>
      <c r="C146" s="4" t="s">
        <v>1529</v>
      </c>
      <c r="D146" t="s">
        <v>911</v>
      </c>
      <c r="E146" s="6">
        <v>1040.9876543209875</v>
      </c>
      <c r="F146" s="10" t="s">
        <v>950</v>
      </c>
    </row>
    <row r="147" spans="1:6" ht="15.75" outlineLevel="1" collapsed="1" x14ac:dyDescent="0.25">
      <c r="A147" s="12" t="s">
        <v>1705</v>
      </c>
      <c r="B147" s="12"/>
      <c r="C147" s="4" t="s">
        <v>1626</v>
      </c>
      <c r="E147" s="6">
        <f>SUBTOTAL(9,E145:E146)</f>
        <v>3613.2077997000115</v>
      </c>
      <c r="F147" s="10"/>
    </row>
    <row r="148" spans="1:6" ht="15.75" hidden="1" outlineLevel="2" collapsed="1" x14ac:dyDescent="0.25">
      <c r="A148" s="12"/>
      <c r="B148" s="12"/>
      <c r="C148" s="4" t="s">
        <v>1555</v>
      </c>
      <c r="D148" t="s">
        <v>146</v>
      </c>
      <c r="E148" s="16">
        <v>3581.2415654520914</v>
      </c>
      <c r="F148" s="10" t="s">
        <v>1134</v>
      </c>
    </row>
    <row r="149" spans="1:6" ht="15.75" outlineLevel="1" collapsed="1" x14ac:dyDescent="0.25">
      <c r="A149" s="12" t="s">
        <v>1706</v>
      </c>
      <c r="B149" s="12"/>
      <c r="C149" s="4" t="s">
        <v>1624</v>
      </c>
      <c r="E149" s="16">
        <f>SUBTOTAL(9,E148:E148)</f>
        <v>3581.2415654520914</v>
      </c>
      <c r="F149" s="10"/>
    </row>
    <row r="150" spans="1:6" hidden="1" outlineLevel="2" collapsed="1" x14ac:dyDescent="0.2">
      <c r="C150" s="4" t="s">
        <v>1583</v>
      </c>
      <c r="D150" t="s">
        <v>1095</v>
      </c>
      <c r="E150" s="6">
        <v>3564.8148148148152</v>
      </c>
      <c r="F150" s="10" t="s">
        <v>1500</v>
      </c>
    </row>
    <row r="151" spans="1:6" ht="15.75" outlineLevel="1" collapsed="1" x14ac:dyDescent="0.25">
      <c r="A151" s="12">
        <v>57</v>
      </c>
      <c r="C151" s="4" t="s">
        <v>1647</v>
      </c>
      <c r="E151" s="6">
        <f>SUBTOTAL(9,E150:E150)</f>
        <v>3564.8148148148152</v>
      </c>
      <c r="F151" s="10"/>
    </row>
    <row r="152" spans="1:6" ht="15.75" hidden="1" outlineLevel="2" collapsed="1" x14ac:dyDescent="0.25">
      <c r="A152" s="12"/>
      <c r="B152" s="12"/>
      <c r="C152" s="4" t="s">
        <v>1578</v>
      </c>
      <c r="D152" t="s">
        <v>1068</v>
      </c>
      <c r="E152" s="6">
        <v>3492.7983539094657</v>
      </c>
      <c r="F152" s="10" t="s">
        <v>1500</v>
      </c>
    </row>
    <row r="153" spans="1:6" ht="15.75" outlineLevel="1" collapsed="1" x14ac:dyDescent="0.25">
      <c r="A153" s="12" t="s">
        <v>1707</v>
      </c>
      <c r="B153" s="12"/>
      <c r="C153" s="4" t="s">
        <v>1608</v>
      </c>
      <c r="E153" s="6">
        <f>SUBTOTAL(9,E152:E152)</f>
        <v>3492.7983539094657</v>
      </c>
      <c r="F153" s="10"/>
    </row>
    <row r="154" spans="1:6" ht="15.75" hidden="1" outlineLevel="2" x14ac:dyDescent="0.25">
      <c r="A154" s="12"/>
      <c r="B154" s="12"/>
      <c r="C154" s="4" t="s">
        <v>99</v>
      </c>
      <c r="D154" t="s">
        <v>141</v>
      </c>
      <c r="E154" s="16">
        <v>3449.9325236167342</v>
      </c>
      <c r="F154" s="10" t="s">
        <v>1134</v>
      </c>
    </row>
    <row r="155" spans="1:6" ht="15.75" outlineLevel="1" collapsed="1" x14ac:dyDescent="0.25">
      <c r="A155" s="12" t="s">
        <v>1708</v>
      </c>
      <c r="B155" s="12"/>
      <c r="C155" s="4" t="s">
        <v>100</v>
      </c>
      <c r="E155" s="16">
        <f>SUBTOTAL(9,E154:E154)</f>
        <v>3449.9325236167342</v>
      </c>
      <c r="F155" s="10"/>
    </row>
    <row r="156" spans="1:6" ht="15.75" hidden="1" outlineLevel="2" x14ac:dyDescent="0.25">
      <c r="A156" s="12"/>
      <c r="B156" s="12"/>
      <c r="C156" s="4" t="s">
        <v>81</v>
      </c>
      <c r="D156" t="s">
        <v>32</v>
      </c>
      <c r="E156" s="6">
        <v>3445.1827242524914</v>
      </c>
      <c r="F156" s="10" t="s">
        <v>890</v>
      </c>
    </row>
    <row r="157" spans="1:6" ht="15.75" outlineLevel="1" collapsed="1" x14ac:dyDescent="0.25">
      <c r="A157" s="12" t="s">
        <v>1709</v>
      </c>
      <c r="B157" s="12"/>
      <c r="C157" s="4" t="s">
        <v>85</v>
      </c>
      <c r="E157" s="6">
        <f>SUBTOTAL(9,E156:E156)</f>
        <v>3445.1827242524914</v>
      </c>
      <c r="F157" s="10"/>
    </row>
    <row r="158" spans="1:6" hidden="1" outlineLevel="2" collapsed="1" x14ac:dyDescent="0.2">
      <c r="C158" s="4" t="s">
        <v>188</v>
      </c>
      <c r="D158" t="s">
        <v>136</v>
      </c>
      <c r="E158" s="16">
        <v>3442.3751686909582</v>
      </c>
      <c r="F158" s="10" t="s">
        <v>1134</v>
      </c>
    </row>
    <row r="159" spans="1:6" ht="15.75" outlineLevel="1" collapsed="1" x14ac:dyDescent="0.25">
      <c r="A159" s="12">
        <v>61</v>
      </c>
      <c r="C159" s="4" t="s">
        <v>197</v>
      </c>
      <c r="E159" s="16">
        <f>SUBTOTAL(9,E158:E158)</f>
        <v>3442.3751686909582</v>
      </c>
      <c r="F159" s="10"/>
    </row>
    <row r="160" spans="1:6" ht="15.75" hidden="1" outlineLevel="2" collapsed="1" x14ac:dyDescent="0.25">
      <c r="A160" s="12"/>
      <c r="C160" s="4" t="s">
        <v>1556</v>
      </c>
      <c r="D160" t="s">
        <v>136</v>
      </c>
      <c r="E160" s="6">
        <v>3402.6990553306341</v>
      </c>
      <c r="F160" s="10" t="s">
        <v>1134</v>
      </c>
    </row>
    <row r="161" spans="1:6" ht="15.75" outlineLevel="1" collapsed="1" x14ac:dyDescent="0.25">
      <c r="A161" s="12">
        <v>62</v>
      </c>
      <c r="C161" s="4" t="s">
        <v>1651</v>
      </c>
      <c r="E161" s="6">
        <f>SUBTOTAL(9,E160:E160)</f>
        <v>3402.6990553306341</v>
      </c>
      <c r="F161" s="10"/>
    </row>
    <row r="162" spans="1:6" ht="15.75" hidden="1" outlineLevel="2" collapsed="1" x14ac:dyDescent="0.25">
      <c r="A162" s="12"/>
      <c r="B162" s="12"/>
      <c r="C162" s="14" t="s">
        <v>1575</v>
      </c>
      <c r="D162" t="s">
        <v>1114</v>
      </c>
      <c r="E162" s="16">
        <v>2121.7304733460046</v>
      </c>
      <c r="F162" s="15" t="s">
        <v>1471</v>
      </c>
    </row>
    <row r="163" spans="1:6" ht="15.75" hidden="1" outlineLevel="2" x14ac:dyDescent="0.25">
      <c r="A163" s="12"/>
      <c r="B163" s="12"/>
      <c r="C163" s="14" t="s">
        <v>1575</v>
      </c>
      <c r="D163" t="s">
        <v>1114</v>
      </c>
      <c r="E163" s="16">
        <v>1263.9989933308166</v>
      </c>
      <c r="F163" s="15" t="s">
        <v>1454</v>
      </c>
    </row>
    <row r="164" spans="1:6" ht="15.75" outlineLevel="1" collapsed="1" x14ac:dyDescent="0.25">
      <c r="A164" s="12" t="s">
        <v>1710</v>
      </c>
      <c r="B164" s="12"/>
      <c r="C164" s="14" t="s">
        <v>1621</v>
      </c>
      <c r="E164" s="16">
        <f>SUBTOTAL(9,E162:E163)</f>
        <v>3385.7294666768212</v>
      </c>
      <c r="F164" s="15"/>
    </row>
    <row r="165" spans="1:6" ht="15.75" hidden="1" outlineLevel="2" collapsed="1" x14ac:dyDescent="0.25">
      <c r="A165" s="12"/>
      <c r="B165" s="12"/>
      <c r="C165" s="4" t="s">
        <v>1584</v>
      </c>
      <c r="D165" t="s">
        <v>1050</v>
      </c>
      <c r="E165" s="6">
        <v>3199.9314128943761</v>
      </c>
      <c r="F165" s="10" t="s">
        <v>1500</v>
      </c>
    </row>
    <row r="166" spans="1:6" ht="15.75" outlineLevel="1" collapsed="1" x14ac:dyDescent="0.25">
      <c r="A166" s="12" t="s">
        <v>1711</v>
      </c>
      <c r="B166" s="12"/>
      <c r="C166" s="4" t="s">
        <v>1617</v>
      </c>
      <c r="E166" s="6">
        <f>SUBTOTAL(9,E165:E165)</f>
        <v>3199.9314128943761</v>
      </c>
      <c r="F166" s="10"/>
    </row>
    <row r="167" spans="1:6" ht="15.75" hidden="1" outlineLevel="2" x14ac:dyDescent="0.25">
      <c r="A167" s="12"/>
      <c r="B167" s="12"/>
      <c r="C167" s="4" t="s">
        <v>1557</v>
      </c>
      <c r="D167" t="s">
        <v>138</v>
      </c>
      <c r="E167" s="6">
        <v>3161.808367071525</v>
      </c>
      <c r="F167" s="10" t="s">
        <v>1134</v>
      </c>
    </row>
    <row r="168" spans="1:6" ht="15.75" outlineLevel="1" collapsed="1" x14ac:dyDescent="0.25">
      <c r="A168" s="12" t="s">
        <v>1712</v>
      </c>
      <c r="B168" s="12"/>
      <c r="C168" s="4" t="s">
        <v>1604</v>
      </c>
      <c r="E168" s="6">
        <f>SUBTOTAL(9,E167:E167)</f>
        <v>3161.808367071525</v>
      </c>
      <c r="F168" s="10"/>
    </row>
    <row r="169" spans="1:6" ht="15.75" hidden="1" outlineLevel="2" x14ac:dyDescent="0.25">
      <c r="A169" s="12"/>
      <c r="B169" s="12"/>
      <c r="C169" s="14" t="s">
        <v>325</v>
      </c>
      <c r="D169" s="15" t="s">
        <v>11</v>
      </c>
      <c r="E169" s="16">
        <v>2000</v>
      </c>
      <c r="F169" s="15" t="s">
        <v>1454</v>
      </c>
    </row>
    <row r="170" spans="1:6" ht="15.75" hidden="1" outlineLevel="2" x14ac:dyDescent="0.25">
      <c r="A170" s="12"/>
      <c r="B170" s="12"/>
      <c r="C170" s="14" t="s">
        <v>325</v>
      </c>
      <c r="D170" s="15" t="s">
        <v>11</v>
      </c>
      <c r="E170" s="16">
        <v>1032.5491936677022</v>
      </c>
      <c r="F170" s="10" t="s">
        <v>1465</v>
      </c>
    </row>
    <row r="171" spans="1:6" ht="15.75" outlineLevel="1" collapsed="1" x14ac:dyDescent="0.25">
      <c r="A171" s="12" t="s">
        <v>1713</v>
      </c>
      <c r="B171" s="12"/>
      <c r="C171" s="14" t="s">
        <v>331</v>
      </c>
      <c r="D171" s="15"/>
      <c r="E171" s="16">
        <f>SUBTOTAL(9,E169:E170)</f>
        <v>3032.5491936677022</v>
      </c>
      <c r="F171" s="10"/>
    </row>
    <row r="172" spans="1:6" ht="15.75" hidden="1" outlineLevel="2" x14ac:dyDescent="0.25">
      <c r="A172" s="12"/>
      <c r="B172" s="12"/>
      <c r="C172" s="14" t="s">
        <v>1570</v>
      </c>
      <c r="D172" s="15" t="s">
        <v>175</v>
      </c>
      <c r="E172" s="16">
        <v>1410.5951931546497</v>
      </c>
      <c r="F172" s="15" t="s">
        <v>1454</v>
      </c>
    </row>
    <row r="173" spans="1:6" ht="15.75" hidden="1" outlineLevel="2" x14ac:dyDescent="0.25">
      <c r="A173" s="12"/>
      <c r="B173" s="12"/>
      <c r="C173" s="14" t="s">
        <v>1570</v>
      </c>
      <c r="D173" s="15" t="s">
        <v>175</v>
      </c>
      <c r="E173" s="16">
        <v>1402.0273327902978</v>
      </c>
      <c r="F173" s="15" t="s">
        <v>1471</v>
      </c>
    </row>
    <row r="174" spans="1:6" ht="15.75" outlineLevel="1" collapsed="1" x14ac:dyDescent="0.25">
      <c r="A174" s="12" t="s">
        <v>1714</v>
      </c>
      <c r="B174" s="12"/>
      <c r="C174" s="14" t="s">
        <v>1646</v>
      </c>
      <c r="D174" s="15"/>
      <c r="E174" s="16">
        <f>SUBTOTAL(9,E172:E173)</f>
        <v>2812.6225259449475</v>
      </c>
      <c r="F174" s="15"/>
    </row>
    <row r="175" spans="1:6" ht="15.75" hidden="1" outlineLevel="2" x14ac:dyDescent="0.25">
      <c r="A175" s="12"/>
      <c r="B175" s="12"/>
      <c r="C175" s="4" t="s">
        <v>1514</v>
      </c>
      <c r="D175" t="s">
        <v>130</v>
      </c>
      <c r="E175" s="6">
        <v>2725.9923175416134</v>
      </c>
      <c r="F175" s="10" t="s">
        <v>924</v>
      </c>
    </row>
    <row r="176" spans="1:6" ht="15.75" outlineLevel="1" collapsed="1" x14ac:dyDescent="0.25">
      <c r="A176" s="12" t="s">
        <v>1715</v>
      </c>
      <c r="B176" s="12"/>
      <c r="C176" s="4" t="s">
        <v>1639</v>
      </c>
      <c r="E176" s="6">
        <f>SUBTOTAL(9,E175:E175)</f>
        <v>2725.9923175416134</v>
      </c>
      <c r="F176" s="10"/>
    </row>
    <row r="177" spans="1:6" ht="15.75" hidden="1" outlineLevel="2" collapsed="1" x14ac:dyDescent="0.25">
      <c r="A177" s="12"/>
      <c r="B177" s="12"/>
      <c r="C177" s="4" t="s">
        <v>1516</v>
      </c>
      <c r="D177" t="s">
        <v>138</v>
      </c>
      <c r="E177" s="6">
        <v>2620.998719590269</v>
      </c>
      <c r="F177" s="10" t="s">
        <v>924</v>
      </c>
    </row>
    <row r="178" spans="1:6" ht="15.75" outlineLevel="1" collapsed="1" x14ac:dyDescent="0.25">
      <c r="A178" s="12" t="s">
        <v>1716</v>
      </c>
      <c r="B178" s="12"/>
      <c r="C178" s="4" t="s">
        <v>1605</v>
      </c>
      <c r="E178" s="6">
        <f>SUBTOTAL(9,E177:E177)</f>
        <v>2620.998719590269</v>
      </c>
      <c r="F178" s="10"/>
    </row>
    <row r="179" spans="1:6" ht="15.75" hidden="1" outlineLevel="2" collapsed="1" x14ac:dyDescent="0.25">
      <c r="A179" s="12"/>
      <c r="B179" s="12"/>
      <c r="C179" s="14" t="s">
        <v>321</v>
      </c>
      <c r="D179" s="15" t="s">
        <v>175</v>
      </c>
      <c r="E179" s="16">
        <v>1890.4878269526653</v>
      </c>
      <c r="F179" s="15" t="s">
        <v>1471</v>
      </c>
    </row>
    <row r="180" spans="1:6" ht="15.75" hidden="1" outlineLevel="2" x14ac:dyDescent="0.25">
      <c r="A180" s="12"/>
      <c r="B180" s="12"/>
      <c r="C180" s="14" t="s">
        <v>321</v>
      </c>
      <c r="D180" s="15" t="s">
        <v>175</v>
      </c>
      <c r="E180" s="16">
        <v>695.23090474392848</v>
      </c>
      <c r="F180" s="15" t="s">
        <v>1454</v>
      </c>
    </row>
    <row r="181" spans="1:6" ht="15.75" outlineLevel="1" collapsed="1" x14ac:dyDescent="0.25">
      <c r="A181" s="12" t="s">
        <v>1717</v>
      </c>
      <c r="B181" s="12"/>
      <c r="C181" s="14" t="s">
        <v>338</v>
      </c>
      <c r="D181" s="15"/>
      <c r="E181" s="16">
        <f>SUBTOTAL(9,E179:E180)</f>
        <v>2585.7187316965937</v>
      </c>
      <c r="F181" s="15"/>
    </row>
    <row r="182" spans="1:6" ht="15.75" hidden="1" outlineLevel="2" x14ac:dyDescent="0.25">
      <c r="A182" s="12"/>
      <c r="B182" s="12"/>
      <c r="C182" s="4" t="s">
        <v>1517</v>
      </c>
      <c r="D182" t="s">
        <v>138</v>
      </c>
      <c r="E182" s="6">
        <v>2361.0755441741362</v>
      </c>
      <c r="F182" s="10" t="s">
        <v>924</v>
      </c>
    </row>
    <row r="183" spans="1:6" ht="15.75" outlineLevel="1" collapsed="1" x14ac:dyDescent="0.25">
      <c r="A183" s="12" t="s">
        <v>1718</v>
      </c>
      <c r="B183" s="12"/>
      <c r="C183" s="4" t="s">
        <v>1602</v>
      </c>
      <c r="E183" s="6">
        <f>SUBTOTAL(9,E182:E182)</f>
        <v>2361.0755441741362</v>
      </c>
      <c r="F183" s="10"/>
    </row>
    <row r="184" spans="1:6" ht="15.75" hidden="1" outlineLevel="2" x14ac:dyDescent="0.25">
      <c r="A184" s="12"/>
      <c r="B184" s="12"/>
      <c r="C184" s="14" t="s">
        <v>319</v>
      </c>
      <c r="D184" s="15" t="s">
        <v>11</v>
      </c>
      <c r="E184" s="16">
        <v>2282.6500135758897</v>
      </c>
      <c r="F184" s="15" t="s">
        <v>1471</v>
      </c>
    </row>
    <row r="185" spans="1:6" ht="15.75" outlineLevel="1" collapsed="1" x14ac:dyDescent="0.25">
      <c r="A185" s="12" t="s">
        <v>1719</v>
      </c>
      <c r="B185" s="12"/>
      <c r="C185" s="14" t="s">
        <v>330</v>
      </c>
      <c r="D185" s="15"/>
      <c r="E185" s="16">
        <f>SUBTOTAL(9,E184:E184)</f>
        <v>2282.6500135758897</v>
      </c>
      <c r="F185" s="15"/>
    </row>
    <row r="186" spans="1:6" ht="15.75" hidden="1" outlineLevel="2" collapsed="1" x14ac:dyDescent="0.25">
      <c r="A186" s="12"/>
      <c r="B186" s="12"/>
      <c r="C186" s="14" t="s">
        <v>316</v>
      </c>
      <c r="D186" t="s">
        <v>132</v>
      </c>
      <c r="E186" s="16">
        <v>1558.662524042018</v>
      </c>
      <c r="F186" s="10" t="s">
        <v>1465</v>
      </c>
    </row>
    <row r="187" spans="1:6" ht="15.75" hidden="1" outlineLevel="2" x14ac:dyDescent="0.25">
      <c r="A187" s="12"/>
      <c r="B187" s="12"/>
      <c r="C187" s="14" t="s">
        <v>316</v>
      </c>
      <c r="D187" t="s">
        <v>132</v>
      </c>
      <c r="E187" s="16">
        <v>721.91011235955057</v>
      </c>
      <c r="F187" s="15" t="s">
        <v>1454</v>
      </c>
    </row>
    <row r="188" spans="1:6" ht="15.75" outlineLevel="1" collapsed="1" x14ac:dyDescent="0.25">
      <c r="A188" s="12" t="s">
        <v>1720</v>
      </c>
      <c r="B188" s="12"/>
      <c r="C188" s="14" t="s">
        <v>341</v>
      </c>
      <c r="E188" s="16">
        <f>SUBTOTAL(9,E186:E187)</f>
        <v>2280.5726364015686</v>
      </c>
      <c r="F188" s="15"/>
    </row>
    <row r="189" spans="1:6" hidden="1" outlineLevel="2" x14ac:dyDescent="0.2">
      <c r="C189" s="4" t="s">
        <v>324</v>
      </c>
      <c r="D189" t="s">
        <v>1095</v>
      </c>
      <c r="E189" s="6">
        <v>2280.5212620027437</v>
      </c>
      <c r="F189" s="10" t="s">
        <v>1500</v>
      </c>
    </row>
    <row r="190" spans="1:6" ht="15.75" outlineLevel="1" collapsed="1" x14ac:dyDescent="0.25">
      <c r="A190" s="12">
        <v>74</v>
      </c>
      <c r="C190" s="4" t="s">
        <v>344</v>
      </c>
      <c r="E190" s="6">
        <f>SUBTOTAL(9,E189:E189)</f>
        <v>2280.5212620027437</v>
      </c>
      <c r="F190" s="10"/>
    </row>
    <row r="191" spans="1:6" ht="15.75" hidden="1" outlineLevel="2" x14ac:dyDescent="0.25">
      <c r="A191" s="12"/>
      <c r="C191" s="14" t="s">
        <v>1571</v>
      </c>
      <c r="D191" s="15" t="s">
        <v>263</v>
      </c>
      <c r="E191" s="16">
        <v>2151.0578487942003</v>
      </c>
      <c r="F191" s="10" t="s">
        <v>1465</v>
      </c>
    </row>
    <row r="192" spans="1:6" ht="15.75" outlineLevel="1" collapsed="1" x14ac:dyDescent="0.25">
      <c r="A192" s="12">
        <v>75</v>
      </c>
      <c r="C192" s="14" t="s">
        <v>1650</v>
      </c>
      <c r="D192" s="15"/>
      <c r="E192" s="16">
        <f>SUBTOTAL(9,E191:E191)</f>
        <v>2151.0578487942003</v>
      </c>
      <c r="F192" s="10"/>
    </row>
    <row r="193" spans="1:6" ht="15.75" hidden="1" outlineLevel="2" x14ac:dyDescent="0.25">
      <c r="A193" s="12"/>
      <c r="C193" s="14" t="s">
        <v>323</v>
      </c>
      <c r="D193" t="s">
        <v>1068</v>
      </c>
      <c r="E193" s="16">
        <v>1473.6175219476877</v>
      </c>
      <c r="F193" s="15" t="s">
        <v>1471</v>
      </c>
    </row>
    <row r="194" spans="1:6" ht="15.75" hidden="1" outlineLevel="2" collapsed="1" x14ac:dyDescent="0.25">
      <c r="A194" s="12"/>
      <c r="C194" s="14" t="s">
        <v>323</v>
      </c>
      <c r="D194" t="s">
        <v>1068</v>
      </c>
      <c r="E194" s="16">
        <v>628.53907134767837</v>
      </c>
      <c r="F194" s="15" t="s">
        <v>1454</v>
      </c>
    </row>
    <row r="195" spans="1:6" ht="15.75" outlineLevel="1" collapsed="1" x14ac:dyDescent="0.25">
      <c r="A195" s="12">
        <v>76</v>
      </c>
      <c r="C195" s="14" t="s">
        <v>343</v>
      </c>
      <c r="E195" s="16">
        <f>SUBTOTAL(9,E193:E194)</f>
        <v>2102.1565932953663</v>
      </c>
      <c r="F195" s="15"/>
    </row>
    <row r="196" spans="1:6" ht="15.75" hidden="1" outlineLevel="2" x14ac:dyDescent="0.25">
      <c r="A196" s="12"/>
      <c r="B196" s="12"/>
      <c r="C196" s="4" t="s">
        <v>1503</v>
      </c>
      <c r="D196" s="15" t="s">
        <v>13</v>
      </c>
      <c r="E196" s="6">
        <v>2045.1977401129943</v>
      </c>
      <c r="F196" s="10" t="s">
        <v>416</v>
      </c>
    </row>
    <row r="197" spans="1:6" ht="15.75" outlineLevel="1" collapsed="1" x14ac:dyDescent="0.25">
      <c r="A197" s="12" t="s">
        <v>1721</v>
      </c>
      <c r="B197" s="12"/>
      <c r="C197" s="4" t="s">
        <v>1610</v>
      </c>
      <c r="D197" s="15"/>
      <c r="E197" s="6">
        <f>SUBTOTAL(9,E196:E196)</f>
        <v>2045.1977401129943</v>
      </c>
      <c r="F197" s="10"/>
    </row>
    <row r="198" spans="1:6" ht="15.75" hidden="1" outlineLevel="2" x14ac:dyDescent="0.25">
      <c r="A198" s="12"/>
      <c r="B198" s="12"/>
      <c r="C198" s="14" t="s">
        <v>1564</v>
      </c>
      <c r="D198" s="15" t="s">
        <v>135</v>
      </c>
      <c r="E198" s="16">
        <v>1967.3271028037384</v>
      </c>
      <c r="F198" s="15" t="s">
        <v>1148</v>
      </c>
    </row>
    <row r="199" spans="1:6" ht="15.75" outlineLevel="1" collapsed="1" x14ac:dyDescent="0.25">
      <c r="A199" s="12" t="s">
        <v>1722</v>
      </c>
      <c r="B199" s="12"/>
      <c r="C199" s="14" t="s">
        <v>1620</v>
      </c>
      <c r="D199" s="15"/>
      <c r="E199" s="16">
        <f>SUBTOTAL(9,E198:E198)</f>
        <v>1967.3271028037384</v>
      </c>
      <c r="F199" s="15"/>
    </row>
    <row r="200" spans="1:6" ht="15.75" hidden="1" outlineLevel="2" collapsed="1" x14ac:dyDescent="0.25">
      <c r="A200" s="12"/>
      <c r="B200" s="12"/>
      <c r="C200" s="14" t="s">
        <v>322</v>
      </c>
      <c r="D200" s="15" t="s">
        <v>143</v>
      </c>
      <c r="E200" s="6">
        <v>1831.7757009345792</v>
      </c>
      <c r="F200" s="10" t="s">
        <v>1148</v>
      </c>
    </row>
    <row r="201" spans="1:6" ht="15.75" outlineLevel="1" collapsed="1" x14ac:dyDescent="0.25">
      <c r="A201" s="12" t="s">
        <v>1723</v>
      </c>
      <c r="B201" s="12"/>
      <c r="C201" s="14" t="s">
        <v>333</v>
      </c>
      <c r="D201" s="15"/>
      <c r="E201" s="6">
        <f>SUBTOTAL(9,E200:E200)</f>
        <v>1831.7757009345792</v>
      </c>
      <c r="F201" s="10"/>
    </row>
    <row r="202" spans="1:6" ht="15.75" hidden="1" outlineLevel="2" x14ac:dyDescent="0.25">
      <c r="A202" s="12"/>
      <c r="B202" s="12"/>
      <c r="C202" s="4" t="s">
        <v>1558</v>
      </c>
      <c r="D202" t="s">
        <v>135</v>
      </c>
      <c r="E202" s="6">
        <v>1710.7962213225367</v>
      </c>
      <c r="F202" s="10" t="s">
        <v>1134</v>
      </c>
    </row>
    <row r="203" spans="1:6" ht="15.75" outlineLevel="1" collapsed="1" x14ac:dyDescent="0.25">
      <c r="A203" s="12" t="s">
        <v>1724</v>
      </c>
      <c r="B203" s="12"/>
      <c r="C203" s="4" t="s">
        <v>1629</v>
      </c>
      <c r="E203" s="6">
        <f>SUBTOTAL(9,E202:E202)</f>
        <v>1710.7962213225367</v>
      </c>
      <c r="F203" s="10"/>
    </row>
    <row r="204" spans="1:6" ht="15.75" hidden="1" outlineLevel="2" x14ac:dyDescent="0.25">
      <c r="A204" s="12"/>
      <c r="B204" s="12"/>
      <c r="C204" s="4" t="s">
        <v>1540</v>
      </c>
      <c r="D204" t="s">
        <v>1060</v>
      </c>
      <c r="E204" s="6">
        <v>1657.9223504721929</v>
      </c>
      <c r="F204" s="10" t="s">
        <v>1061</v>
      </c>
    </row>
    <row r="205" spans="1:6" ht="15.75" outlineLevel="1" collapsed="1" x14ac:dyDescent="0.25">
      <c r="A205" s="12" t="s">
        <v>1725</v>
      </c>
      <c r="B205" s="12"/>
      <c r="C205" s="4" t="s">
        <v>1590</v>
      </c>
      <c r="E205" s="6">
        <f>SUBTOTAL(9,E204:E204)</f>
        <v>1657.9223504721929</v>
      </c>
      <c r="F205" s="10"/>
    </row>
    <row r="206" spans="1:6" hidden="1" outlineLevel="2" x14ac:dyDescent="0.2">
      <c r="C206" s="4" t="s">
        <v>1520</v>
      </c>
      <c r="D206" t="s">
        <v>131</v>
      </c>
      <c r="E206" s="6">
        <v>1599.2317541613318</v>
      </c>
      <c r="F206" s="10" t="s">
        <v>924</v>
      </c>
    </row>
    <row r="207" spans="1:6" ht="15.75" outlineLevel="1" collapsed="1" x14ac:dyDescent="0.25">
      <c r="A207" s="12">
        <v>82</v>
      </c>
      <c r="C207" s="4" t="s">
        <v>1648</v>
      </c>
      <c r="E207" s="6">
        <f>SUBTOTAL(9,E206:E206)</f>
        <v>1599.2317541613318</v>
      </c>
      <c r="F207" s="10"/>
    </row>
    <row r="208" spans="1:6" ht="15.75" hidden="1" outlineLevel="2" x14ac:dyDescent="0.25">
      <c r="A208" s="12"/>
      <c r="B208" s="12"/>
      <c r="C208" s="4" t="s">
        <v>1562</v>
      </c>
      <c r="D208" t="s">
        <v>132</v>
      </c>
      <c r="E208" s="6">
        <v>1041.838134430727</v>
      </c>
      <c r="F208" s="10" t="s">
        <v>1500</v>
      </c>
    </row>
    <row r="209" spans="1:6" ht="15.75" hidden="1" outlineLevel="2" collapsed="1" x14ac:dyDescent="0.25">
      <c r="A209" s="12"/>
      <c r="B209" s="12"/>
      <c r="C209" s="4" t="s">
        <v>1562</v>
      </c>
      <c r="D209" t="s">
        <v>132</v>
      </c>
      <c r="E209" s="6">
        <v>100.13495276653171</v>
      </c>
      <c r="F209" s="10" t="s">
        <v>1134</v>
      </c>
    </row>
    <row r="210" spans="1:6" ht="15.75" outlineLevel="1" collapsed="1" x14ac:dyDescent="0.25">
      <c r="A210" s="12" t="s">
        <v>1726</v>
      </c>
      <c r="B210" s="12"/>
      <c r="C210" s="4" t="s">
        <v>1632</v>
      </c>
      <c r="E210" s="6">
        <f>SUBTOTAL(9,E208:E209)</f>
        <v>1141.9730871972588</v>
      </c>
      <c r="F210" s="10"/>
    </row>
    <row r="211" spans="1:6" ht="15.75" hidden="1" outlineLevel="2" x14ac:dyDescent="0.25">
      <c r="A211" s="12"/>
      <c r="B211" s="12"/>
      <c r="C211" s="4" t="s">
        <v>1559</v>
      </c>
      <c r="D211" t="s">
        <v>152</v>
      </c>
      <c r="E211" s="6">
        <v>1004.1835357624828</v>
      </c>
      <c r="F211" s="10" t="s">
        <v>1134</v>
      </c>
    </row>
    <row r="212" spans="1:6" ht="15.75" outlineLevel="1" collapsed="1" x14ac:dyDescent="0.25">
      <c r="A212" s="12" t="s">
        <v>1727</v>
      </c>
      <c r="B212" s="12"/>
      <c r="C212" s="4" t="s">
        <v>1631</v>
      </c>
      <c r="E212" s="6">
        <f>SUBTOTAL(9,E211:E211)</f>
        <v>1004.1835357624828</v>
      </c>
      <c r="F212" s="10"/>
    </row>
    <row r="213" spans="1:6" ht="15.75" hidden="1" outlineLevel="2" x14ac:dyDescent="0.25">
      <c r="A213" s="12"/>
      <c r="B213" s="12"/>
      <c r="C213" s="14" t="s">
        <v>1565</v>
      </c>
      <c r="D213" s="15" t="s">
        <v>152</v>
      </c>
      <c r="E213" s="16">
        <v>872.33229491173404</v>
      </c>
      <c r="F213" s="15" t="s">
        <v>1148</v>
      </c>
    </row>
    <row r="214" spans="1:6" ht="15.75" outlineLevel="1" collapsed="1" x14ac:dyDescent="0.25">
      <c r="A214" s="12" t="s">
        <v>1728</v>
      </c>
      <c r="B214" s="12"/>
      <c r="C214" s="14" t="s">
        <v>1613</v>
      </c>
      <c r="D214" s="15"/>
      <c r="E214" s="16">
        <f>SUBTOTAL(9,E213:E213)</f>
        <v>872.33229491173404</v>
      </c>
      <c r="F214" s="15"/>
    </row>
    <row r="215" spans="1:6" ht="15.75" hidden="1" outlineLevel="2" collapsed="1" x14ac:dyDescent="0.25">
      <c r="A215" s="12"/>
      <c r="B215" s="12"/>
      <c r="C215" s="4" t="s">
        <v>1560</v>
      </c>
      <c r="D215" t="s">
        <v>146</v>
      </c>
      <c r="E215" s="6">
        <v>864.37246963562745</v>
      </c>
      <c r="F215" s="10" t="s">
        <v>1134</v>
      </c>
    </row>
    <row r="216" spans="1:6" ht="15.75" outlineLevel="1" collapsed="1" x14ac:dyDescent="0.25">
      <c r="A216" s="12" t="s">
        <v>1729</v>
      </c>
      <c r="B216" s="12"/>
      <c r="C216" s="4" t="s">
        <v>1625</v>
      </c>
      <c r="E216" s="6">
        <f>SUBTOTAL(9,E215:E215)</f>
        <v>864.37246963562745</v>
      </c>
      <c r="F216" s="10"/>
    </row>
    <row r="217" spans="1:6" ht="15.75" hidden="1" outlineLevel="2" collapsed="1" x14ac:dyDescent="0.25">
      <c r="A217" s="12"/>
      <c r="B217" s="12"/>
      <c r="C217" s="4" t="s">
        <v>1521</v>
      </c>
      <c r="D217" t="s">
        <v>152</v>
      </c>
      <c r="E217" s="6">
        <v>864.27656850192079</v>
      </c>
      <c r="F217" s="10" t="s">
        <v>924</v>
      </c>
    </row>
    <row r="218" spans="1:6" ht="15.75" outlineLevel="1" collapsed="1" x14ac:dyDescent="0.25">
      <c r="A218" s="12" t="s">
        <v>1730</v>
      </c>
      <c r="B218" s="12"/>
      <c r="C218" s="4" t="s">
        <v>1593</v>
      </c>
      <c r="E218" s="6">
        <f>SUBTOTAL(9,E217:E217)</f>
        <v>864.27656850192079</v>
      </c>
      <c r="F218" s="10"/>
    </row>
    <row r="219" spans="1:6" ht="15.75" hidden="1" outlineLevel="2" x14ac:dyDescent="0.25">
      <c r="A219" s="12"/>
      <c r="B219" s="12"/>
      <c r="C219" s="14" t="s">
        <v>1572</v>
      </c>
      <c r="D219" t="s">
        <v>1046</v>
      </c>
      <c r="E219" s="16">
        <v>854.41633377718586</v>
      </c>
      <c r="F219" s="10" t="s">
        <v>1465</v>
      </c>
    </row>
    <row r="220" spans="1:6" ht="15.75" outlineLevel="1" collapsed="1" x14ac:dyDescent="0.25">
      <c r="A220" s="12" t="s">
        <v>1731</v>
      </c>
      <c r="B220" s="12"/>
      <c r="C220" s="14" t="s">
        <v>1606</v>
      </c>
      <c r="E220" s="16">
        <f>SUBTOTAL(9,E219:E219)</f>
        <v>854.41633377718586</v>
      </c>
      <c r="F220" s="10"/>
    </row>
    <row r="221" spans="1:6" ht="15.75" hidden="1" outlineLevel="2" x14ac:dyDescent="0.25">
      <c r="A221" s="12"/>
      <c r="B221" s="12"/>
      <c r="C221" s="4" t="s">
        <v>1561</v>
      </c>
      <c r="D221" t="s">
        <v>136</v>
      </c>
      <c r="E221" s="16">
        <v>799.19028340080968</v>
      </c>
      <c r="F221" s="10" t="s">
        <v>1134</v>
      </c>
    </row>
    <row r="222" spans="1:6" ht="15.75" outlineLevel="1" collapsed="1" x14ac:dyDescent="0.25">
      <c r="A222" s="12" t="s">
        <v>1732</v>
      </c>
      <c r="B222" s="12"/>
      <c r="C222" s="4" t="s">
        <v>1592</v>
      </c>
      <c r="E222" s="16">
        <f>SUBTOTAL(9,E221:E221)</f>
        <v>799.19028340080968</v>
      </c>
      <c r="F222" s="10"/>
    </row>
    <row r="223" spans="1:6" ht="15.75" hidden="1" outlineLevel="2" x14ac:dyDescent="0.25">
      <c r="A223" s="12"/>
      <c r="B223" s="12"/>
      <c r="C223" s="14" t="s">
        <v>1573</v>
      </c>
      <c r="D223" t="s">
        <v>1068</v>
      </c>
      <c r="E223" s="16">
        <v>794.34827637224453</v>
      </c>
      <c r="F223" s="10" t="s">
        <v>1465</v>
      </c>
    </row>
    <row r="224" spans="1:6" ht="15.75" outlineLevel="1" collapsed="1" x14ac:dyDescent="0.25">
      <c r="A224" s="12" t="s">
        <v>1733</v>
      </c>
      <c r="B224" s="12"/>
      <c r="C224" s="14" t="s">
        <v>1615</v>
      </c>
      <c r="E224" s="16">
        <f>SUBTOTAL(9,E223:E223)</f>
        <v>794.34827637224453</v>
      </c>
      <c r="F224" s="10"/>
    </row>
    <row r="225" spans="1:6" ht="15.75" hidden="1" outlineLevel="2" x14ac:dyDescent="0.25">
      <c r="A225" s="12"/>
      <c r="B225" s="12"/>
      <c r="C225" s="14" t="s">
        <v>317</v>
      </c>
      <c r="D225" s="15" t="s">
        <v>11</v>
      </c>
      <c r="E225" s="16">
        <v>764.04494382022494</v>
      </c>
      <c r="F225" s="15" t="s">
        <v>1454</v>
      </c>
    </row>
    <row r="226" spans="1:6" ht="15.75" outlineLevel="1" collapsed="1" x14ac:dyDescent="0.25">
      <c r="A226" s="12" t="s">
        <v>1734</v>
      </c>
      <c r="B226" s="12"/>
      <c r="C226" s="14" t="s">
        <v>332</v>
      </c>
      <c r="D226" s="15"/>
      <c r="E226" s="16">
        <f>SUBTOTAL(9,E225:E225)</f>
        <v>764.04494382022494</v>
      </c>
      <c r="F226" s="15"/>
    </row>
    <row r="227" spans="1:6" ht="15.75" hidden="1" outlineLevel="2" collapsed="1" x14ac:dyDescent="0.25">
      <c r="A227" s="12"/>
      <c r="B227" s="12"/>
      <c r="C227" s="14" t="s">
        <v>1574</v>
      </c>
      <c r="D227" s="15" t="s">
        <v>11</v>
      </c>
      <c r="E227" s="16">
        <v>756.02899837254029</v>
      </c>
      <c r="F227" s="10" t="s">
        <v>1465</v>
      </c>
    </row>
    <row r="228" spans="1:6" ht="15.75" outlineLevel="1" collapsed="1" x14ac:dyDescent="0.25">
      <c r="A228" s="12" t="s">
        <v>1735</v>
      </c>
      <c r="B228" s="12"/>
      <c r="C228" s="14" t="s">
        <v>1594</v>
      </c>
      <c r="D228" s="15"/>
      <c r="E228" s="16">
        <f>SUBTOTAL(9,E227:E227)</f>
        <v>756.02899837254029</v>
      </c>
      <c r="F228" s="10"/>
    </row>
    <row r="229" spans="1:6" ht="15.75" hidden="1" outlineLevel="2" x14ac:dyDescent="0.25">
      <c r="A229" s="12"/>
      <c r="B229" s="12"/>
      <c r="C229" s="14" t="s">
        <v>1567</v>
      </c>
      <c r="D229" s="15" t="s">
        <v>13</v>
      </c>
      <c r="E229" s="16">
        <v>613.76404494382029</v>
      </c>
      <c r="F229" s="15" t="s">
        <v>1454</v>
      </c>
    </row>
    <row r="230" spans="1:6" ht="15.75" outlineLevel="1" collapsed="1" x14ac:dyDescent="0.25">
      <c r="A230" s="12" t="s">
        <v>1736</v>
      </c>
      <c r="B230" s="12"/>
      <c r="C230" s="14" t="s">
        <v>1609</v>
      </c>
      <c r="D230" s="15"/>
      <c r="E230" s="16">
        <f>SUBTOTAL(9,E229:E229)</f>
        <v>613.76404494382029</v>
      </c>
      <c r="F230" s="15"/>
    </row>
    <row r="231" spans="1:6" ht="15.75" hidden="1" outlineLevel="2" x14ac:dyDescent="0.25">
      <c r="A231" s="12"/>
      <c r="B231" s="12"/>
      <c r="C231" s="14" t="s">
        <v>1566</v>
      </c>
      <c r="D231" s="15" t="s">
        <v>146</v>
      </c>
      <c r="E231" s="6">
        <v>585.76116303219101</v>
      </c>
      <c r="F231" s="10" t="s">
        <v>1148</v>
      </c>
    </row>
    <row r="232" spans="1:6" ht="15.75" outlineLevel="1" collapsed="1" x14ac:dyDescent="0.25">
      <c r="A232" s="12" t="s">
        <v>1737</v>
      </c>
      <c r="B232" s="12"/>
      <c r="C232" s="14" t="s">
        <v>1634</v>
      </c>
      <c r="D232" s="15"/>
      <c r="E232" s="6">
        <f>SUBTOTAL(9,E231:E231)</f>
        <v>585.76116303219101</v>
      </c>
      <c r="F232" s="10"/>
    </row>
    <row r="233" spans="1:6" ht="15.75" hidden="1" outlineLevel="2" x14ac:dyDescent="0.25">
      <c r="A233" s="12"/>
      <c r="B233" s="12"/>
      <c r="C233" s="4" t="s">
        <v>189</v>
      </c>
      <c r="D233" t="s">
        <v>1068</v>
      </c>
      <c r="E233" s="6">
        <v>309.67078189300412</v>
      </c>
      <c r="F233" s="10" t="s">
        <v>1500</v>
      </c>
    </row>
    <row r="234" spans="1:6" ht="15.75" outlineLevel="1" collapsed="1" x14ac:dyDescent="0.25">
      <c r="A234" s="12" t="s">
        <v>1738</v>
      </c>
      <c r="B234" s="12"/>
      <c r="C234" s="4" t="s">
        <v>191</v>
      </c>
      <c r="E234" s="6">
        <f>SUBTOTAL(9,E233:E233)</f>
        <v>309.67078189300412</v>
      </c>
      <c r="F234" s="10"/>
    </row>
    <row r="235" spans="1:6" ht="15.75" hidden="1" outlineLevel="2" x14ac:dyDescent="0.25">
      <c r="A235" s="12"/>
      <c r="B235" s="12"/>
      <c r="C235" s="4" t="s">
        <v>1530</v>
      </c>
      <c r="D235" t="s">
        <v>152</v>
      </c>
      <c r="E235" s="6">
        <v>264.69135802469134</v>
      </c>
      <c r="F235" s="10" t="s">
        <v>950</v>
      </c>
    </row>
    <row r="236" spans="1:6" ht="15.75" outlineLevel="1" collapsed="1" x14ac:dyDescent="0.25">
      <c r="A236" s="12" t="s">
        <v>1739</v>
      </c>
      <c r="B236" s="12"/>
      <c r="C236" s="4" t="s">
        <v>1611</v>
      </c>
      <c r="E236" s="6">
        <f>SUBTOTAL(9,E235:E235)</f>
        <v>264.69135802469134</v>
      </c>
      <c r="F236" s="10"/>
    </row>
    <row r="237" spans="1:6" ht="15.75" hidden="1" outlineLevel="2" x14ac:dyDescent="0.25">
      <c r="A237" s="12"/>
      <c r="B237" s="12"/>
      <c r="C237" s="14" t="s">
        <v>320</v>
      </c>
      <c r="D237" t="s">
        <v>1068</v>
      </c>
      <c r="E237" s="16">
        <v>254.68368178115671</v>
      </c>
      <c r="F237" s="15" t="s">
        <v>1471</v>
      </c>
    </row>
    <row r="238" spans="1:6" ht="15.75" outlineLevel="1" collapsed="1" x14ac:dyDescent="0.25">
      <c r="A238" s="12" t="s">
        <v>1740</v>
      </c>
      <c r="B238" s="12"/>
      <c r="C238" s="14" t="s">
        <v>336</v>
      </c>
      <c r="E238" s="16">
        <f>SUBTOTAL(9,E237:E237)</f>
        <v>254.68368178115671</v>
      </c>
      <c r="F238" s="15"/>
    </row>
    <row r="239" spans="1:6" ht="15.75" hidden="1" outlineLevel="2" x14ac:dyDescent="0.25">
      <c r="A239" s="12"/>
      <c r="B239" s="12"/>
      <c r="C239" s="4" t="s">
        <v>1547</v>
      </c>
      <c r="D239" t="s">
        <v>152</v>
      </c>
      <c r="E239" s="16">
        <v>247.50337381916324</v>
      </c>
      <c r="F239" s="10" t="s">
        <v>1134</v>
      </c>
    </row>
    <row r="240" spans="1:6" ht="15.75" outlineLevel="1" collapsed="1" x14ac:dyDescent="0.25">
      <c r="A240" s="12" t="s">
        <v>1741</v>
      </c>
      <c r="B240" s="12"/>
      <c r="C240" s="4" t="s">
        <v>1603</v>
      </c>
      <c r="E240" s="16">
        <f>SUBTOTAL(9,E239:E239)</f>
        <v>247.50337381916324</v>
      </c>
      <c r="F240" s="10"/>
    </row>
    <row r="241" spans="1:6" ht="15.75" hidden="1" outlineLevel="2" x14ac:dyDescent="0.25">
      <c r="A241" s="12"/>
      <c r="B241" s="12"/>
      <c r="C241" s="14" t="s">
        <v>1568</v>
      </c>
      <c r="D241" t="s">
        <v>1068</v>
      </c>
      <c r="E241" s="16">
        <v>143.25842696629215</v>
      </c>
      <c r="F241" s="15" t="s">
        <v>1454</v>
      </c>
    </row>
    <row r="242" spans="1:6" ht="15.75" outlineLevel="1" collapsed="1" x14ac:dyDescent="0.25">
      <c r="A242" s="12" t="s">
        <v>1742</v>
      </c>
      <c r="B242" s="12"/>
      <c r="C242" s="14" t="s">
        <v>1645</v>
      </c>
      <c r="E242" s="16">
        <f>SUBTOTAL(9,E241:E241)</f>
        <v>143.25842696629215</v>
      </c>
      <c r="F242" s="15"/>
    </row>
    <row r="243" spans="1:6" ht="15.75" hidden="1" outlineLevel="2" x14ac:dyDescent="0.25">
      <c r="A243" s="12"/>
      <c r="B243" s="12"/>
      <c r="C243" s="4" t="s">
        <v>327</v>
      </c>
      <c r="D243" t="s">
        <v>1068</v>
      </c>
      <c r="E243" s="6">
        <v>0</v>
      </c>
      <c r="F243" s="10" t="s">
        <v>1500</v>
      </c>
    </row>
    <row r="244" spans="1:6" ht="15.75" outlineLevel="1" collapsed="1" x14ac:dyDescent="0.25">
      <c r="A244" s="12" t="s">
        <v>1743</v>
      </c>
      <c r="B244" s="12"/>
      <c r="C244" s="4" t="s">
        <v>339</v>
      </c>
      <c r="E244" s="6">
        <f>SUBTOTAL(9,E243:E243)</f>
        <v>0</v>
      </c>
      <c r="F244" s="10"/>
    </row>
    <row r="245" spans="1:6" ht="15.75" hidden="1" outlineLevel="2" x14ac:dyDescent="0.25">
      <c r="A245" s="12"/>
      <c r="B245" s="12"/>
      <c r="C245" s="4" t="s">
        <v>326</v>
      </c>
      <c r="D245" t="s">
        <v>1068</v>
      </c>
      <c r="E245" s="6">
        <v>0</v>
      </c>
      <c r="F245" s="10" t="s">
        <v>1500</v>
      </c>
    </row>
    <row r="246" spans="1:6" ht="15.75" outlineLevel="1" collapsed="1" x14ac:dyDescent="0.25">
      <c r="A246" s="12" t="s">
        <v>1744</v>
      </c>
      <c r="B246" s="12"/>
      <c r="C246" s="4" t="s">
        <v>340</v>
      </c>
      <c r="E246" s="6">
        <f>SUBTOTAL(9,E245:E245)</f>
        <v>0</v>
      </c>
      <c r="F246" s="10"/>
    </row>
    <row r="247" spans="1:6" x14ac:dyDescent="0.2">
      <c r="C247" s="4" t="s">
        <v>87</v>
      </c>
      <c r="E247" s="16">
        <f>SUBTOTAL(9,E4:E245)</f>
        <v>628342.99798121676</v>
      </c>
      <c r="F247" s="10"/>
    </row>
    <row r="248" spans="1:6" x14ac:dyDescent="0.2">
      <c r="B248" s="18"/>
      <c r="C248" s="4"/>
      <c r="E248" s="16"/>
      <c r="F248" s="10"/>
    </row>
  </sheetData>
  <sortState ref="A4:F246">
    <sortCondition descending="1" ref="E4:E246"/>
  </sortState>
  <dataConsolidate/>
  <mergeCells count="1">
    <mergeCell ref="A1:F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fitToHeight="8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H182"/>
  <sheetViews>
    <sheetView topLeftCell="A76" workbookViewId="0">
      <selection activeCell="B92" sqref="B92:E92"/>
    </sheetView>
  </sheetViews>
  <sheetFormatPr defaultRowHeight="12.75" x14ac:dyDescent="0.2"/>
  <cols>
    <col min="1" max="1" width="8" bestFit="1" customWidth="1"/>
    <col min="2" max="2" width="39.42578125" bestFit="1" customWidth="1"/>
    <col min="3" max="3" width="23.42578125" customWidth="1"/>
    <col min="4" max="4" width="21.5703125" bestFit="1" customWidth="1"/>
    <col min="5" max="5" width="29.42578125" bestFit="1" customWidth="1"/>
    <col min="7" max="8" width="9.140625" hidden="1" customWidth="1"/>
  </cols>
  <sheetData>
    <row r="1" spans="1:8" ht="18" x14ac:dyDescent="0.25">
      <c r="A1" s="17" t="s">
        <v>1501</v>
      </c>
      <c r="B1" s="17"/>
      <c r="C1" s="17"/>
      <c r="D1" s="17"/>
      <c r="E1" s="17"/>
    </row>
    <row r="3" spans="1:8" x14ac:dyDescent="0.2">
      <c r="A3" s="1" t="s">
        <v>17</v>
      </c>
      <c r="B3" s="1" t="s">
        <v>2</v>
      </c>
      <c r="C3" s="1" t="s">
        <v>15</v>
      </c>
      <c r="D3" s="1" t="s">
        <v>14</v>
      </c>
      <c r="E3" s="1" t="s">
        <v>16</v>
      </c>
    </row>
    <row r="4" spans="1:8" x14ac:dyDescent="0.2">
      <c r="B4" s="4" t="s">
        <v>124</v>
      </c>
      <c r="C4" t="s">
        <v>1097</v>
      </c>
      <c r="D4" s="6">
        <v>6468.4804246848034</v>
      </c>
      <c r="E4" s="10" t="s">
        <v>1102</v>
      </c>
    </row>
    <row r="5" spans="1:8" x14ac:dyDescent="0.2">
      <c r="B5" s="4" t="s">
        <v>1524</v>
      </c>
      <c r="C5" t="s">
        <v>931</v>
      </c>
      <c r="D5" s="6">
        <v>2024.6913580246912</v>
      </c>
      <c r="E5" s="10" t="s">
        <v>950</v>
      </c>
    </row>
    <row r="6" spans="1:8" x14ac:dyDescent="0.2">
      <c r="B6" s="4" t="s">
        <v>1581</v>
      </c>
      <c r="C6" t="s">
        <v>1483</v>
      </c>
      <c r="D6" s="6">
        <v>4217.7640603566533</v>
      </c>
      <c r="E6" s="10" t="s">
        <v>1500</v>
      </c>
    </row>
    <row r="7" spans="1:8" x14ac:dyDescent="0.2">
      <c r="B7" s="14" t="s">
        <v>319</v>
      </c>
      <c r="C7" s="15" t="s">
        <v>11</v>
      </c>
      <c r="D7" s="16">
        <v>2282.6500135758897</v>
      </c>
      <c r="E7" s="15" t="s">
        <v>1471</v>
      </c>
    </row>
    <row r="8" spans="1:8" x14ac:dyDescent="0.2">
      <c r="B8" s="4" t="s">
        <v>1543</v>
      </c>
      <c r="C8" t="s">
        <v>58</v>
      </c>
      <c r="D8" s="6">
        <v>8254.8339117501237</v>
      </c>
      <c r="E8" s="10" t="s">
        <v>1448</v>
      </c>
    </row>
    <row r="9" spans="1:8" x14ac:dyDescent="0.2">
      <c r="B9" s="4" t="s">
        <v>1543</v>
      </c>
      <c r="C9" t="s">
        <v>58</v>
      </c>
      <c r="D9" s="6">
        <v>7373.5899137358992</v>
      </c>
      <c r="E9" s="10" t="s">
        <v>1102</v>
      </c>
    </row>
    <row r="10" spans="1:8" x14ac:dyDescent="0.2">
      <c r="B10" s="4" t="s">
        <v>1543</v>
      </c>
      <c r="C10" t="s">
        <v>58</v>
      </c>
      <c r="D10" s="6">
        <v>4044.8710535445812</v>
      </c>
      <c r="E10" s="10" t="s">
        <v>1078</v>
      </c>
    </row>
    <row r="11" spans="1:8" x14ac:dyDescent="0.2">
      <c r="B11" s="4" t="s">
        <v>1523</v>
      </c>
      <c r="C11" t="s">
        <v>911</v>
      </c>
      <c r="D11" s="6">
        <v>2528.3950617283949</v>
      </c>
      <c r="E11" s="10" t="s">
        <v>950</v>
      </c>
    </row>
    <row r="12" spans="1:8" x14ac:dyDescent="0.2">
      <c r="B12" s="4" t="s">
        <v>184</v>
      </c>
      <c r="C12" t="s">
        <v>1056</v>
      </c>
      <c r="D12" s="6">
        <v>6858.6595885865963</v>
      </c>
      <c r="E12" s="10" t="s">
        <v>1102</v>
      </c>
    </row>
    <row r="13" spans="1:8" x14ac:dyDescent="0.2">
      <c r="B13" s="4" t="s">
        <v>184</v>
      </c>
      <c r="C13" t="s">
        <v>32</v>
      </c>
      <c r="D13" s="6">
        <v>4672.7574750830563</v>
      </c>
      <c r="E13" s="10" t="s">
        <v>890</v>
      </c>
    </row>
    <row r="14" spans="1:8" x14ac:dyDescent="0.2">
      <c r="B14" s="4" t="s">
        <v>1536</v>
      </c>
      <c r="C14" t="s">
        <v>1050</v>
      </c>
      <c r="D14" s="6">
        <v>8723.3298356068553</v>
      </c>
      <c r="E14" s="10" t="s">
        <v>1061</v>
      </c>
    </row>
    <row r="15" spans="1:8" x14ac:dyDescent="0.2">
      <c r="B15" s="4" t="s">
        <v>1519</v>
      </c>
      <c r="C15" t="s">
        <v>140</v>
      </c>
      <c r="D15" s="6">
        <v>1828.4250960307299</v>
      </c>
      <c r="E15" s="10" t="s">
        <v>924</v>
      </c>
    </row>
    <row r="16" spans="1:8" x14ac:dyDescent="0.2">
      <c r="B16" s="4" t="s">
        <v>1515</v>
      </c>
      <c r="C16" t="s">
        <v>140</v>
      </c>
      <c r="D16" s="6">
        <v>5986.369770580297</v>
      </c>
      <c r="E16" s="10" t="s">
        <v>1134</v>
      </c>
      <c r="H16" s="10"/>
    </row>
    <row r="17" spans="2:5" x14ac:dyDescent="0.2">
      <c r="B17" s="4" t="s">
        <v>1515</v>
      </c>
      <c r="C17" t="s">
        <v>140</v>
      </c>
      <c r="D17" s="6">
        <v>2667.0934699103714</v>
      </c>
      <c r="E17" s="10" t="s">
        <v>924</v>
      </c>
    </row>
    <row r="18" spans="2:5" x14ac:dyDescent="0.2">
      <c r="B18" s="14" t="s">
        <v>325</v>
      </c>
      <c r="C18" s="15" t="s">
        <v>11</v>
      </c>
      <c r="D18" s="16">
        <v>2000</v>
      </c>
      <c r="E18" s="15" t="s">
        <v>1454</v>
      </c>
    </row>
    <row r="19" spans="2:5" x14ac:dyDescent="0.2">
      <c r="B19" s="14" t="s">
        <v>325</v>
      </c>
      <c r="C19" s="15" t="s">
        <v>11</v>
      </c>
      <c r="D19" s="16">
        <v>1032.5491936677022</v>
      </c>
      <c r="E19" s="10" t="s">
        <v>1465</v>
      </c>
    </row>
    <row r="20" spans="2:5" x14ac:dyDescent="0.2">
      <c r="B20" s="4" t="s">
        <v>1507</v>
      </c>
      <c r="C20" t="s">
        <v>12</v>
      </c>
      <c r="D20" s="6">
        <v>5498.3388704318932</v>
      </c>
      <c r="E20" s="10" t="s">
        <v>890</v>
      </c>
    </row>
    <row r="21" spans="2:5" x14ac:dyDescent="0.2">
      <c r="B21" s="4" t="s">
        <v>1507</v>
      </c>
      <c r="C21" t="s">
        <v>84</v>
      </c>
      <c r="D21" s="6">
        <v>4371.2278876170658</v>
      </c>
      <c r="E21" s="10" t="s">
        <v>531</v>
      </c>
    </row>
    <row r="22" spans="2:5" x14ac:dyDescent="0.2">
      <c r="B22" s="4" t="s">
        <v>1528</v>
      </c>
      <c r="C22" t="s">
        <v>84</v>
      </c>
      <c r="D22" s="6">
        <v>1210.864197530864</v>
      </c>
      <c r="E22" s="10" t="s">
        <v>950</v>
      </c>
    </row>
    <row r="23" spans="2:5" x14ac:dyDescent="0.2">
      <c r="B23" s="4" t="s">
        <v>1507</v>
      </c>
      <c r="C23" t="s">
        <v>84</v>
      </c>
      <c r="D23" s="6">
        <v>942.26940942269391</v>
      </c>
      <c r="E23" s="10" t="s">
        <v>1102</v>
      </c>
    </row>
    <row r="24" spans="2:5" x14ac:dyDescent="0.2">
      <c r="B24" s="4" t="s">
        <v>1540</v>
      </c>
      <c r="C24" t="s">
        <v>1060</v>
      </c>
      <c r="D24" s="6">
        <v>1657.9223504721929</v>
      </c>
      <c r="E24" s="10" t="s">
        <v>1061</v>
      </c>
    </row>
    <row r="25" spans="2:5" x14ac:dyDescent="0.2">
      <c r="B25" s="4" t="s">
        <v>1545</v>
      </c>
      <c r="C25" t="s">
        <v>1056</v>
      </c>
      <c r="D25" s="6">
        <v>8902.4552090245525</v>
      </c>
      <c r="E25" s="10" t="s">
        <v>1102</v>
      </c>
    </row>
    <row r="26" spans="2:5" x14ac:dyDescent="0.2">
      <c r="B26" s="4" t="s">
        <v>1561</v>
      </c>
      <c r="C26" t="s">
        <v>136</v>
      </c>
      <c r="D26" s="16">
        <v>799.19028340080968</v>
      </c>
      <c r="E26" s="10" t="s">
        <v>1134</v>
      </c>
    </row>
    <row r="27" spans="2:5" x14ac:dyDescent="0.2">
      <c r="B27" s="4" t="s">
        <v>1521</v>
      </c>
      <c r="C27" t="s">
        <v>152</v>
      </c>
      <c r="D27" s="6">
        <v>864.27656850192079</v>
      </c>
      <c r="E27" s="10" t="s">
        <v>924</v>
      </c>
    </row>
    <row r="28" spans="2:5" x14ac:dyDescent="0.2">
      <c r="B28" s="14" t="s">
        <v>317</v>
      </c>
      <c r="C28" s="15" t="s">
        <v>11</v>
      </c>
      <c r="D28" s="16">
        <v>764.04494382022494</v>
      </c>
      <c r="E28" s="15" t="s">
        <v>1454</v>
      </c>
    </row>
    <row r="29" spans="2:5" x14ac:dyDescent="0.2">
      <c r="B29" s="14" t="s">
        <v>1574</v>
      </c>
      <c r="C29" s="15" t="s">
        <v>11</v>
      </c>
      <c r="D29" s="16">
        <v>756.02899837254029</v>
      </c>
      <c r="E29" s="10" t="s">
        <v>1465</v>
      </c>
    </row>
    <row r="30" spans="2:5" x14ac:dyDescent="0.2">
      <c r="B30" s="4" t="s">
        <v>1531</v>
      </c>
      <c r="C30" t="s">
        <v>58</v>
      </c>
      <c r="D30" s="6">
        <v>8184.9325931800167</v>
      </c>
      <c r="E30" s="10" t="s">
        <v>987</v>
      </c>
    </row>
    <row r="31" spans="2:5" x14ac:dyDescent="0.2">
      <c r="B31" s="4" t="s">
        <v>1509</v>
      </c>
      <c r="C31" t="s">
        <v>1044</v>
      </c>
      <c r="D31" s="6">
        <v>6938.2879893828795</v>
      </c>
      <c r="E31" s="10" t="s">
        <v>1102</v>
      </c>
    </row>
    <row r="32" spans="2:5" x14ac:dyDescent="0.2">
      <c r="B32" s="4" t="s">
        <v>1509</v>
      </c>
      <c r="C32" t="s">
        <v>868</v>
      </c>
      <c r="D32" s="6">
        <v>6176.0797342192691</v>
      </c>
      <c r="E32" s="10" t="s">
        <v>890</v>
      </c>
    </row>
    <row r="33" spans="2:7" x14ac:dyDescent="0.2">
      <c r="B33" s="4" t="s">
        <v>1533</v>
      </c>
      <c r="C33" t="s">
        <v>1044</v>
      </c>
      <c r="D33" s="6">
        <v>10000</v>
      </c>
      <c r="E33" s="10" t="s">
        <v>1061</v>
      </c>
    </row>
    <row r="34" spans="2:7" x14ac:dyDescent="0.2">
      <c r="B34" s="4" t="s">
        <v>1544</v>
      </c>
      <c r="C34" t="s">
        <v>1077</v>
      </c>
      <c r="D34" s="6">
        <v>7691.1254338125937</v>
      </c>
      <c r="E34" s="10" t="s">
        <v>1448</v>
      </c>
    </row>
    <row r="35" spans="2:7" x14ac:dyDescent="0.2">
      <c r="B35" s="4" t="s">
        <v>1544</v>
      </c>
      <c r="C35" t="s">
        <v>1077</v>
      </c>
      <c r="D35" s="6">
        <v>2954.2136695421368</v>
      </c>
      <c r="E35" s="10" t="s">
        <v>1102</v>
      </c>
    </row>
    <row r="36" spans="2:7" x14ac:dyDescent="0.2">
      <c r="B36" s="4" t="s">
        <v>1544</v>
      </c>
      <c r="C36" t="s">
        <v>1077</v>
      </c>
      <c r="D36" s="6">
        <v>1545.0445241124087</v>
      </c>
      <c r="E36" s="10" t="s">
        <v>1078</v>
      </c>
    </row>
    <row r="37" spans="2:7" x14ac:dyDescent="0.2">
      <c r="B37" s="4" t="s">
        <v>189</v>
      </c>
      <c r="C37" t="s">
        <v>1068</v>
      </c>
      <c r="D37" s="6">
        <v>309.67078189300412</v>
      </c>
      <c r="E37" s="10" t="s">
        <v>1500</v>
      </c>
    </row>
    <row r="38" spans="2:7" x14ac:dyDescent="0.2">
      <c r="B38" s="4" t="s">
        <v>1532</v>
      </c>
      <c r="C38" t="s">
        <v>11</v>
      </c>
      <c r="D38" s="6">
        <v>10350.787093893043</v>
      </c>
      <c r="E38" s="10" t="s">
        <v>1289</v>
      </c>
    </row>
    <row r="39" spans="2:7" x14ac:dyDescent="0.2">
      <c r="B39" s="4" t="s">
        <v>1532</v>
      </c>
      <c r="C39" t="s">
        <v>11</v>
      </c>
      <c r="D39" s="6">
        <v>8128.5447761194027</v>
      </c>
      <c r="E39" s="10" t="s">
        <v>1040</v>
      </c>
    </row>
    <row r="40" spans="2:7" x14ac:dyDescent="0.2">
      <c r="B40" s="4" t="s">
        <v>1502</v>
      </c>
      <c r="C40" t="s">
        <v>58</v>
      </c>
      <c r="D40" s="6">
        <v>8579.0960451977408</v>
      </c>
      <c r="E40" s="10" t="s">
        <v>416</v>
      </c>
    </row>
    <row r="41" spans="2:7" x14ac:dyDescent="0.2">
      <c r="B41" s="4" t="s">
        <v>1502</v>
      </c>
      <c r="C41" t="s">
        <v>58</v>
      </c>
      <c r="D41" s="6">
        <v>6987.2915937973657</v>
      </c>
      <c r="E41" s="10" t="s">
        <v>1061</v>
      </c>
    </row>
    <row r="42" spans="2:7" x14ac:dyDescent="0.2">
      <c r="B42" s="4" t="s">
        <v>1508</v>
      </c>
      <c r="C42" t="s">
        <v>58</v>
      </c>
      <c r="D42" s="6">
        <v>9497.0139349701385</v>
      </c>
      <c r="E42" s="10" t="s">
        <v>1102</v>
      </c>
    </row>
    <row r="43" spans="2:7" x14ac:dyDescent="0.2">
      <c r="B43" s="4" t="s">
        <v>1508</v>
      </c>
      <c r="C43" t="s">
        <v>58</v>
      </c>
      <c r="D43" s="6">
        <v>7882.0598006644523</v>
      </c>
      <c r="E43" s="10" t="s">
        <v>890</v>
      </c>
    </row>
    <row r="44" spans="2:7" x14ac:dyDescent="0.2">
      <c r="B44" s="4" t="s">
        <v>1517</v>
      </c>
      <c r="C44" t="s">
        <v>138</v>
      </c>
      <c r="D44" s="6">
        <v>2361.0755441741362</v>
      </c>
      <c r="E44" s="10" t="s">
        <v>924</v>
      </c>
    </row>
    <row r="45" spans="2:7" x14ac:dyDescent="0.2">
      <c r="B45" s="4" t="s">
        <v>1547</v>
      </c>
      <c r="C45" t="s">
        <v>152</v>
      </c>
      <c r="D45" s="16">
        <v>247.50337381916324</v>
      </c>
      <c r="E45" s="10" t="s">
        <v>1134</v>
      </c>
    </row>
    <row r="46" spans="2:7" x14ac:dyDescent="0.2">
      <c r="B46" s="4" t="s">
        <v>1557</v>
      </c>
      <c r="C46" t="s">
        <v>138</v>
      </c>
      <c r="D46" s="6">
        <v>3161.808367071525</v>
      </c>
      <c r="E46" s="10" t="s">
        <v>1134</v>
      </c>
    </row>
    <row r="47" spans="2:7" x14ac:dyDescent="0.2">
      <c r="B47" s="4" t="s">
        <v>1516</v>
      </c>
      <c r="C47" t="s">
        <v>138</v>
      </c>
      <c r="D47" s="6">
        <v>2620.998719590269</v>
      </c>
      <c r="E47" s="10" t="s">
        <v>924</v>
      </c>
      <c r="G47" t="s">
        <v>248</v>
      </c>
    </row>
    <row r="48" spans="2:7" x14ac:dyDescent="0.2">
      <c r="B48" s="14" t="s">
        <v>1572</v>
      </c>
      <c r="C48" t="s">
        <v>1046</v>
      </c>
      <c r="D48" s="16">
        <v>854.41633377718586</v>
      </c>
      <c r="E48" s="10" t="s">
        <v>1465</v>
      </c>
      <c r="G48" t="s">
        <v>248</v>
      </c>
    </row>
    <row r="49" spans="2:7" x14ac:dyDescent="0.2">
      <c r="B49" s="4" t="s">
        <v>1539</v>
      </c>
      <c r="C49" t="s">
        <v>1046</v>
      </c>
      <c r="D49" s="6">
        <v>6636.3530371924917</v>
      </c>
      <c r="E49" s="10" t="s">
        <v>1061</v>
      </c>
      <c r="G49" t="s">
        <v>248</v>
      </c>
    </row>
    <row r="50" spans="2:7" x14ac:dyDescent="0.2">
      <c r="B50" s="4" t="s">
        <v>1539</v>
      </c>
      <c r="C50" t="s">
        <v>130</v>
      </c>
      <c r="D50" s="6">
        <v>3663.4278002699048</v>
      </c>
      <c r="E50" s="10" t="s">
        <v>1134</v>
      </c>
      <c r="G50" t="s">
        <v>248</v>
      </c>
    </row>
    <row r="51" spans="2:7" x14ac:dyDescent="0.2">
      <c r="B51" s="4" t="s">
        <v>1578</v>
      </c>
      <c r="C51" t="s">
        <v>1068</v>
      </c>
      <c r="D51" s="6">
        <v>3492.7983539094657</v>
      </c>
      <c r="E51" s="10" t="s">
        <v>1500</v>
      </c>
      <c r="G51" t="s">
        <v>248</v>
      </c>
    </row>
    <row r="52" spans="2:7" x14ac:dyDescent="0.2">
      <c r="B52" s="14" t="s">
        <v>1567</v>
      </c>
      <c r="C52" s="15" t="s">
        <v>13</v>
      </c>
      <c r="D52" s="16">
        <v>613.76404494382029</v>
      </c>
      <c r="E52" s="15" t="s">
        <v>1454</v>
      </c>
      <c r="G52" t="s">
        <v>248</v>
      </c>
    </row>
    <row r="53" spans="2:7" x14ac:dyDescent="0.2">
      <c r="B53" s="4" t="s">
        <v>1503</v>
      </c>
      <c r="C53" s="15" t="s">
        <v>13</v>
      </c>
      <c r="D53" s="6">
        <v>2045.1977401129943</v>
      </c>
      <c r="E53" s="10" t="s">
        <v>416</v>
      </c>
      <c r="G53" t="s">
        <v>248</v>
      </c>
    </row>
    <row r="54" spans="2:7" x14ac:dyDescent="0.2">
      <c r="B54" s="14" t="s">
        <v>322</v>
      </c>
      <c r="C54" s="15" t="s">
        <v>143</v>
      </c>
      <c r="D54" s="6">
        <v>1831.7757009345792</v>
      </c>
      <c r="E54" s="10" t="s">
        <v>1148</v>
      </c>
      <c r="G54" t="s">
        <v>248</v>
      </c>
    </row>
    <row r="55" spans="2:7" x14ac:dyDescent="0.2">
      <c r="B55" s="14" t="s">
        <v>181</v>
      </c>
      <c r="C55" s="15" t="s">
        <v>11</v>
      </c>
      <c r="D55" s="16">
        <v>2333.3333333333335</v>
      </c>
      <c r="E55" s="10" t="s">
        <v>1465</v>
      </c>
      <c r="G55" t="s">
        <v>248</v>
      </c>
    </row>
    <row r="56" spans="2:7" x14ac:dyDescent="0.2">
      <c r="B56" s="14" t="s">
        <v>181</v>
      </c>
      <c r="C56" s="15" t="s">
        <v>11</v>
      </c>
      <c r="D56" s="16">
        <v>1842.6966292134832</v>
      </c>
      <c r="E56" s="15" t="s">
        <v>1454</v>
      </c>
      <c r="G56" t="s">
        <v>248</v>
      </c>
    </row>
    <row r="57" spans="2:7" x14ac:dyDescent="0.2">
      <c r="B57" s="4" t="s">
        <v>1530</v>
      </c>
      <c r="C57" t="s">
        <v>152</v>
      </c>
      <c r="D57" s="6">
        <v>264.69135802469134</v>
      </c>
      <c r="E57" s="10" t="s">
        <v>950</v>
      </c>
      <c r="G57" t="s">
        <v>248</v>
      </c>
    </row>
    <row r="58" spans="2:7" x14ac:dyDescent="0.2">
      <c r="B58" s="4" t="s">
        <v>1577</v>
      </c>
      <c r="C58" t="s">
        <v>1486</v>
      </c>
      <c r="D58" s="6">
        <v>3953.7037037037039</v>
      </c>
      <c r="E58" s="10" t="s">
        <v>1500</v>
      </c>
      <c r="G58" t="s">
        <v>248</v>
      </c>
    </row>
    <row r="59" spans="2:7" x14ac:dyDescent="0.2">
      <c r="B59" s="4" t="s">
        <v>1577</v>
      </c>
      <c r="C59" t="s">
        <v>1490</v>
      </c>
      <c r="D59" s="6">
        <v>3689.6433470507545</v>
      </c>
      <c r="E59" s="10" t="s">
        <v>1500</v>
      </c>
      <c r="G59" t="s">
        <v>248</v>
      </c>
    </row>
    <row r="60" spans="2:7" x14ac:dyDescent="0.2">
      <c r="B60" s="14" t="s">
        <v>1565</v>
      </c>
      <c r="C60" s="15" t="s">
        <v>152</v>
      </c>
      <c r="D60" s="16">
        <v>872.33229491173404</v>
      </c>
      <c r="E60" s="15" t="s">
        <v>1148</v>
      </c>
      <c r="G60" t="s">
        <v>248</v>
      </c>
    </row>
    <row r="61" spans="2:7" x14ac:dyDescent="0.2">
      <c r="B61" s="4" t="s">
        <v>329</v>
      </c>
      <c r="C61" s="15" t="s">
        <v>305</v>
      </c>
      <c r="D61" s="6">
        <v>6375.4152823920267</v>
      </c>
      <c r="E61" s="10" t="s">
        <v>890</v>
      </c>
      <c r="G61" t="s">
        <v>248</v>
      </c>
    </row>
    <row r="62" spans="2:7" x14ac:dyDescent="0.2">
      <c r="B62" s="4" t="s">
        <v>1542</v>
      </c>
      <c r="C62" t="s">
        <v>1068</v>
      </c>
      <c r="D62" s="6">
        <v>9218.3145321831453</v>
      </c>
      <c r="E62" s="10" t="s">
        <v>1102</v>
      </c>
      <c r="G62" t="s">
        <v>248</v>
      </c>
    </row>
    <row r="63" spans="2:7" x14ac:dyDescent="0.2">
      <c r="B63" s="4" t="s">
        <v>1542</v>
      </c>
      <c r="C63" t="s">
        <v>11</v>
      </c>
      <c r="D63" s="6">
        <v>4906.5186384487879</v>
      </c>
      <c r="E63" s="10" t="s">
        <v>1078</v>
      </c>
      <c r="G63" t="s">
        <v>248</v>
      </c>
    </row>
    <row r="64" spans="2:7" x14ac:dyDescent="0.2">
      <c r="B64" s="4" t="s">
        <v>1542</v>
      </c>
      <c r="C64" t="s">
        <v>1068</v>
      </c>
      <c r="D64" s="16">
        <v>2333.3333333333335</v>
      </c>
      <c r="E64" s="15" t="s">
        <v>1471</v>
      </c>
      <c r="G64" t="s">
        <v>248</v>
      </c>
    </row>
    <row r="65" spans="2:7" x14ac:dyDescent="0.2">
      <c r="B65" s="4" t="s">
        <v>1542</v>
      </c>
      <c r="C65" t="s">
        <v>1068</v>
      </c>
      <c r="D65" s="16">
        <v>1666.6666666666665</v>
      </c>
      <c r="E65" s="15" t="s">
        <v>1454</v>
      </c>
      <c r="G65" t="s">
        <v>248</v>
      </c>
    </row>
    <row r="66" spans="2:7" x14ac:dyDescent="0.2">
      <c r="B66" s="14" t="s">
        <v>1573</v>
      </c>
      <c r="C66" t="s">
        <v>1068</v>
      </c>
      <c r="D66" s="16">
        <v>794.34827637224453</v>
      </c>
      <c r="E66" s="10" t="s">
        <v>1465</v>
      </c>
      <c r="G66" t="s">
        <v>248</v>
      </c>
    </row>
    <row r="67" spans="2:7" x14ac:dyDescent="0.2">
      <c r="B67" s="14" t="s">
        <v>320</v>
      </c>
      <c r="C67" t="s">
        <v>1068</v>
      </c>
      <c r="D67" s="16">
        <v>254.68368178115671</v>
      </c>
      <c r="E67" s="15" t="s">
        <v>1471</v>
      </c>
      <c r="G67" t="s">
        <v>248</v>
      </c>
    </row>
    <row r="68" spans="2:7" x14ac:dyDescent="0.2">
      <c r="B68" s="4" t="s">
        <v>1546</v>
      </c>
      <c r="C68" t="s">
        <v>1050</v>
      </c>
      <c r="D68" s="6">
        <v>7923.0258792302584</v>
      </c>
      <c r="E68" s="10" t="s">
        <v>1102</v>
      </c>
      <c r="G68" t="s">
        <v>248</v>
      </c>
    </row>
    <row r="69" spans="2:7" x14ac:dyDescent="0.2">
      <c r="B69" s="4" t="s">
        <v>1527</v>
      </c>
      <c r="C69" t="s">
        <v>131</v>
      </c>
      <c r="D69" s="6">
        <v>1534.8148148148148</v>
      </c>
      <c r="E69" s="10" t="s">
        <v>950</v>
      </c>
      <c r="G69" t="s">
        <v>248</v>
      </c>
    </row>
    <row r="70" spans="2:7" x14ac:dyDescent="0.2">
      <c r="B70" s="4" t="s">
        <v>1584</v>
      </c>
      <c r="C70" t="s">
        <v>1050</v>
      </c>
      <c r="D70" s="6">
        <v>3199.9314128943761</v>
      </c>
      <c r="E70" s="10" t="s">
        <v>1500</v>
      </c>
      <c r="G70" t="s">
        <v>248</v>
      </c>
    </row>
    <row r="71" spans="2:7" x14ac:dyDescent="0.2">
      <c r="B71" s="4" t="s">
        <v>1582</v>
      </c>
      <c r="C71" t="s">
        <v>1050</v>
      </c>
      <c r="D71" s="6">
        <v>3776.0631001371739</v>
      </c>
      <c r="E71" s="10" t="s">
        <v>1500</v>
      </c>
      <c r="G71" t="s">
        <v>248</v>
      </c>
    </row>
    <row r="72" spans="2:7" x14ac:dyDescent="0.2">
      <c r="B72" s="4" t="s">
        <v>81</v>
      </c>
      <c r="C72" t="s">
        <v>32</v>
      </c>
      <c r="D72" s="6">
        <v>3445.1827242524914</v>
      </c>
      <c r="E72" s="10" t="s">
        <v>890</v>
      </c>
    </row>
    <row r="73" spans="2:7" x14ac:dyDescent="0.2">
      <c r="B73" s="4" t="s">
        <v>1552</v>
      </c>
      <c r="C73" t="s">
        <v>1114</v>
      </c>
      <c r="D73" s="16">
        <v>4004.4534412955459</v>
      </c>
      <c r="E73" s="10" t="s">
        <v>1134</v>
      </c>
    </row>
    <row r="74" spans="2:7" collapsed="1" x14ac:dyDescent="0.2">
      <c r="B74" s="4" t="s">
        <v>328</v>
      </c>
      <c r="C74" t="s">
        <v>226</v>
      </c>
      <c r="D74" s="6">
        <v>6735.2355673523552</v>
      </c>
      <c r="E74" s="10" t="s">
        <v>1102</v>
      </c>
    </row>
    <row r="75" spans="2:7" collapsed="1" x14ac:dyDescent="0.2">
      <c r="B75" s="4" t="s">
        <v>328</v>
      </c>
      <c r="C75" t="s">
        <v>305</v>
      </c>
      <c r="D75" s="6">
        <v>4712.6245847176087</v>
      </c>
      <c r="E75" s="10" t="s">
        <v>890</v>
      </c>
    </row>
    <row r="76" spans="2:7" x14ac:dyDescent="0.2">
      <c r="B76" s="4" t="s">
        <v>328</v>
      </c>
      <c r="C76" t="s">
        <v>226</v>
      </c>
      <c r="D76" s="6">
        <v>3903.6274623183372</v>
      </c>
      <c r="E76" s="10" t="s">
        <v>1078</v>
      </c>
    </row>
    <row r="77" spans="2:7" x14ac:dyDescent="0.2">
      <c r="B77" s="14" t="s">
        <v>1564</v>
      </c>
      <c r="C77" s="15" t="s">
        <v>135</v>
      </c>
      <c r="D77" s="16">
        <v>1967.3271028037384</v>
      </c>
      <c r="E77" s="15" t="s">
        <v>1148</v>
      </c>
    </row>
    <row r="78" spans="2:7" x14ac:dyDescent="0.2">
      <c r="B78" s="14" t="s">
        <v>1575</v>
      </c>
      <c r="C78" t="s">
        <v>1114</v>
      </c>
      <c r="D78" s="16">
        <v>2121.7304733460046</v>
      </c>
      <c r="E78" s="15" t="s">
        <v>1471</v>
      </c>
    </row>
    <row r="79" spans="2:7" x14ac:dyDescent="0.2">
      <c r="B79" s="14" t="s">
        <v>1575</v>
      </c>
      <c r="C79" t="s">
        <v>1114</v>
      </c>
      <c r="D79" s="16">
        <v>1263.9989933308166</v>
      </c>
      <c r="E79" s="15" t="s">
        <v>1454</v>
      </c>
    </row>
    <row r="80" spans="2:7" collapsed="1" x14ac:dyDescent="0.2">
      <c r="B80" s="4" t="s">
        <v>1327</v>
      </c>
      <c r="C80" t="s">
        <v>1050</v>
      </c>
      <c r="D80" s="6">
        <v>9376.9386378961572</v>
      </c>
      <c r="E80" s="10" t="s">
        <v>1325</v>
      </c>
      <c r="G80" t="s">
        <v>256</v>
      </c>
    </row>
    <row r="81" spans="2:7" collapsed="1" x14ac:dyDescent="0.2">
      <c r="B81" s="4" t="s">
        <v>1505</v>
      </c>
      <c r="C81" t="s">
        <v>1050</v>
      </c>
      <c r="D81" s="6">
        <v>8818.8453881884525</v>
      </c>
      <c r="E81" s="10" t="s">
        <v>1102</v>
      </c>
      <c r="G81" t="s">
        <v>257</v>
      </c>
    </row>
    <row r="82" spans="2:7" collapsed="1" x14ac:dyDescent="0.2">
      <c r="B82" s="4" t="s">
        <v>1505</v>
      </c>
      <c r="C82" t="s">
        <v>1050</v>
      </c>
      <c r="D82" s="6">
        <v>7229.9687825182109</v>
      </c>
      <c r="E82" s="10" t="s">
        <v>531</v>
      </c>
      <c r="G82" t="s">
        <v>258</v>
      </c>
    </row>
    <row r="83" spans="2:7" x14ac:dyDescent="0.2">
      <c r="B83" s="4" t="s">
        <v>1534</v>
      </c>
      <c r="C83" t="s">
        <v>1046</v>
      </c>
      <c r="D83" s="6">
        <v>9814.6204966771584</v>
      </c>
      <c r="E83" s="10" t="s">
        <v>1061</v>
      </c>
      <c r="G83" t="s">
        <v>259</v>
      </c>
    </row>
    <row r="84" spans="2:7" x14ac:dyDescent="0.2">
      <c r="B84" s="4" t="s">
        <v>1555</v>
      </c>
      <c r="C84" t="s">
        <v>146</v>
      </c>
      <c r="D84" s="16">
        <v>3581.2415654520914</v>
      </c>
      <c r="E84" s="10" t="s">
        <v>1134</v>
      </c>
      <c r="G84" t="s">
        <v>260</v>
      </c>
    </row>
    <row r="85" spans="2:7" x14ac:dyDescent="0.2">
      <c r="B85" s="4" t="s">
        <v>1560</v>
      </c>
      <c r="C85" t="s">
        <v>146</v>
      </c>
      <c r="D85" s="6">
        <v>864.37246963562745</v>
      </c>
      <c r="E85" s="10" t="s">
        <v>1134</v>
      </c>
    </row>
    <row r="86" spans="2:7" x14ac:dyDescent="0.2">
      <c r="B86" s="4" t="s">
        <v>1529</v>
      </c>
      <c r="C86" s="15" t="s">
        <v>911</v>
      </c>
      <c r="D86" s="16">
        <v>2572.220145379024</v>
      </c>
      <c r="E86" s="15" t="s">
        <v>1148</v>
      </c>
    </row>
    <row r="87" spans="2:7" collapsed="1" x14ac:dyDescent="0.2">
      <c r="B87" s="4" t="s">
        <v>1529</v>
      </c>
      <c r="C87" t="s">
        <v>911</v>
      </c>
      <c r="D87" s="6">
        <v>1040.9876543209875</v>
      </c>
      <c r="E87" s="10" t="s">
        <v>950</v>
      </c>
    </row>
    <row r="88" spans="2:7" x14ac:dyDescent="0.2">
      <c r="B88" s="4" t="s">
        <v>1504</v>
      </c>
      <c r="C88" t="s">
        <v>226</v>
      </c>
      <c r="D88" s="6">
        <v>9637.6907763769068</v>
      </c>
      <c r="E88" s="10" t="s">
        <v>1102</v>
      </c>
    </row>
    <row r="89" spans="2:7" x14ac:dyDescent="0.2">
      <c r="B89" s="4" t="s">
        <v>1504</v>
      </c>
      <c r="C89" t="s">
        <v>226</v>
      </c>
      <c r="D89" s="6">
        <v>7311.9146722164423</v>
      </c>
      <c r="E89" s="10" t="s">
        <v>531</v>
      </c>
    </row>
    <row r="90" spans="2:7" x14ac:dyDescent="0.2">
      <c r="B90" s="4" t="s">
        <v>1522</v>
      </c>
      <c r="C90" t="s">
        <v>146</v>
      </c>
      <c r="D90" s="6">
        <v>3333.333333333333</v>
      </c>
      <c r="E90" s="10" t="s">
        <v>950</v>
      </c>
    </row>
    <row r="91" spans="2:7" x14ac:dyDescent="0.2">
      <c r="B91" s="4" t="s">
        <v>44</v>
      </c>
      <c r="C91" t="s">
        <v>143</v>
      </c>
      <c r="D91" s="16">
        <v>3995.0067476383265</v>
      </c>
      <c r="E91" s="10" t="s">
        <v>1134</v>
      </c>
    </row>
    <row r="92" spans="2:7" x14ac:dyDescent="0.2">
      <c r="B92" s="4" t="s">
        <v>44</v>
      </c>
      <c r="C92" t="s">
        <v>12</v>
      </c>
      <c r="D92" s="6">
        <v>1277.8191291403054</v>
      </c>
      <c r="E92" s="15" t="s">
        <v>1745</v>
      </c>
    </row>
    <row r="93" spans="2:7" x14ac:dyDescent="0.2">
      <c r="B93" s="4" t="s">
        <v>112</v>
      </c>
      <c r="C93" t="s">
        <v>1046</v>
      </c>
      <c r="D93" s="6">
        <v>6789.648307896482</v>
      </c>
      <c r="E93" s="10" t="s">
        <v>1102</v>
      </c>
    </row>
    <row r="94" spans="2:7" x14ac:dyDescent="0.2">
      <c r="B94" s="4" t="s">
        <v>1526</v>
      </c>
      <c r="C94" t="s">
        <v>130</v>
      </c>
      <c r="D94" s="6">
        <v>1690.8641975308642</v>
      </c>
      <c r="E94" s="10" t="s">
        <v>950</v>
      </c>
    </row>
    <row r="95" spans="2:7" x14ac:dyDescent="0.2">
      <c r="B95" s="14" t="s">
        <v>112</v>
      </c>
      <c r="C95" s="15" t="s">
        <v>130</v>
      </c>
      <c r="D95" s="16">
        <v>0</v>
      </c>
      <c r="E95" s="15" t="s">
        <v>1148</v>
      </c>
    </row>
    <row r="96" spans="2:7" x14ac:dyDescent="0.2">
      <c r="B96" s="14" t="s">
        <v>321</v>
      </c>
      <c r="C96" s="15" t="s">
        <v>175</v>
      </c>
      <c r="D96" s="16">
        <v>1890.4878269526653</v>
      </c>
      <c r="E96" s="15" t="s">
        <v>1471</v>
      </c>
    </row>
    <row r="97" spans="2:5" x14ac:dyDescent="0.2">
      <c r="B97" s="14" t="s">
        <v>321</v>
      </c>
      <c r="C97" s="15" t="s">
        <v>175</v>
      </c>
      <c r="D97" s="16">
        <v>695.23090474392848</v>
      </c>
      <c r="E97" s="15" t="s">
        <v>1454</v>
      </c>
    </row>
    <row r="98" spans="2:5" x14ac:dyDescent="0.2">
      <c r="B98" s="4" t="s">
        <v>1553</v>
      </c>
      <c r="C98" t="s">
        <v>140</v>
      </c>
      <c r="D98" s="16">
        <v>3818.3535762483129</v>
      </c>
      <c r="E98" s="10" t="s">
        <v>1134</v>
      </c>
    </row>
    <row r="99" spans="2:5" x14ac:dyDescent="0.2">
      <c r="B99" s="4" t="s">
        <v>1518</v>
      </c>
      <c r="C99" t="s">
        <v>911</v>
      </c>
      <c r="D99" s="6">
        <v>2341.8693982074265</v>
      </c>
      <c r="E99" s="10" t="s">
        <v>924</v>
      </c>
    </row>
    <row r="100" spans="2:5" x14ac:dyDescent="0.2">
      <c r="B100" s="4" t="s">
        <v>1558</v>
      </c>
      <c r="C100" t="s">
        <v>135</v>
      </c>
      <c r="D100" s="6">
        <v>1710.7962213225367</v>
      </c>
      <c r="E100" s="10" t="s">
        <v>1134</v>
      </c>
    </row>
    <row r="101" spans="2:5" x14ac:dyDescent="0.2">
      <c r="B101" s="4" t="s">
        <v>1551</v>
      </c>
      <c r="C101" t="s">
        <v>152</v>
      </c>
      <c r="D101" s="16">
        <v>4378.5425101214569</v>
      </c>
      <c r="E101" s="10" t="s">
        <v>1134</v>
      </c>
    </row>
    <row r="102" spans="2:5" x14ac:dyDescent="0.2">
      <c r="B102" s="4" t="s">
        <v>1559</v>
      </c>
      <c r="C102" t="s">
        <v>152</v>
      </c>
      <c r="D102" s="6">
        <v>1004.1835357624828</v>
      </c>
      <c r="E102" s="10" t="s">
        <v>1134</v>
      </c>
    </row>
    <row r="103" spans="2:5" x14ac:dyDescent="0.2">
      <c r="B103" s="4" t="s">
        <v>185</v>
      </c>
      <c r="C103" t="s">
        <v>1073</v>
      </c>
      <c r="D103" s="6">
        <v>8358.3278035832773</v>
      </c>
      <c r="E103" s="10" t="s">
        <v>1102</v>
      </c>
    </row>
    <row r="104" spans="2:5" x14ac:dyDescent="0.2">
      <c r="B104" s="4" t="s">
        <v>185</v>
      </c>
      <c r="C104" t="s">
        <v>32</v>
      </c>
      <c r="D104" s="6">
        <v>6421.6810108038817</v>
      </c>
      <c r="E104" s="10" t="s">
        <v>1006</v>
      </c>
    </row>
    <row r="105" spans="2:5" x14ac:dyDescent="0.2">
      <c r="B105" s="4" t="s">
        <v>185</v>
      </c>
      <c r="C105" t="s">
        <v>539</v>
      </c>
      <c r="D105" s="6">
        <v>4926.5957446808516</v>
      </c>
      <c r="E105" s="10" t="s">
        <v>595</v>
      </c>
    </row>
    <row r="106" spans="2:5" x14ac:dyDescent="0.2">
      <c r="B106" s="4" t="s">
        <v>185</v>
      </c>
      <c r="C106" t="s">
        <v>1073</v>
      </c>
      <c r="D106" s="6">
        <v>4490.1892756640063</v>
      </c>
      <c r="E106" s="10" t="s">
        <v>1078</v>
      </c>
    </row>
    <row r="107" spans="2:5" x14ac:dyDescent="0.2">
      <c r="B107" s="4" t="s">
        <v>24</v>
      </c>
      <c r="C107" t="s">
        <v>58</v>
      </c>
      <c r="D107" s="6">
        <v>8862.0729858925024</v>
      </c>
      <c r="E107" s="10" t="s">
        <v>1061</v>
      </c>
    </row>
    <row r="108" spans="2:5" x14ac:dyDescent="0.2">
      <c r="B108" s="4" t="s">
        <v>1512</v>
      </c>
      <c r="C108" t="s">
        <v>58</v>
      </c>
      <c r="D108" s="6">
        <v>4299.615877080666</v>
      </c>
      <c r="E108" s="10" t="s">
        <v>924</v>
      </c>
    </row>
    <row r="109" spans="2:5" x14ac:dyDescent="0.2">
      <c r="B109" s="4" t="s">
        <v>327</v>
      </c>
      <c r="C109" t="s">
        <v>1068</v>
      </c>
      <c r="D109" s="6">
        <v>0</v>
      </c>
      <c r="E109" s="10" t="s">
        <v>1500</v>
      </c>
    </row>
    <row r="110" spans="2:5" x14ac:dyDescent="0.2">
      <c r="B110" s="4" t="s">
        <v>326</v>
      </c>
      <c r="C110" t="s">
        <v>1068</v>
      </c>
      <c r="D110" s="6">
        <v>0</v>
      </c>
      <c r="E110" s="10" t="s">
        <v>1500</v>
      </c>
    </row>
    <row r="111" spans="2:5" x14ac:dyDescent="0.2">
      <c r="B111" s="4" t="s">
        <v>1562</v>
      </c>
      <c r="C111" t="s">
        <v>132</v>
      </c>
      <c r="D111" s="6">
        <v>1041.838134430727</v>
      </c>
      <c r="E111" s="10" t="s">
        <v>1500</v>
      </c>
    </row>
    <row r="112" spans="2:5" x14ac:dyDescent="0.2">
      <c r="B112" s="4" t="s">
        <v>1562</v>
      </c>
      <c r="C112" t="s">
        <v>132</v>
      </c>
      <c r="D112" s="6">
        <v>100.13495276653171</v>
      </c>
      <c r="E112" s="10" t="s">
        <v>1134</v>
      </c>
    </row>
    <row r="113" spans="2:5" x14ac:dyDescent="0.2">
      <c r="B113" s="14" t="s">
        <v>316</v>
      </c>
      <c r="C113" t="s">
        <v>132</v>
      </c>
      <c r="D113" s="16">
        <v>1558.662524042018</v>
      </c>
      <c r="E113" s="10" t="s">
        <v>1465</v>
      </c>
    </row>
    <row r="114" spans="2:5" x14ac:dyDescent="0.2">
      <c r="B114" s="14" t="s">
        <v>316</v>
      </c>
      <c r="C114" t="s">
        <v>132</v>
      </c>
      <c r="D114" s="16">
        <v>721.91011235955057</v>
      </c>
      <c r="E114" s="15" t="s">
        <v>1454</v>
      </c>
    </row>
    <row r="115" spans="2:5" x14ac:dyDescent="0.2">
      <c r="B115" s="4" t="s">
        <v>1541</v>
      </c>
      <c r="C115" t="s">
        <v>1068</v>
      </c>
      <c r="D115" s="6">
        <v>9178.5003317850042</v>
      </c>
      <c r="E115" s="10" t="s">
        <v>1102</v>
      </c>
    </row>
    <row r="116" spans="2:5" x14ac:dyDescent="0.2">
      <c r="B116" s="4" t="s">
        <v>1541</v>
      </c>
      <c r="C116" t="s">
        <v>1068</v>
      </c>
      <c r="D116" s="6">
        <v>4918.8543232720403</v>
      </c>
      <c r="E116" s="10" t="s">
        <v>1078</v>
      </c>
    </row>
    <row r="117" spans="2:5" x14ac:dyDescent="0.2">
      <c r="B117" s="4" t="s">
        <v>1506</v>
      </c>
      <c r="C117" t="s">
        <v>1050</v>
      </c>
      <c r="D117" s="6">
        <v>8926.3437292634371</v>
      </c>
      <c r="E117" s="10" t="s">
        <v>1102</v>
      </c>
    </row>
    <row r="118" spans="2:5" x14ac:dyDescent="0.2">
      <c r="B118" s="4" t="s">
        <v>1506</v>
      </c>
      <c r="C118" t="s">
        <v>13</v>
      </c>
      <c r="D118" s="6">
        <v>5619.1467221644116</v>
      </c>
      <c r="E118" s="10" t="s">
        <v>531</v>
      </c>
    </row>
    <row r="119" spans="2:5" x14ac:dyDescent="0.2">
      <c r="B119" s="4" t="s">
        <v>65</v>
      </c>
      <c r="C119" t="s">
        <v>1046</v>
      </c>
      <c r="D119" s="6">
        <v>10292.670929660599</v>
      </c>
      <c r="E119" s="10" t="s">
        <v>1403</v>
      </c>
    </row>
    <row r="120" spans="2:5" x14ac:dyDescent="0.2">
      <c r="B120" s="4" t="s">
        <v>65</v>
      </c>
      <c r="C120" t="s">
        <v>1046</v>
      </c>
      <c r="D120" s="6">
        <v>9390.2296840387098</v>
      </c>
      <c r="E120" s="10" t="s">
        <v>1061</v>
      </c>
    </row>
    <row r="121" spans="2:5" x14ac:dyDescent="0.2">
      <c r="B121" s="4" t="s">
        <v>1511</v>
      </c>
      <c r="C121" t="s">
        <v>130</v>
      </c>
      <c r="D121" s="6">
        <v>4709.3469910371323</v>
      </c>
      <c r="E121" s="10" t="s">
        <v>924</v>
      </c>
    </row>
    <row r="122" spans="2:5" x14ac:dyDescent="0.2">
      <c r="B122" s="14" t="s">
        <v>1566</v>
      </c>
      <c r="C122" s="15" t="s">
        <v>146</v>
      </c>
      <c r="D122" s="6">
        <v>585.76116303219101</v>
      </c>
      <c r="E122" s="10" t="s">
        <v>1148</v>
      </c>
    </row>
    <row r="123" spans="2:5" x14ac:dyDescent="0.2">
      <c r="B123" s="4" t="s">
        <v>99</v>
      </c>
      <c r="C123" t="s">
        <v>141</v>
      </c>
      <c r="D123" s="16">
        <v>3449.9325236167342</v>
      </c>
      <c r="E123" s="10" t="s">
        <v>1134</v>
      </c>
    </row>
    <row r="124" spans="2:5" x14ac:dyDescent="0.2">
      <c r="B124" s="4" t="s">
        <v>1579</v>
      </c>
      <c r="C124" t="s">
        <v>1050</v>
      </c>
      <c r="D124" s="6">
        <v>4666.666666666667</v>
      </c>
      <c r="E124" s="10" t="s">
        <v>1500</v>
      </c>
    </row>
    <row r="125" spans="2:5" x14ac:dyDescent="0.2">
      <c r="B125" s="4" t="s">
        <v>1538</v>
      </c>
      <c r="C125" t="s">
        <v>1201</v>
      </c>
      <c r="D125" s="6">
        <v>8393.0817610062895</v>
      </c>
      <c r="E125" s="10" t="s">
        <v>1217</v>
      </c>
    </row>
    <row r="126" spans="2:5" x14ac:dyDescent="0.2">
      <c r="B126" s="4" t="s">
        <v>1538</v>
      </c>
      <c r="C126" t="s">
        <v>134</v>
      </c>
      <c r="D126" s="6">
        <v>7553.923283199254</v>
      </c>
      <c r="E126" s="10" t="s">
        <v>1061</v>
      </c>
    </row>
    <row r="127" spans="2:5" x14ac:dyDescent="0.2">
      <c r="B127" s="4" t="s">
        <v>1538</v>
      </c>
      <c r="C127" t="s">
        <v>703</v>
      </c>
      <c r="D127" s="6">
        <v>4825.5457333573877</v>
      </c>
      <c r="E127" s="10" t="s">
        <v>729</v>
      </c>
    </row>
    <row r="128" spans="2:5" x14ac:dyDescent="0.2">
      <c r="B128" s="4" t="s">
        <v>1576</v>
      </c>
      <c r="C128" t="s">
        <v>1068</v>
      </c>
      <c r="D128" s="6">
        <v>4640.2606310013716</v>
      </c>
      <c r="E128" s="10" t="s">
        <v>1500</v>
      </c>
    </row>
    <row r="129" spans="2:5" x14ac:dyDescent="0.2">
      <c r="B129" s="4" t="s">
        <v>1548</v>
      </c>
      <c r="C129" t="s">
        <v>1106</v>
      </c>
      <c r="D129" s="6">
        <v>5496.086369770579</v>
      </c>
      <c r="E129" s="10" t="s">
        <v>1134</v>
      </c>
    </row>
    <row r="130" spans="2:5" x14ac:dyDescent="0.2">
      <c r="B130" s="4" t="s">
        <v>1514</v>
      </c>
      <c r="C130" t="s">
        <v>130</v>
      </c>
      <c r="D130" s="6">
        <v>2725.9923175416134</v>
      </c>
      <c r="E130" s="10" t="s">
        <v>924</v>
      </c>
    </row>
    <row r="131" spans="2:5" x14ac:dyDescent="0.2">
      <c r="B131" s="4" t="s">
        <v>1549</v>
      </c>
      <c r="C131" t="s">
        <v>140</v>
      </c>
      <c r="D131" s="6">
        <v>5487.584345479082</v>
      </c>
      <c r="E131" s="10" t="s">
        <v>1134</v>
      </c>
    </row>
    <row r="132" spans="2:5" x14ac:dyDescent="0.2">
      <c r="B132" s="4" t="s">
        <v>25</v>
      </c>
      <c r="C132" t="s">
        <v>1052</v>
      </c>
      <c r="D132" s="6">
        <v>8796.6101694915251</v>
      </c>
      <c r="E132" s="10" t="s">
        <v>416</v>
      </c>
    </row>
    <row r="133" spans="2:5" x14ac:dyDescent="0.2">
      <c r="B133" s="4" t="s">
        <v>25</v>
      </c>
      <c r="C133" t="s">
        <v>1052</v>
      </c>
      <c r="D133" s="6">
        <v>8245.3072169756324</v>
      </c>
      <c r="E133" s="10" t="s">
        <v>1061</v>
      </c>
    </row>
    <row r="134" spans="2:5" x14ac:dyDescent="0.2">
      <c r="B134" s="4" t="s">
        <v>72</v>
      </c>
      <c r="C134" t="s">
        <v>702</v>
      </c>
      <c r="D134" s="6">
        <v>6798.4143639967369</v>
      </c>
      <c r="E134" s="10" t="s">
        <v>1061</v>
      </c>
    </row>
    <row r="135" spans="2:5" x14ac:dyDescent="0.2">
      <c r="B135" s="4" t="s">
        <v>72</v>
      </c>
      <c r="C135" t="s">
        <v>702</v>
      </c>
      <c r="D135" s="6">
        <v>5025.2570810030675</v>
      </c>
      <c r="E135" s="10" t="s">
        <v>729</v>
      </c>
    </row>
    <row r="136" spans="2:5" x14ac:dyDescent="0.2">
      <c r="B136" s="4" t="s">
        <v>1537</v>
      </c>
      <c r="C136" t="s">
        <v>58</v>
      </c>
      <c r="D136" s="6">
        <v>9746.6797835710786</v>
      </c>
      <c r="E136" s="10" t="s">
        <v>1403</v>
      </c>
    </row>
    <row r="137" spans="2:5" x14ac:dyDescent="0.2">
      <c r="B137" s="4" t="s">
        <v>1537</v>
      </c>
      <c r="C137" t="s">
        <v>58</v>
      </c>
      <c r="D137" s="6">
        <v>8057.595896000932</v>
      </c>
      <c r="E137" s="10" t="s">
        <v>1061</v>
      </c>
    </row>
    <row r="138" spans="2:5" x14ac:dyDescent="0.2">
      <c r="B138" s="4" t="s">
        <v>1510</v>
      </c>
      <c r="C138" t="s">
        <v>130</v>
      </c>
      <c r="D138" s="6">
        <v>4777.2087067861721</v>
      </c>
      <c r="E138" s="10" t="s">
        <v>924</v>
      </c>
    </row>
    <row r="139" spans="2:5" x14ac:dyDescent="0.2">
      <c r="B139" s="4" t="s">
        <v>318</v>
      </c>
      <c r="C139" t="s">
        <v>1056</v>
      </c>
      <c r="D139" s="6">
        <v>7425.6733123469739</v>
      </c>
      <c r="E139" s="10" t="s">
        <v>1061</v>
      </c>
    </row>
    <row r="140" spans="2:5" x14ac:dyDescent="0.2">
      <c r="B140" s="4" t="s">
        <v>1550</v>
      </c>
      <c r="C140" t="s">
        <v>139</v>
      </c>
      <c r="D140" s="6">
        <v>5207.9622132253708</v>
      </c>
      <c r="E140" s="10" t="s">
        <v>1134</v>
      </c>
    </row>
    <row r="141" spans="2:5" x14ac:dyDescent="0.2">
      <c r="B141" s="4" t="s">
        <v>187</v>
      </c>
      <c r="C141" t="s">
        <v>131</v>
      </c>
      <c r="D141" s="16">
        <v>4728.0701754385964</v>
      </c>
      <c r="E141" s="10" t="s">
        <v>1134</v>
      </c>
    </row>
    <row r="142" spans="2:5" x14ac:dyDescent="0.2">
      <c r="B142" s="4" t="s">
        <v>182</v>
      </c>
      <c r="C142" t="s">
        <v>1095</v>
      </c>
      <c r="D142" s="6">
        <v>6932.9794293297946</v>
      </c>
      <c r="E142" s="10" t="s">
        <v>1102</v>
      </c>
    </row>
    <row r="143" spans="2:5" x14ac:dyDescent="0.2">
      <c r="B143" s="4" t="s">
        <v>1525</v>
      </c>
      <c r="C143" t="s">
        <v>138</v>
      </c>
      <c r="D143" s="6">
        <v>1798.5185185185185</v>
      </c>
      <c r="E143" s="10" t="s">
        <v>950</v>
      </c>
    </row>
    <row r="144" spans="2:5" x14ac:dyDescent="0.2">
      <c r="B144" s="4" t="s">
        <v>43</v>
      </c>
      <c r="C144" t="s">
        <v>1048</v>
      </c>
      <c r="D144" s="6">
        <v>8902.8797948000465</v>
      </c>
      <c r="E144" s="10" t="s">
        <v>1061</v>
      </c>
    </row>
    <row r="145" spans="2:5" x14ac:dyDescent="0.2">
      <c r="B145" s="4" t="s">
        <v>1513</v>
      </c>
      <c r="C145" t="s">
        <v>902</v>
      </c>
      <c r="D145" s="6">
        <v>3656.8501920614599</v>
      </c>
      <c r="E145" s="10" t="s">
        <v>924</v>
      </c>
    </row>
    <row r="146" spans="2:5" x14ac:dyDescent="0.2">
      <c r="B146" s="14" t="s">
        <v>43</v>
      </c>
      <c r="C146" s="15" t="s">
        <v>1108</v>
      </c>
      <c r="D146" s="6">
        <v>3266.6666666666665</v>
      </c>
      <c r="E146" s="10" t="s">
        <v>1148</v>
      </c>
    </row>
    <row r="147" spans="2:5" x14ac:dyDescent="0.2">
      <c r="B147" s="4" t="s">
        <v>183</v>
      </c>
      <c r="C147" t="s">
        <v>1108</v>
      </c>
      <c r="D147" s="6">
        <v>5867.3414304993257</v>
      </c>
      <c r="E147" s="10" t="s">
        <v>1134</v>
      </c>
    </row>
    <row r="148" spans="2:5" x14ac:dyDescent="0.2">
      <c r="B148" s="4" t="s">
        <v>1535</v>
      </c>
      <c r="C148" t="s">
        <v>54</v>
      </c>
      <c r="D148" s="6">
        <v>10547.958681751106</v>
      </c>
      <c r="E148" s="10" t="s">
        <v>1403</v>
      </c>
    </row>
    <row r="149" spans="2:5" x14ac:dyDescent="0.2">
      <c r="B149" s="4" t="s">
        <v>1535</v>
      </c>
      <c r="C149" t="s">
        <v>54</v>
      </c>
      <c r="D149" s="6">
        <v>9598.927363880146</v>
      </c>
      <c r="E149" s="10" t="s">
        <v>1061</v>
      </c>
    </row>
    <row r="150" spans="2:5" x14ac:dyDescent="0.2">
      <c r="B150" s="4" t="s">
        <v>1535</v>
      </c>
      <c r="C150" t="s">
        <v>1106</v>
      </c>
      <c r="D150" s="16">
        <v>7000</v>
      </c>
      <c r="E150" s="10" t="s">
        <v>1134</v>
      </c>
    </row>
    <row r="151" spans="2:5" x14ac:dyDescent="0.2">
      <c r="B151" s="4" t="s">
        <v>1535</v>
      </c>
      <c r="C151" t="s">
        <v>54</v>
      </c>
      <c r="D151" s="6">
        <v>5000</v>
      </c>
      <c r="E151" s="10" t="s">
        <v>924</v>
      </c>
    </row>
    <row r="152" spans="2:5" x14ac:dyDescent="0.2">
      <c r="B152" s="4" t="s">
        <v>1580</v>
      </c>
      <c r="C152" t="s">
        <v>1479</v>
      </c>
      <c r="D152" s="6">
        <v>4294.5816186556922</v>
      </c>
      <c r="E152" s="10" t="s">
        <v>1500</v>
      </c>
    </row>
    <row r="153" spans="2:5" x14ac:dyDescent="0.2">
      <c r="B153" s="14" t="s">
        <v>1568</v>
      </c>
      <c r="C153" t="s">
        <v>1068</v>
      </c>
      <c r="D153" s="16">
        <v>143.25842696629215</v>
      </c>
      <c r="E153" s="15" t="s">
        <v>1454</v>
      </c>
    </row>
    <row r="154" spans="2:5" x14ac:dyDescent="0.2">
      <c r="B154" s="14" t="s">
        <v>1570</v>
      </c>
      <c r="C154" s="15" t="s">
        <v>175</v>
      </c>
      <c r="D154" s="16">
        <v>1410.5951931546497</v>
      </c>
      <c r="E154" s="15" t="s">
        <v>1454</v>
      </c>
    </row>
    <row r="155" spans="2:5" x14ac:dyDescent="0.2">
      <c r="B155" s="14" t="s">
        <v>1570</v>
      </c>
      <c r="C155" s="15" t="s">
        <v>175</v>
      </c>
      <c r="D155" s="16">
        <v>1402.0273327902978</v>
      </c>
      <c r="E155" s="15" t="s">
        <v>1471</v>
      </c>
    </row>
    <row r="156" spans="2:5" x14ac:dyDescent="0.2">
      <c r="B156" s="14" t="s">
        <v>323</v>
      </c>
      <c r="C156" t="s">
        <v>1068</v>
      </c>
      <c r="D156" s="16">
        <v>1473.6175219476877</v>
      </c>
      <c r="E156" s="15" t="s">
        <v>1471</v>
      </c>
    </row>
    <row r="157" spans="2:5" x14ac:dyDescent="0.2">
      <c r="B157" s="14" t="s">
        <v>323</v>
      </c>
      <c r="C157" t="s">
        <v>1068</v>
      </c>
      <c r="D157" s="16">
        <v>628.53907134767837</v>
      </c>
      <c r="E157" s="15" t="s">
        <v>1454</v>
      </c>
    </row>
    <row r="158" spans="2:5" x14ac:dyDescent="0.2">
      <c r="B158" s="4" t="s">
        <v>324</v>
      </c>
      <c r="C158" t="s">
        <v>1095</v>
      </c>
      <c r="D158" s="6">
        <v>2280.5212620027437</v>
      </c>
      <c r="E158" s="10" t="s">
        <v>1500</v>
      </c>
    </row>
    <row r="159" spans="2:5" x14ac:dyDescent="0.2">
      <c r="B159" s="4" t="s">
        <v>1583</v>
      </c>
      <c r="C159" t="s">
        <v>1095</v>
      </c>
      <c r="D159" s="6">
        <v>3564.8148148148152</v>
      </c>
      <c r="E159" s="10" t="s">
        <v>1500</v>
      </c>
    </row>
    <row r="160" spans="2:5" x14ac:dyDescent="0.2">
      <c r="B160" s="4" t="s">
        <v>1520</v>
      </c>
      <c r="C160" t="s">
        <v>131</v>
      </c>
      <c r="D160" s="6">
        <v>1599.2317541613318</v>
      </c>
      <c r="E160" s="10" t="s">
        <v>924</v>
      </c>
    </row>
    <row r="161" spans="2:5" x14ac:dyDescent="0.2">
      <c r="B161" s="4" t="s">
        <v>1554</v>
      </c>
      <c r="C161" t="s">
        <v>1119</v>
      </c>
      <c r="D161" s="16">
        <v>3759.7840755735492</v>
      </c>
      <c r="E161" s="10" t="s">
        <v>1134</v>
      </c>
    </row>
    <row r="162" spans="2:5" x14ac:dyDescent="0.2">
      <c r="B162" s="14" t="s">
        <v>1571</v>
      </c>
      <c r="C162" s="15" t="s">
        <v>263</v>
      </c>
      <c r="D162" s="16">
        <v>2151.0578487942003</v>
      </c>
      <c r="E162" s="10" t="s">
        <v>1465</v>
      </c>
    </row>
    <row r="163" spans="2:5" x14ac:dyDescent="0.2">
      <c r="B163" s="4" t="s">
        <v>1556</v>
      </c>
      <c r="C163" t="s">
        <v>136</v>
      </c>
      <c r="D163" s="6">
        <v>3402.6990553306341</v>
      </c>
      <c r="E163" s="10" t="s">
        <v>1134</v>
      </c>
    </row>
    <row r="164" spans="2:5" x14ac:dyDescent="0.2">
      <c r="B164" s="4" t="s">
        <v>186</v>
      </c>
      <c r="C164" t="s">
        <v>136</v>
      </c>
      <c r="D164" s="6">
        <v>5241.0256410256407</v>
      </c>
      <c r="E164" s="10" t="s">
        <v>1134</v>
      </c>
    </row>
    <row r="165" spans="2:5" x14ac:dyDescent="0.2">
      <c r="B165" s="4" t="s">
        <v>188</v>
      </c>
      <c r="C165" t="s">
        <v>136</v>
      </c>
      <c r="D165" s="16">
        <v>3442.3751686909582</v>
      </c>
      <c r="E165" s="10" t="s">
        <v>1134</v>
      </c>
    </row>
    <row r="166" spans="2:5" x14ac:dyDescent="0.2">
      <c r="B166" s="14"/>
      <c r="C166" s="15"/>
      <c r="D166" s="16"/>
      <c r="E166" s="15"/>
    </row>
    <row r="167" spans="2:5" x14ac:dyDescent="0.2">
      <c r="B167" s="14"/>
      <c r="C167" s="15"/>
      <c r="D167" s="16"/>
      <c r="E167" s="15"/>
    </row>
    <row r="168" spans="2:5" x14ac:dyDescent="0.2">
      <c r="B168" s="14"/>
      <c r="C168" s="15"/>
      <c r="D168" s="16"/>
      <c r="E168" s="15"/>
    </row>
    <row r="169" spans="2:5" x14ac:dyDescent="0.2">
      <c r="B169" s="14"/>
      <c r="C169" s="15"/>
      <c r="D169" s="16"/>
      <c r="E169" s="15"/>
    </row>
    <row r="170" spans="2:5" x14ac:dyDescent="0.2">
      <c r="B170" s="14"/>
      <c r="C170" s="15"/>
      <c r="D170" s="16"/>
      <c r="E170" s="15"/>
    </row>
    <row r="171" spans="2:5" x14ac:dyDescent="0.2">
      <c r="B171" s="14"/>
      <c r="C171" s="15"/>
      <c r="D171" s="16"/>
      <c r="E171" s="15"/>
    </row>
    <row r="172" spans="2:5" x14ac:dyDescent="0.2">
      <c r="B172" s="14"/>
      <c r="C172" s="15"/>
      <c r="D172" s="16"/>
      <c r="E172" s="15"/>
    </row>
    <row r="173" spans="2:5" x14ac:dyDescent="0.2">
      <c r="B173" s="14"/>
      <c r="C173" s="15"/>
      <c r="D173" s="16"/>
      <c r="E173" s="15"/>
    </row>
    <row r="174" spans="2:5" x14ac:dyDescent="0.2">
      <c r="B174" s="14"/>
      <c r="C174" s="15"/>
      <c r="D174" s="16"/>
      <c r="E174" s="15"/>
    </row>
    <row r="175" spans="2:5" x14ac:dyDescent="0.2">
      <c r="B175" s="14"/>
      <c r="C175" s="15"/>
      <c r="D175" s="16"/>
      <c r="E175" s="15"/>
    </row>
    <row r="176" spans="2:5" x14ac:dyDescent="0.2">
      <c r="B176" s="14"/>
      <c r="C176" s="15"/>
      <c r="D176" s="16"/>
      <c r="E176" s="15"/>
    </row>
    <row r="177" spans="2:5" x14ac:dyDescent="0.2">
      <c r="B177" s="14"/>
      <c r="C177" s="15"/>
      <c r="D177" s="16"/>
      <c r="E177" s="15"/>
    </row>
    <row r="178" spans="2:5" x14ac:dyDescent="0.2">
      <c r="B178" s="14"/>
      <c r="C178" s="15"/>
      <c r="D178" s="16"/>
      <c r="E178" s="15"/>
    </row>
    <row r="179" spans="2:5" x14ac:dyDescent="0.2">
      <c r="B179" s="14"/>
      <c r="C179" s="15"/>
      <c r="D179" s="16"/>
      <c r="E179" s="15"/>
    </row>
    <row r="180" spans="2:5" x14ac:dyDescent="0.2">
      <c r="B180" s="14"/>
      <c r="C180" s="15"/>
      <c r="D180" s="16"/>
      <c r="E180" s="15"/>
    </row>
    <row r="181" spans="2:5" x14ac:dyDescent="0.2">
      <c r="B181" s="14"/>
      <c r="C181" s="15"/>
      <c r="D181" s="16"/>
      <c r="E181" s="15"/>
    </row>
    <row r="182" spans="2:5" x14ac:dyDescent="0.2">
      <c r="B182" s="14"/>
      <c r="C182" s="15"/>
      <c r="D182" s="16"/>
      <c r="E182" s="15"/>
    </row>
  </sheetData>
  <sortState ref="A4:E165">
    <sortCondition ref="B4:B165"/>
    <sortCondition descending="1" ref="D4:D165"/>
  </sortState>
  <dataConsolidate function="count" topLabels="1">
    <dataRefs count="1">
      <dataRef ref="A3:E153" sheet="Pracovny"/>
    </dataRefs>
  </dataConsolidate>
  <mergeCells count="1">
    <mergeCell ref="A1:E1"/>
  </mergeCells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3"/>
  <sheetViews>
    <sheetView workbookViewId="0">
      <selection activeCell="E10" sqref="E10:J33"/>
    </sheetView>
  </sheetViews>
  <sheetFormatPr defaultRowHeight="12.75" x14ac:dyDescent="0.2"/>
  <cols>
    <col min="1" max="1" width="4.5703125" bestFit="1" customWidth="1"/>
    <col min="2" max="2" width="4.85546875" customWidth="1"/>
    <col min="3" max="3" width="19" bestFit="1" customWidth="1"/>
    <col min="4" max="4" width="2.5703125" bestFit="1" customWidth="1"/>
    <col min="5" max="5" width="24.42578125" bestFit="1" customWidth="1"/>
    <col min="6" max="6" width="27.5703125" bestFit="1" customWidth="1"/>
    <col min="7" max="7" width="14.140625" hidden="1" customWidth="1"/>
    <col min="8" max="8" width="6" hidden="1" customWidth="1"/>
    <col min="9" max="9" width="16.7109375" bestFit="1" customWidth="1"/>
    <col min="10" max="10" width="15.7109375" bestFit="1" customWidth="1"/>
  </cols>
  <sheetData>
    <row r="1" spans="1:16" ht="18" x14ac:dyDescent="0.25">
      <c r="A1" s="17" t="s">
        <v>345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346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240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28</v>
      </c>
      <c r="F4" s="5" t="s">
        <v>36</v>
      </c>
      <c r="G4" s="13">
        <v>5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97</v>
      </c>
      <c r="C6" t="s">
        <v>347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Lesinger Michal </v>
      </c>
      <c r="G6" t="s">
        <v>45</v>
      </c>
      <c r="H6">
        <v>3.1859999999999999</v>
      </c>
      <c r="I6" s="6">
        <f>H6/$H$6*10000*$I$4</f>
        <v>9000</v>
      </c>
      <c r="J6" s="10" t="s">
        <v>416</v>
      </c>
    </row>
    <row r="7" spans="1:16" hidden="1" x14ac:dyDescent="0.2">
      <c r="A7">
        <v>2</v>
      </c>
      <c r="B7" t="s">
        <v>9</v>
      </c>
      <c r="C7" t="s">
        <v>348</v>
      </c>
      <c r="D7" s="4">
        <f t="shared" ref="D7:D33" si="2">SEARCH(" ",C7,1)</f>
        <v>7</v>
      </c>
      <c r="E7" s="4" t="str">
        <f t="shared" ref="E7:E33" si="3">RIGHT(C7,LEN(C7)-D7) &amp; " " &amp; LEFT(C7,D7)</f>
        <v xml:space="preserve">Corporaal Roelof </v>
      </c>
      <c r="F7" t="s">
        <v>349</v>
      </c>
      <c r="G7" t="s">
        <v>350</v>
      </c>
      <c r="H7">
        <v>3.1789999999999998</v>
      </c>
      <c r="I7" s="6">
        <f>H7/$H$6*10000*$I$4</f>
        <v>8980.2259887005657</v>
      </c>
      <c r="J7" s="10" t="s">
        <v>416</v>
      </c>
    </row>
    <row r="8" spans="1:16" hidden="1" x14ac:dyDescent="0.2">
      <c r="A8">
        <v>3</v>
      </c>
      <c r="B8" t="s">
        <v>351</v>
      </c>
      <c r="C8" t="s">
        <v>352</v>
      </c>
      <c r="D8" s="4">
        <f t="shared" si="2"/>
        <v>5</v>
      </c>
      <c r="E8" s="4" t="str">
        <f t="shared" si="3"/>
        <v xml:space="preserve">Travner Mark </v>
      </c>
      <c r="F8" t="s">
        <v>353</v>
      </c>
      <c r="G8" t="s">
        <v>354</v>
      </c>
      <c r="H8">
        <v>3.169</v>
      </c>
      <c r="I8" s="6">
        <f t="shared" ref="I8:I33" si="4">H8/$H$6*10000*$I$4</f>
        <v>8951.9774011299451</v>
      </c>
      <c r="J8" s="10" t="s">
        <v>416</v>
      </c>
    </row>
    <row r="9" spans="1:16" hidden="1" x14ac:dyDescent="0.2">
      <c r="A9">
        <v>4</v>
      </c>
      <c r="B9" t="s">
        <v>57</v>
      </c>
      <c r="C9" t="s">
        <v>19</v>
      </c>
      <c r="D9" s="4">
        <f t="shared" si="2"/>
        <v>5</v>
      </c>
      <c r="E9" s="4" t="str">
        <f t="shared" si="3"/>
        <v xml:space="preserve">Kusbach Jiri </v>
      </c>
      <c r="G9" t="s">
        <v>355</v>
      </c>
      <c r="H9">
        <v>3.1640000000000001</v>
      </c>
      <c r="I9" s="6">
        <f t="shared" si="4"/>
        <v>8937.8531073446338</v>
      </c>
      <c r="J9" s="10" t="s">
        <v>416</v>
      </c>
    </row>
    <row r="10" spans="1:16" x14ac:dyDescent="0.2">
      <c r="A10">
        <v>5</v>
      </c>
      <c r="B10" t="s">
        <v>59</v>
      </c>
      <c r="C10" t="s">
        <v>23</v>
      </c>
      <c r="D10" s="4">
        <f t="shared" si="2"/>
        <v>7</v>
      </c>
      <c r="E10" s="4" t="str">
        <f t="shared" si="3"/>
        <v xml:space="preserve">Schuller Edmund </v>
      </c>
      <c r="G10" t="s">
        <v>356</v>
      </c>
      <c r="H10">
        <v>3.1139999999999999</v>
      </c>
      <c r="I10" s="6">
        <f t="shared" si="4"/>
        <v>8796.6101694915251</v>
      </c>
      <c r="J10" s="10" t="s">
        <v>416</v>
      </c>
      <c r="N10" s="10" t="s">
        <v>18</v>
      </c>
    </row>
    <row r="11" spans="1:16" x14ac:dyDescent="0.2">
      <c r="A11">
        <v>6</v>
      </c>
      <c r="B11" t="s">
        <v>357</v>
      </c>
      <c r="C11" t="s">
        <v>358</v>
      </c>
      <c r="D11" s="4">
        <f t="shared" si="2"/>
        <v>6</v>
      </c>
      <c r="E11" s="4" t="str">
        <f t="shared" si="3"/>
        <v xml:space="preserve">Fratrik Tibor </v>
      </c>
      <c r="F11" t="s">
        <v>58</v>
      </c>
      <c r="G11" t="s">
        <v>359</v>
      </c>
      <c r="H11">
        <v>3.0369999999999999</v>
      </c>
      <c r="I11" s="6">
        <f t="shared" si="4"/>
        <v>8579.0960451977408</v>
      </c>
      <c r="J11" s="10" t="s">
        <v>416</v>
      </c>
      <c r="N11" s="10" t="s">
        <v>18</v>
      </c>
    </row>
    <row r="12" spans="1:16" hidden="1" x14ac:dyDescent="0.2">
      <c r="A12">
        <v>7</v>
      </c>
      <c r="B12" t="s">
        <v>360</v>
      </c>
      <c r="C12" t="s">
        <v>361</v>
      </c>
      <c r="D12" s="4">
        <f t="shared" si="2"/>
        <v>4</v>
      </c>
      <c r="E12" s="4" t="str">
        <f t="shared" si="3"/>
        <v xml:space="preserve">Wahlig Uwe </v>
      </c>
      <c r="F12" t="s">
        <v>362</v>
      </c>
      <c r="G12" t="s">
        <v>363</v>
      </c>
      <c r="H12">
        <v>3.0110000000000001</v>
      </c>
      <c r="I12" s="6">
        <f t="shared" si="4"/>
        <v>8505.6497175141249</v>
      </c>
      <c r="J12" s="10" t="s">
        <v>416</v>
      </c>
    </row>
    <row r="13" spans="1:16" hidden="1" x14ac:dyDescent="0.2">
      <c r="A13">
        <v>8</v>
      </c>
      <c r="B13">
        <v>11</v>
      </c>
      <c r="C13" t="s">
        <v>364</v>
      </c>
      <c r="D13" s="4">
        <f t="shared" si="2"/>
        <v>8</v>
      </c>
      <c r="E13" s="4" t="str">
        <f t="shared" si="3"/>
        <v xml:space="preserve">Pieniazek Juliusz </v>
      </c>
      <c r="F13" t="s">
        <v>365</v>
      </c>
      <c r="G13" t="s">
        <v>61</v>
      </c>
      <c r="H13">
        <v>2.8780000000000001</v>
      </c>
      <c r="I13" s="6">
        <f t="shared" si="4"/>
        <v>8129.9435028248599</v>
      </c>
      <c r="J13" s="10" t="s">
        <v>416</v>
      </c>
    </row>
    <row r="14" spans="1:16" hidden="1" x14ac:dyDescent="0.2">
      <c r="A14">
        <v>9</v>
      </c>
      <c r="B14" t="s">
        <v>366</v>
      </c>
      <c r="C14" t="s">
        <v>367</v>
      </c>
      <c r="D14" s="4">
        <f t="shared" si="2"/>
        <v>6</v>
      </c>
      <c r="E14" s="4" t="str">
        <f t="shared" si="3"/>
        <v xml:space="preserve">Žorž Boris </v>
      </c>
      <c r="G14" t="s">
        <v>368</v>
      </c>
      <c r="H14">
        <v>2.863</v>
      </c>
      <c r="I14" s="6">
        <f t="shared" si="4"/>
        <v>8087.5706214689262</v>
      </c>
      <c r="J14" s="10" t="s">
        <v>416</v>
      </c>
    </row>
    <row r="15" spans="1:16" hidden="1" x14ac:dyDescent="0.2">
      <c r="A15">
        <v>10</v>
      </c>
      <c r="B15" t="s">
        <v>369</v>
      </c>
      <c r="C15" t="s">
        <v>370</v>
      </c>
      <c r="D15" s="4">
        <f t="shared" si="2"/>
        <v>6</v>
      </c>
      <c r="E15" s="4" t="str">
        <f t="shared" si="3"/>
        <v xml:space="preserve">Lonczuk Artur </v>
      </c>
      <c r="G15" t="s">
        <v>371</v>
      </c>
      <c r="H15">
        <v>2.81</v>
      </c>
      <c r="I15" s="6">
        <f t="shared" si="4"/>
        <v>7937.8531073446338</v>
      </c>
      <c r="J15" s="10" t="s">
        <v>416</v>
      </c>
    </row>
    <row r="16" spans="1:16" hidden="1" x14ac:dyDescent="0.2">
      <c r="A16">
        <v>11</v>
      </c>
      <c r="B16" t="s">
        <v>372</v>
      </c>
      <c r="C16" t="s">
        <v>373</v>
      </c>
      <c r="D16" s="4">
        <f t="shared" si="2"/>
        <v>9</v>
      </c>
      <c r="E16" s="4" t="str">
        <f t="shared" si="3"/>
        <v xml:space="preserve">Górecki Zbigniew </v>
      </c>
      <c r="F16" t="s">
        <v>374</v>
      </c>
      <c r="G16" t="s">
        <v>375</v>
      </c>
      <c r="H16">
        <v>2.7549999999999999</v>
      </c>
      <c r="I16" s="6">
        <f t="shared" si="4"/>
        <v>7782.4858757062157</v>
      </c>
      <c r="J16" s="10" t="s">
        <v>416</v>
      </c>
    </row>
    <row r="17" spans="1:10" hidden="1" x14ac:dyDescent="0.2">
      <c r="A17">
        <v>12</v>
      </c>
      <c r="B17" t="s">
        <v>46</v>
      </c>
      <c r="C17" t="s">
        <v>274</v>
      </c>
      <c r="D17" s="4">
        <f t="shared" si="2"/>
        <v>9</v>
      </c>
      <c r="E17" s="4" t="str">
        <f t="shared" si="3"/>
        <v xml:space="preserve">Domanski Wojciech </v>
      </c>
      <c r="G17" t="s">
        <v>202</v>
      </c>
      <c r="H17">
        <v>2.742</v>
      </c>
      <c r="I17" s="6">
        <f t="shared" si="4"/>
        <v>7745.7627118644077</v>
      </c>
      <c r="J17" s="10" t="s">
        <v>416</v>
      </c>
    </row>
    <row r="18" spans="1:10" hidden="1" x14ac:dyDescent="0.2">
      <c r="A18">
        <v>13</v>
      </c>
      <c r="B18" t="s">
        <v>376</v>
      </c>
      <c r="C18" t="s">
        <v>377</v>
      </c>
      <c r="D18" s="4">
        <f t="shared" si="2"/>
        <v>6</v>
      </c>
      <c r="E18" s="4" t="str">
        <f t="shared" si="3"/>
        <v xml:space="preserve">Kaczorowski Jakub </v>
      </c>
      <c r="F18" t="s">
        <v>378</v>
      </c>
      <c r="G18" t="s">
        <v>371</v>
      </c>
      <c r="H18">
        <v>2.7160000000000002</v>
      </c>
      <c r="I18" s="6">
        <f t="shared" si="4"/>
        <v>7672.3163841807918</v>
      </c>
      <c r="J18" s="10" t="s">
        <v>416</v>
      </c>
    </row>
    <row r="19" spans="1:10" hidden="1" x14ac:dyDescent="0.2">
      <c r="A19">
        <v>14</v>
      </c>
      <c r="B19" t="s">
        <v>379</v>
      </c>
      <c r="C19" t="s">
        <v>380</v>
      </c>
      <c r="D19" s="4">
        <f t="shared" si="2"/>
        <v>7</v>
      </c>
      <c r="E19" s="4" t="str">
        <f t="shared" si="3"/>
        <v xml:space="preserve">Kurowski Tomasz </v>
      </c>
      <c r="F19" t="s">
        <v>295</v>
      </c>
      <c r="G19" t="s">
        <v>381</v>
      </c>
      <c r="H19">
        <v>2.7029999999999998</v>
      </c>
      <c r="I19" s="6">
        <f t="shared" si="4"/>
        <v>7635.593220338983</v>
      </c>
      <c r="J19" s="10" t="s">
        <v>416</v>
      </c>
    </row>
    <row r="20" spans="1:10" hidden="1" x14ac:dyDescent="0.2">
      <c r="A20">
        <v>15</v>
      </c>
      <c r="B20" t="s">
        <v>382</v>
      </c>
      <c r="C20" t="s">
        <v>383</v>
      </c>
      <c r="D20" s="4">
        <f t="shared" si="2"/>
        <v>7</v>
      </c>
      <c r="E20" s="4" t="str">
        <f t="shared" si="3"/>
        <v xml:space="preserve">Kowalski Maciej </v>
      </c>
      <c r="F20" t="s">
        <v>384</v>
      </c>
      <c r="G20" t="s">
        <v>371</v>
      </c>
      <c r="H20">
        <v>2.698</v>
      </c>
      <c r="I20" s="6">
        <f t="shared" si="4"/>
        <v>7621.4689265536717</v>
      </c>
      <c r="J20" s="10" t="s">
        <v>416</v>
      </c>
    </row>
    <row r="21" spans="1:10" hidden="1" x14ac:dyDescent="0.2">
      <c r="A21">
        <v>16</v>
      </c>
      <c r="B21" t="s">
        <v>385</v>
      </c>
      <c r="C21" t="s">
        <v>386</v>
      </c>
      <c r="D21" s="4">
        <f t="shared" si="2"/>
        <v>6</v>
      </c>
      <c r="E21" s="4" t="str">
        <f t="shared" si="3"/>
        <v xml:space="preserve">Glowacki Pawel </v>
      </c>
      <c r="G21" t="s">
        <v>198</v>
      </c>
      <c r="H21">
        <v>2.6269999999999998</v>
      </c>
      <c r="I21" s="6">
        <f t="shared" si="4"/>
        <v>7420.9039548022602</v>
      </c>
      <c r="J21" s="10" t="s">
        <v>416</v>
      </c>
    </row>
    <row r="22" spans="1:10" hidden="1" x14ac:dyDescent="0.2">
      <c r="A22">
        <v>17</v>
      </c>
      <c r="B22" t="s">
        <v>387</v>
      </c>
      <c r="C22" t="s">
        <v>388</v>
      </c>
      <c r="D22" s="4">
        <f t="shared" si="2"/>
        <v>9</v>
      </c>
      <c r="E22" s="4" t="str">
        <f t="shared" si="3"/>
        <v xml:space="preserve">Josuttis Benjamin </v>
      </c>
      <c r="F22" t="s">
        <v>389</v>
      </c>
      <c r="G22" t="s">
        <v>202</v>
      </c>
      <c r="H22">
        <v>2.6240000000000001</v>
      </c>
      <c r="I22" s="6">
        <f t="shared" si="4"/>
        <v>7412.4293785310738</v>
      </c>
      <c r="J22" s="10" t="s">
        <v>416</v>
      </c>
    </row>
    <row r="23" spans="1:10" hidden="1" x14ac:dyDescent="0.2">
      <c r="A23">
        <v>18</v>
      </c>
      <c r="B23" t="s">
        <v>390</v>
      </c>
      <c r="C23" t="s">
        <v>391</v>
      </c>
      <c r="D23" s="4">
        <f t="shared" si="2"/>
        <v>6</v>
      </c>
      <c r="E23" s="4" t="str">
        <f t="shared" si="3"/>
        <v xml:space="preserve">Durda Filip </v>
      </c>
      <c r="F23" t="s">
        <v>384</v>
      </c>
      <c r="G23" t="s">
        <v>371</v>
      </c>
      <c r="H23">
        <v>2.5680000000000001</v>
      </c>
      <c r="I23" s="6">
        <f t="shared" si="4"/>
        <v>7254.2372881355941</v>
      </c>
      <c r="J23" s="10" t="s">
        <v>416</v>
      </c>
    </row>
    <row r="24" spans="1:10" hidden="1" x14ac:dyDescent="0.2">
      <c r="A24">
        <v>19</v>
      </c>
      <c r="B24" t="s">
        <v>392</v>
      </c>
      <c r="C24" t="s">
        <v>393</v>
      </c>
      <c r="D24" s="4">
        <f t="shared" si="2"/>
        <v>6</v>
      </c>
      <c r="E24" s="4" t="str">
        <f t="shared" si="3"/>
        <v xml:space="preserve">Kos Jakub </v>
      </c>
      <c r="G24" t="s">
        <v>371</v>
      </c>
      <c r="H24">
        <v>2.37</v>
      </c>
      <c r="I24" s="6">
        <f t="shared" si="4"/>
        <v>6694.9152542372885</v>
      </c>
      <c r="J24" s="10" t="s">
        <v>416</v>
      </c>
    </row>
    <row r="25" spans="1:10" hidden="1" x14ac:dyDescent="0.2">
      <c r="A25">
        <v>20</v>
      </c>
      <c r="B25" t="s">
        <v>116</v>
      </c>
      <c r="C25" t="s">
        <v>276</v>
      </c>
      <c r="D25" s="4">
        <f t="shared" si="2"/>
        <v>5</v>
      </c>
      <c r="E25" s="4" t="str">
        <f t="shared" si="3"/>
        <v xml:space="preserve">Stankovic Staš </v>
      </c>
      <c r="F25" t="s">
        <v>277</v>
      </c>
      <c r="G25" t="s">
        <v>394</v>
      </c>
      <c r="H25">
        <v>2.3519999999999999</v>
      </c>
      <c r="I25" s="6">
        <f t="shared" si="4"/>
        <v>6644.0677966101684</v>
      </c>
      <c r="J25" s="10" t="s">
        <v>416</v>
      </c>
    </row>
    <row r="26" spans="1:10" hidden="1" x14ac:dyDescent="0.2">
      <c r="A26">
        <v>21</v>
      </c>
      <c r="B26" t="s">
        <v>395</v>
      </c>
      <c r="C26" t="s">
        <v>396</v>
      </c>
      <c r="D26" s="4">
        <f t="shared" si="2"/>
        <v>7</v>
      </c>
      <c r="E26" s="4" t="str">
        <f t="shared" si="3"/>
        <v xml:space="preserve">Uhlig Markus </v>
      </c>
      <c r="F26" t="s">
        <v>397</v>
      </c>
      <c r="G26" t="s">
        <v>398</v>
      </c>
      <c r="H26">
        <v>2.294</v>
      </c>
      <c r="I26" s="6">
        <f t="shared" si="4"/>
        <v>6480.2259887005657</v>
      </c>
      <c r="J26" s="10" t="s">
        <v>416</v>
      </c>
    </row>
    <row r="27" spans="1:10" hidden="1" x14ac:dyDescent="0.2">
      <c r="A27">
        <v>22</v>
      </c>
      <c r="B27" t="s">
        <v>399</v>
      </c>
      <c r="C27" t="s">
        <v>400</v>
      </c>
      <c r="D27" s="4">
        <f t="shared" si="2"/>
        <v>7</v>
      </c>
      <c r="E27" s="4" t="str">
        <f t="shared" si="3"/>
        <v xml:space="preserve">Luta Ulrich </v>
      </c>
      <c r="F27" t="s">
        <v>401</v>
      </c>
      <c r="G27" t="s">
        <v>350</v>
      </c>
      <c r="H27">
        <v>2.2469999999999999</v>
      </c>
      <c r="I27" s="6">
        <f t="shared" si="4"/>
        <v>6347.4576271186434</v>
      </c>
      <c r="J27" s="10" t="s">
        <v>416</v>
      </c>
    </row>
    <row r="28" spans="1:10" hidden="1" x14ac:dyDescent="0.2">
      <c r="A28">
        <v>23</v>
      </c>
      <c r="B28" t="s">
        <v>402</v>
      </c>
      <c r="C28" t="s">
        <v>403</v>
      </c>
      <c r="D28" s="4">
        <f t="shared" si="2"/>
        <v>8</v>
      </c>
      <c r="E28" s="4" t="str">
        <f t="shared" si="3"/>
        <v xml:space="preserve">Vajda Richard </v>
      </c>
      <c r="G28" t="s">
        <v>354</v>
      </c>
      <c r="H28">
        <v>1.82</v>
      </c>
      <c r="I28" s="6">
        <f t="shared" si="4"/>
        <v>5141.2429378531087</v>
      </c>
      <c r="J28" s="10" t="s">
        <v>416</v>
      </c>
    </row>
    <row r="29" spans="1:10" hidden="1" x14ac:dyDescent="0.2">
      <c r="A29">
        <v>24</v>
      </c>
      <c r="B29" t="s">
        <v>404</v>
      </c>
      <c r="C29" t="s">
        <v>405</v>
      </c>
      <c r="D29" s="4">
        <f t="shared" si="2"/>
        <v>8</v>
      </c>
      <c r="E29" s="4" t="str">
        <f t="shared" si="3"/>
        <v xml:space="preserve">Wilden Michael </v>
      </c>
      <c r="F29" t="s">
        <v>401</v>
      </c>
      <c r="G29" t="s">
        <v>350</v>
      </c>
      <c r="H29">
        <v>1.585</v>
      </c>
      <c r="I29" s="6">
        <f t="shared" si="4"/>
        <v>4477.4011299435024</v>
      </c>
      <c r="J29" s="10" t="s">
        <v>416</v>
      </c>
    </row>
    <row r="30" spans="1:10" hidden="1" x14ac:dyDescent="0.2">
      <c r="A30">
        <v>25</v>
      </c>
      <c r="B30" t="s">
        <v>180</v>
      </c>
      <c r="C30" t="s">
        <v>406</v>
      </c>
      <c r="D30" s="4">
        <f t="shared" si="2"/>
        <v>7</v>
      </c>
      <c r="E30" s="4" t="str">
        <f t="shared" si="3"/>
        <v xml:space="preserve">Negro Kornel </v>
      </c>
      <c r="G30" t="s">
        <v>407</v>
      </c>
      <c r="H30">
        <v>1.468</v>
      </c>
      <c r="I30" s="6">
        <f t="shared" si="4"/>
        <v>4146.8926553672318</v>
      </c>
      <c r="J30" s="10" t="s">
        <v>416</v>
      </c>
    </row>
    <row r="31" spans="1:10" hidden="1" x14ac:dyDescent="0.2">
      <c r="A31">
        <v>26</v>
      </c>
      <c r="B31" t="s">
        <v>408</v>
      </c>
      <c r="C31" t="s">
        <v>409</v>
      </c>
      <c r="D31" s="4">
        <f t="shared" si="2"/>
        <v>9</v>
      </c>
      <c r="E31" s="4" t="str">
        <f t="shared" si="3"/>
        <v xml:space="preserve">Sindermann Benedikt </v>
      </c>
      <c r="F31" t="s">
        <v>410</v>
      </c>
      <c r="G31" t="s">
        <v>98</v>
      </c>
      <c r="H31">
        <v>1.2649999999999999</v>
      </c>
      <c r="I31" s="6">
        <f t="shared" si="4"/>
        <v>3573.4463276836159</v>
      </c>
      <c r="J31" s="10" t="s">
        <v>416</v>
      </c>
    </row>
    <row r="32" spans="1:10" hidden="1" x14ac:dyDescent="0.2">
      <c r="A32">
        <v>27</v>
      </c>
      <c r="B32" t="s">
        <v>411</v>
      </c>
      <c r="C32" t="s">
        <v>412</v>
      </c>
      <c r="D32" s="4">
        <f t="shared" si="2"/>
        <v>7</v>
      </c>
      <c r="E32" s="4" t="str">
        <f t="shared" si="3"/>
        <v xml:space="preserve">Schneider Stefan </v>
      </c>
      <c r="F32" t="s">
        <v>413</v>
      </c>
      <c r="G32" t="s">
        <v>6</v>
      </c>
      <c r="H32">
        <v>1.1990000000000001</v>
      </c>
      <c r="I32" s="6">
        <f t="shared" si="4"/>
        <v>3387.0056497175146</v>
      </c>
      <c r="J32" s="10" t="s">
        <v>416</v>
      </c>
    </row>
    <row r="33" spans="1:14" x14ac:dyDescent="0.2">
      <c r="A33">
        <v>28</v>
      </c>
      <c r="B33" t="s">
        <v>75</v>
      </c>
      <c r="C33" t="s">
        <v>414</v>
      </c>
      <c r="D33" s="4">
        <f t="shared" si="2"/>
        <v>6</v>
      </c>
      <c r="E33" s="4" t="str">
        <f t="shared" si="3"/>
        <v xml:space="preserve">Horvat Milos </v>
      </c>
      <c r="G33" t="s">
        <v>415</v>
      </c>
      <c r="H33">
        <v>0.72399999999999998</v>
      </c>
      <c r="I33" s="6">
        <f t="shared" si="4"/>
        <v>2045.1977401129943</v>
      </c>
      <c r="J33" s="10" t="s">
        <v>416</v>
      </c>
      <c r="N33" s="10" t="s">
        <v>18</v>
      </c>
    </row>
  </sheetData>
  <autoFilter ref="N5:N33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1"/>
  <sheetViews>
    <sheetView workbookViewId="0">
      <selection activeCell="E28" sqref="E28:J48"/>
    </sheetView>
  </sheetViews>
  <sheetFormatPr defaultRowHeight="12.75" x14ac:dyDescent="0.2"/>
  <cols>
    <col min="1" max="1" width="4.5703125" bestFit="1" customWidth="1"/>
    <col min="2" max="2" width="4.85546875" customWidth="1"/>
    <col min="3" max="3" width="24.28515625" bestFit="1" customWidth="1"/>
    <col min="4" max="4" width="3.85546875" bestFit="1" customWidth="1"/>
    <col min="5" max="5" width="31.140625" bestFit="1" customWidth="1"/>
    <col min="6" max="6" width="39.28515625" bestFit="1" customWidth="1"/>
    <col min="7" max="7" width="18" hidden="1" customWidth="1"/>
    <col min="8" max="8" width="7.140625" hidden="1" customWidth="1"/>
    <col min="9" max="9" width="16.7109375" bestFit="1" customWidth="1"/>
    <col min="10" max="10" width="16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345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346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417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46</v>
      </c>
      <c r="F4" s="5" t="s">
        <v>36</v>
      </c>
      <c r="G4" s="13">
        <v>5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418</v>
      </c>
      <c r="C6" t="s">
        <v>419</v>
      </c>
      <c r="D6" s="4">
        <f t="shared" ref="D6" si="0">SEARCH(" ",C6,1)</f>
        <v>4</v>
      </c>
      <c r="E6" s="4" t="str">
        <f t="shared" ref="E6" si="1">RIGHT(C6,LEN(C6)-D6) &amp; " " &amp; LEFT(C6,D6)</f>
        <v xml:space="preserve">Akkermans Wim </v>
      </c>
      <c r="G6" t="s">
        <v>420</v>
      </c>
      <c r="H6">
        <v>3.8439999999999999</v>
      </c>
      <c r="I6" s="6">
        <f>H6/$H$6*10000*$I$4</f>
        <v>9000</v>
      </c>
      <c r="J6" s="10" t="s">
        <v>531</v>
      </c>
    </row>
    <row r="7" spans="1:16" hidden="1" x14ac:dyDescent="0.2">
      <c r="A7">
        <v>2</v>
      </c>
      <c r="B7" t="s">
        <v>104</v>
      </c>
      <c r="C7" t="s">
        <v>300</v>
      </c>
      <c r="D7" s="4">
        <f t="shared" ref="D7:D51" si="2">SEARCH(" ",C7,1)</f>
        <v>6</v>
      </c>
      <c r="E7" s="4" t="str">
        <f t="shared" ref="E7:E51" si="3">RIGHT(C7,LEN(C7)-D7) &amp; " " &amp; LEFT(C7,D7)</f>
        <v xml:space="preserve">Krejcirik Radek </v>
      </c>
      <c r="F7" t="s">
        <v>223</v>
      </c>
      <c r="G7" t="s">
        <v>421</v>
      </c>
      <c r="H7">
        <v>3.8439999999999999</v>
      </c>
      <c r="I7" s="6">
        <f t="shared" ref="I7:I51" si="4">H7/$H$6*10000*$I$4</f>
        <v>9000</v>
      </c>
      <c r="J7" s="10" t="s">
        <v>531</v>
      </c>
    </row>
    <row r="8" spans="1:16" hidden="1" x14ac:dyDescent="0.2">
      <c r="A8">
        <v>3</v>
      </c>
      <c r="B8" t="s">
        <v>164</v>
      </c>
      <c r="C8" t="s">
        <v>422</v>
      </c>
      <c r="D8" s="4">
        <f t="shared" si="2"/>
        <v>9</v>
      </c>
      <c r="E8" s="4" t="str">
        <f t="shared" si="3"/>
        <v xml:space="preserve">Sturm Matthias </v>
      </c>
      <c r="F8" t="s">
        <v>423</v>
      </c>
      <c r="G8" t="s">
        <v>424</v>
      </c>
      <c r="H8">
        <v>3.7530000000000001</v>
      </c>
      <c r="I8" s="6">
        <f t="shared" si="4"/>
        <v>8786.9406867845992</v>
      </c>
      <c r="J8" s="10" t="s">
        <v>531</v>
      </c>
    </row>
    <row r="9" spans="1:16" hidden="1" x14ac:dyDescent="0.2">
      <c r="A9">
        <v>4</v>
      </c>
      <c r="B9" t="s">
        <v>425</v>
      </c>
      <c r="C9" t="s">
        <v>426</v>
      </c>
      <c r="D9" s="4">
        <f t="shared" si="2"/>
        <v>7</v>
      </c>
      <c r="E9" s="4" t="str">
        <f t="shared" si="3"/>
        <v xml:space="preserve">Staryszak Leszek </v>
      </c>
      <c r="F9" t="s">
        <v>427</v>
      </c>
      <c r="G9" t="s">
        <v>428</v>
      </c>
      <c r="H9">
        <v>3.673</v>
      </c>
      <c r="I9" s="6">
        <f t="shared" si="4"/>
        <v>8599.6357960457863</v>
      </c>
      <c r="J9" s="10" t="s">
        <v>531</v>
      </c>
    </row>
    <row r="10" spans="1:16" hidden="1" x14ac:dyDescent="0.2">
      <c r="A10">
        <v>5</v>
      </c>
      <c r="B10" t="s">
        <v>101</v>
      </c>
      <c r="C10" t="s">
        <v>429</v>
      </c>
      <c r="D10" s="4">
        <f t="shared" si="2"/>
        <v>8</v>
      </c>
      <c r="E10" s="4" t="str">
        <f t="shared" si="3"/>
        <v xml:space="preserve">Levin Enrique </v>
      </c>
      <c r="F10" t="s">
        <v>430</v>
      </c>
      <c r="G10" t="s">
        <v>431</v>
      </c>
      <c r="H10">
        <v>3.6360000000000001</v>
      </c>
      <c r="I10" s="6">
        <f t="shared" si="4"/>
        <v>8513.0072840790854</v>
      </c>
      <c r="J10" s="10" t="s">
        <v>531</v>
      </c>
    </row>
    <row r="11" spans="1:16" hidden="1" x14ac:dyDescent="0.2">
      <c r="A11">
        <v>6</v>
      </c>
      <c r="B11" t="s">
        <v>432</v>
      </c>
      <c r="C11" t="s">
        <v>433</v>
      </c>
      <c r="D11" s="4">
        <f t="shared" si="2"/>
        <v>8</v>
      </c>
      <c r="E11" s="4" t="str">
        <f t="shared" si="3"/>
        <v xml:space="preserve">Bednarczuk Zdislaw </v>
      </c>
      <c r="G11" t="s">
        <v>424</v>
      </c>
      <c r="H11">
        <v>3.6</v>
      </c>
      <c r="I11" s="6">
        <f t="shared" si="4"/>
        <v>8428.7200832466206</v>
      </c>
      <c r="J11" s="10" t="s">
        <v>531</v>
      </c>
    </row>
    <row r="12" spans="1:16" hidden="1" x14ac:dyDescent="0.2">
      <c r="A12">
        <v>7</v>
      </c>
      <c r="B12" t="s">
        <v>434</v>
      </c>
      <c r="C12" t="s">
        <v>435</v>
      </c>
      <c r="D12" s="4">
        <f t="shared" si="2"/>
        <v>7</v>
      </c>
      <c r="E12" s="4" t="str">
        <f t="shared" si="3"/>
        <v xml:space="preserve">Hamar Zoltan </v>
      </c>
      <c r="G12" t="s">
        <v>424</v>
      </c>
      <c r="H12">
        <v>3.58</v>
      </c>
      <c r="I12" s="6">
        <f t="shared" si="4"/>
        <v>8381.8938605619169</v>
      </c>
      <c r="J12" s="10" t="s">
        <v>531</v>
      </c>
    </row>
    <row r="13" spans="1:16" hidden="1" x14ac:dyDescent="0.2">
      <c r="A13">
        <v>8</v>
      </c>
      <c r="B13" t="s">
        <v>289</v>
      </c>
      <c r="C13" t="s">
        <v>436</v>
      </c>
      <c r="D13" s="4">
        <f t="shared" si="2"/>
        <v>5</v>
      </c>
      <c r="E13" s="4" t="str">
        <f t="shared" si="3"/>
        <v xml:space="preserve">Kittler Toni </v>
      </c>
      <c r="F13" t="s">
        <v>437</v>
      </c>
      <c r="G13" t="s">
        <v>438</v>
      </c>
      <c r="H13">
        <v>3.5619999999999998</v>
      </c>
      <c r="I13" s="6">
        <f t="shared" si="4"/>
        <v>8339.7502601456818</v>
      </c>
      <c r="J13" s="10" t="s">
        <v>531</v>
      </c>
    </row>
    <row r="14" spans="1:16" hidden="1" x14ac:dyDescent="0.2">
      <c r="A14">
        <v>9</v>
      </c>
      <c r="B14" t="s">
        <v>439</v>
      </c>
      <c r="C14" t="s">
        <v>440</v>
      </c>
      <c r="D14" s="4">
        <f t="shared" si="2"/>
        <v>7</v>
      </c>
      <c r="E14" s="4" t="str">
        <f t="shared" si="3"/>
        <v xml:space="preserve">Wettemann Thomas </v>
      </c>
      <c r="F14" t="s">
        <v>441</v>
      </c>
      <c r="G14" t="s">
        <v>424</v>
      </c>
      <c r="H14">
        <v>3.53</v>
      </c>
      <c r="I14" s="6">
        <f t="shared" si="4"/>
        <v>8264.8283038501559</v>
      </c>
      <c r="J14" s="10" t="s">
        <v>531</v>
      </c>
    </row>
    <row r="15" spans="1:16" hidden="1" x14ac:dyDescent="0.2">
      <c r="A15">
        <v>10</v>
      </c>
      <c r="B15" t="s">
        <v>442</v>
      </c>
      <c r="C15" t="s">
        <v>443</v>
      </c>
      <c r="D15" s="4">
        <f t="shared" si="2"/>
        <v>6</v>
      </c>
      <c r="E15" s="4" t="str">
        <f t="shared" si="3"/>
        <v xml:space="preserve">Briel Simon </v>
      </c>
      <c r="G15" t="s">
        <v>444</v>
      </c>
      <c r="H15">
        <v>3.504</v>
      </c>
      <c r="I15" s="6">
        <f t="shared" si="4"/>
        <v>8203.9542143600411</v>
      </c>
      <c r="J15" s="10" t="s">
        <v>531</v>
      </c>
    </row>
    <row r="16" spans="1:16" hidden="1" x14ac:dyDescent="0.2">
      <c r="A16">
        <v>11</v>
      </c>
      <c r="B16" t="s">
        <v>445</v>
      </c>
      <c r="C16" t="s">
        <v>446</v>
      </c>
      <c r="D16" s="4">
        <f t="shared" si="2"/>
        <v>7</v>
      </c>
      <c r="E16" s="4" t="str">
        <f t="shared" si="3"/>
        <v xml:space="preserve">Lokovsek Jernej </v>
      </c>
      <c r="F16" t="s">
        <v>447</v>
      </c>
      <c r="G16" t="s">
        <v>424</v>
      </c>
      <c r="H16">
        <v>3.4910000000000001</v>
      </c>
      <c r="I16" s="6">
        <f t="shared" si="4"/>
        <v>8173.5171696149846</v>
      </c>
      <c r="J16" s="10" t="s">
        <v>531</v>
      </c>
    </row>
    <row r="17" spans="1:14" hidden="1" x14ac:dyDescent="0.2">
      <c r="A17">
        <v>11</v>
      </c>
      <c r="B17" t="s">
        <v>448</v>
      </c>
      <c r="C17" t="s">
        <v>449</v>
      </c>
      <c r="D17" s="4">
        <f t="shared" si="2"/>
        <v>8</v>
      </c>
      <c r="E17" s="4" t="str">
        <f t="shared" si="3"/>
        <v xml:space="preserve">Lutz Andreas </v>
      </c>
      <c r="F17" t="s">
        <v>450</v>
      </c>
      <c r="G17" t="s">
        <v>438</v>
      </c>
      <c r="H17">
        <v>3.4910000000000001</v>
      </c>
      <c r="I17" s="6">
        <f t="shared" si="4"/>
        <v>8173.5171696149846</v>
      </c>
      <c r="J17" s="10" t="s">
        <v>531</v>
      </c>
    </row>
    <row r="18" spans="1:14" hidden="1" x14ac:dyDescent="0.2">
      <c r="A18">
        <v>13</v>
      </c>
      <c r="B18">
        <v>12</v>
      </c>
      <c r="C18" t="s">
        <v>451</v>
      </c>
      <c r="D18" s="4">
        <f t="shared" si="2"/>
        <v>5</v>
      </c>
      <c r="E18" s="4" t="str">
        <f t="shared" si="3"/>
        <v xml:space="preserve">Krejcirik Petr </v>
      </c>
      <c r="F18" t="s">
        <v>77</v>
      </c>
      <c r="G18" t="s">
        <v>452</v>
      </c>
      <c r="H18">
        <v>3.4729999999999999</v>
      </c>
      <c r="I18" s="6">
        <f t="shared" si="4"/>
        <v>8131.3735691987513</v>
      </c>
      <c r="J18" s="10" t="s">
        <v>531</v>
      </c>
    </row>
    <row r="19" spans="1:14" hidden="1" x14ac:dyDescent="0.2">
      <c r="A19">
        <v>13</v>
      </c>
      <c r="B19" t="s">
        <v>453</v>
      </c>
      <c r="C19" t="s">
        <v>454</v>
      </c>
      <c r="D19" s="4">
        <f t="shared" si="2"/>
        <v>5</v>
      </c>
      <c r="E19" s="4" t="str">
        <f t="shared" si="3"/>
        <v xml:space="preserve">Znidarsic Luka </v>
      </c>
      <c r="F19" t="s">
        <v>455</v>
      </c>
      <c r="G19" t="s">
        <v>420</v>
      </c>
      <c r="H19">
        <v>3.4729999999999999</v>
      </c>
      <c r="I19" s="6">
        <f t="shared" si="4"/>
        <v>8131.3735691987513</v>
      </c>
      <c r="J19" s="10" t="s">
        <v>531</v>
      </c>
    </row>
    <row r="20" spans="1:14" hidden="1" x14ac:dyDescent="0.2">
      <c r="A20">
        <v>15</v>
      </c>
      <c r="B20" t="s">
        <v>456</v>
      </c>
      <c r="C20" t="s">
        <v>457</v>
      </c>
      <c r="D20" s="4">
        <f t="shared" si="2"/>
        <v>5</v>
      </c>
      <c r="E20" s="4" t="str">
        <f t="shared" si="3"/>
        <v xml:space="preserve">Fecker Nils </v>
      </c>
      <c r="F20" t="s">
        <v>458</v>
      </c>
      <c r="G20" t="s">
        <v>438</v>
      </c>
      <c r="H20">
        <v>3.4710000000000001</v>
      </c>
      <c r="I20" s="6">
        <f t="shared" si="4"/>
        <v>8126.6909469302827</v>
      </c>
      <c r="J20" s="10" t="s">
        <v>531</v>
      </c>
    </row>
    <row r="21" spans="1:14" hidden="1" x14ac:dyDescent="0.2">
      <c r="A21">
        <v>16</v>
      </c>
      <c r="B21" t="s">
        <v>233</v>
      </c>
      <c r="C21" t="s">
        <v>68</v>
      </c>
      <c r="D21" s="4">
        <f t="shared" si="2"/>
        <v>5</v>
      </c>
      <c r="E21" s="4" t="str">
        <f t="shared" si="3"/>
        <v xml:space="preserve">Novak Ivan </v>
      </c>
      <c r="G21" t="s">
        <v>428</v>
      </c>
      <c r="H21">
        <v>3.4329999999999998</v>
      </c>
      <c r="I21" s="6">
        <f t="shared" si="4"/>
        <v>8037.7211238293448</v>
      </c>
      <c r="J21" s="10" t="s">
        <v>531</v>
      </c>
    </row>
    <row r="22" spans="1:14" hidden="1" x14ac:dyDescent="0.2">
      <c r="A22">
        <v>17</v>
      </c>
      <c r="B22" t="s">
        <v>459</v>
      </c>
      <c r="C22" t="s">
        <v>460</v>
      </c>
      <c r="D22" s="4">
        <f t="shared" si="2"/>
        <v>7</v>
      </c>
      <c r="E22" s="4" t="str">
        <f t="shared" si="3"/>
        <v xml:space="preserve">Stelzer Marius </v>
      </c>
      <c r="G22" t="s">
        <v>235</v>
      </c>
      <c r="H22">
        <v>3.3159999999999998</v>
      </c>
      <c r="I22" s="6">
        <f t="shared" si="4"/>
        <v>7763.7877211238283</v>
      </c>
      <c r="J22" s="10" t="s">
        <v>531</v>
      </c>
    </row>
    <row r="23" spans="1:14" hidden="1" x14ac:dyDescent="0.2">
      <c r="A23">
        <v>18</v>
      </c>
      <c r="B23" t="s">
        <v>311</v>
      </c>
      <c r="C23" t="s">
        <v>461</v>
      </c>
      <c r="D23" s="4">
        <f t="shared" si="2"/>
        <v>6</v>
      </c>
      <c r="E23" s="4" t="str">
        <f t="shared" si="3"/>
        <v xml:space="preserve">Sawczuk Marek </v>
      </c>
      <c r="F23" t="s">
        <v>462</v>
      </c>
      <c r="G23" t="s">
        <v>428</v>
      </c>
      <c r="H23">
        <v>3.2949999999999999</v>
      </c>
      <c r="I23" s="6">
        <f t="shared" si="4"/>
        <v>7714.6201873048904</v>
      </c>
      <c r="J23" s="10" t="s">
        <v>531</v>
      </c>
    </row>
    <row r="24" spans="1:14" hidden="1" x14ac:dyDescent="0.2">
      <c r="A24">
        <v>19</v>
      </c>
      <c r="B24" t="s">
        <v>463</v>
      </c>
      <c r="C24" t="s">
        <v>464</v>
      </c>
      <c r="D24" s="4">
        <f t="shared" si="2"/>
        <v>4</v>
      </c>
      <c r="E24" s="4" t="str">
        <f t="shared" si="3"/>
        <v xml:space="preserve">Salej Nik </v>
      </c>
      <c r="F24" t="s">
        <v>353</v>
      </c>
      <c r="G24" t="s">
        <v>424</v>
      </c>
      <c r="H24">
        <v>3.17</v>
      </c>
      <c r="I24" s="6">
        <f t="shared" si="4"/>
        <v>7421.9562955254942</v>
      </c>
      <c r="J24" s="10" t="s">
        <v>531</v>
      </c>
    </row>
    <row r="25" spans="1:14" hidden="1" x14ac:dyDescent="0.2">
      <c r="A25">
        <v>20</v>
      </c>
      <c r="B25" t="s">
        <v>465</v>
      </c>
      <c r="C25" t="s">
        <v>466</v>
      </c>
      <c r="D25" s="4">
        <f t="shared" si="2"/>
        <v>7</v>
      </c>
      <c r="E25" s="4" t="str">
        <f t="shared" si="3"/>
        <v xml:space="preserve">Dupal Ondrej </v>
      </c>
      <c r="G25" t="s">
        <v>428</v>
      </c>
      <c r="H25">
        <v>3.1619999999999999</v>
      </c>
      <c r="I25" s="6">
        <f t="shared" si="4"/>
        <v>7403.2258064516136</v>
      </c>
      <c r="J25" s="10" t="s">
        <v>531</v>
      </c>
    </row>
    <row r="26" spans="1:14" hidden="1" x14ac:dyDescent="0.2">
      <c r="A26">
        <v>21</v>
      </c>
      <c r="B26" t="s">
        <v>467</v>
      </c>
      <c r="C26" t="s">
        <v>468</v>
      </c>
      <c r="D26" s="4">
        <f t="shared" si="2"/>
        <v>8</v>
      </c>
      <c r="E26" s="4" t="str">
        <f t="shared" si="3"/>
        <v xml:space="preserve">Sandhöfner Andreas </v>
      </c>
      <c r="F26" t="s">
        <v>469</v>
      </c>
      <c r="G26" t="s">
        <v>428</v>
      </c>
      <c r="H26">
        <v>3.133</v>
      </c>
      <c r="I26" s="6">
        <f t="shared" si="4"/>
        <v>7335.3277835587933</v>
      </c>
      <c r="J26" s="10" t="s">
        <v>531</v>
      </c>
    </row>
    <row r="27" spans="1:14" hidden="1" x14ac:dyDescent="0.2">
      <c r="A27">
        <v>22</v>
      </c>
      <c r="B27" t="s">
        <v>470</v>
      </c>
      <c r="C27" t="s">
        <v>471</v>
      </c>
      <c r="D27" s="4">
        <f t="shared" si="2"/>
        <v>7</v>
      </c>
      <c r="E27" s="4" t="str">
        <f t="shared" si="3"/>
        <v xml:space="preserve">Polutnik Erazem </v>
      </c>
      <c r="F27" t="s">
        <v>472</v>
      </c>
      <c r="G27" t="s">
        <v>438</v>
      </c>
      <c r="H27">
        <v>3.1230000000000002</v>
      </c>
      <c r="I27" s="6">
        <f t="shared" si="4"/>
        <v>7311.9146722164423</v>
      </c>
      <c r="J27" s="10" t="s">
        <v>531</v>
      </c>
    </row>
    <row r="28" spans="1:14" x14ac:dyDescent="0.2">
      <c r="A28">
        <v>22</v>
      </c>
      <c r="B28" t="s">
        <v>249</v>
      </c>
      <c r="C28" t="s">
        <v>473</v>
      </c>
      <c r="D28" s="4">
        <f t="shared" si="2"/>
        <v>7</v>
      </c>
      <c r="E28" s="4" t="str">
        <f t="shared" si="3"/>
        <v xml:space="preserve">Kubovcik Viliam </v>
      </c>
      <c r="F28" t="s">
        <v>226</v>
      </c>
      <c r="G28" t="s">
        <v>238</v>
      </c>
      <c r="H28">
        <v>3.1230000000000002</v>
      </c>
      <c r="I28" s="6">
        <f t="shared" si="4"/>
        <v>7311.9146722164423</v>
      </c>
      <c r="J28" s="10" t="s">
        <v>531</v>
      </c>
      <c r="N28" s="10" t="s">
        <v>18</v>
      </c>
    </row>
    <row r="29" spans="1:14" hidden="1" x14ac:dyDescent="0.2">
      <c r="A29">
        <v>24</v>
      </c>
      <c r="B29" t="s">
        <v>71</v>
      </c>
      <c r="C29" t="s">
        <v>474</v>
      </c>
      <c r="D29" s="4">
        <f t="shared" si="2"/>
        <v>10</v>
      </c>
      <c r="E29" s="4" t="str">
        <f t="shared" si="3"/>
        <v xml:space="preserve">Hynek Christian </v>
      </c>
      <c r="F29" t="s">
        <v>475</v>
      </c>
      <c r="G29" t="s">
        <v>476</v>
      </c>
      <c r="H29">
        <v>3.1059999999999999</v>
      </c>
      <c r="I29" s="6">
        <f t="shared" si="4"/>
        <v>7272.1123829344433</v>
      </c>
      <c r="J29" s="10" t="s">
        <v>531</v>
      </c>
    </row>
    <row r="30" spans="1:14" x14ac:dyDescent="0.2">
      <c r="A30">
        <v>25</v>
      </c>
      <c r="B30" t="s">
        <v>234</v>
      </c>
      <c r="C30" t="s">
        <v>477</v>
      </c>
      <c r="D30" s="4">
        <f t="shared" si="2"/>
        <v>4</v>
      </c>
      <c r="E30" s="4" t="str">
        <f t="shared" si="3"/>
        <v xml:space="preserve">Kovalcik Jan </v>
      </c>
      <c r="G30" t="s">
        <v>235</v>
      </c>
      <c r="H30">
        <v>3.0880000000000001</v>
      </c>
      <c r="I30" s="6">
        <f t="shared" si="4"/>
        <v>7229.9687825182109</v>
      </c>
      <c r="J30" s="10" t="s">
        <v>531</v>
      </c>
      <c r="N30" s="10" t="s">
        <v>18</v>
      </c>
    </row>
    <row r="31" spans="1:14" hidden="1" x14ac:dyDescent="0.2">
      <c r="A31">
        <v>26</v>
      </c>
      <c r="B31" t="s">
        <v>478</v>
      </c>
      <c r="C31" t="s">
        <v>479</v>
      </c>
      <c r="D31" s="4">
        <f t="shared" si="2"/>
        <v>4</v>
      </c>
      <c r="E31" s="4" t="str">
        <f t="shared" si="3"/>
        <v xml:space="preserve">Umlauf Jan </v>
      </c>
      <c r="F31" t="s">
        <v>480</v>
      </c>
      <c r="G31" t="s">
        <v>424</v>
      </c>
      <c r="H31">
        <v>3.0779999999999998</v>
      </c>
      <c r="I31" s="6">
        <f t="shared" si="4"/>
        <v>7206.5556711758582</v>
      </c>
      <c r="J31" s="10" t="s">
        <v>531</v>
      </c>
    </row>
    <row r="32" spans="1:14" hidden="1" x14ac:dyDescent="0.2">
      <c r="A32">
        <v>27</v>
      </c>
      <c r="B32" t="s">
        <v>481</v>
      </c>
      <c r="C32" t="s">
        <v>482</v>
      </c>
      <c r="D32" s="4">
        <f t="shared" si="2"/>
        <v>10</v>
      </c>
      <c r="E32" s="4" t="str">
        <f t="shared" si="3"/>
        <v xml:space="preserve">Huhmann Sebastian </v>
      </c>
      <c r="F32" t="s">
        <v>480</v>
      </c>
      <c r="G32" t="s">
        <v>452</v>
      </c>
      <c r="H32">
        <v>3.0670000000000002</v>
      </c>
      <c r="I32" s="6">
        <f t="shared" si="4"/>
        <v>7180.801248699272</v>
      </c>
      <c r="J32" s="10" t="s">
        <v>531</v>
      </c>
    </row>
    <row r="33" spans="1:14" hidden="1" x14ac:dyDescent="0.2">
      <c r="A33">
        <v>28</v>
      </c>
      <c r="B33" t="s">
        <v>483</v>
      </c>
      <c r="C33" t="s">
        <v>484</v>
      </c>
      <c r="D33" s="4">
        <f t="shared" si="2"/>
        <v>5</v>
      </c>
      <c r="E33" s="4" t="str">
        <f t="shared" si="3"/>
        <v xml:space="preserve">Berginc Miha </v>
      </c>
      <c r="F33" t="s">
        <v>353</v>
      </c>
      <c r="G33" t="s">
        <v>428</v>
      </c>
      <c r="H33">
        <v>3.0449999999999999</v>
      </c>
      <c r="I33" s="6">
        <f t="shared" si="4"/>
        <v>7129.292403746098</v>
      </c>
      <c r="J33" s="10" t="s">
        <v>531</v>
      </c>
    </row>
    <row r="34" spans="1:14" hidden="1" x14ac:dyDescent="0.2">
      <c r="A34">
        <v>29</v>
      </c>
      <c r="B34" t="s">
        <v>485</v>
      </c>
      <c r="C34" t="s">
        <v>486</v>
      </c>
      <c r="D34" s="4">
        <f t="shared" si="2"/>
        <v>7</v>
      </c>
      <c r="E34" s="4" t="str">
        <f t="shared" si="3"/>
        <v xml:space="preserve">Danz Werner </v>
      </c>
      <c r="G34" t="s">
        <v>487</v>
      </c>
      <c r="H34">
        <v>2.988</v>
      </c>
      <c r="I34" s="6">
        <f t="shared" si="4"/>
        <v>6995.8376690946934</v>
      </c>
      <c r="J34" s="10" t="s">
        <v>531</v>
      </c>
    </row>
    <row r="35" spans="1:14" hidden="1" x14ac:dyDescent="0.2">
      <c r="A35">
        <v>30</v>
      </c>
      <c r="B35" t="s">
        <v>488</v>
      </c>
      <c r="C35" t="s">
        <v>489</v>
      </c>
      <c r="D35" s="4">
        <f t="shared" si="2"/>
        <v>5</v>
      </c>
      <c r="E35" s="4" t="str">
        <f t="shared" si="3"/>
        <v xml:space="preserve">Schënmann Renè </v>
      </c>
      <c r="G35" t="s">
        <v>421</v>
      </c>
      <c r="H35">
        <v>2.9710000000000001</v>
      </c>
      <c r="I35" s="6">
        <f t="shared" si="4"/>
        <v>6956.0353798126953</v>
      </c>
      <c r="J35" s="10" t="s">
        <v>531</v>
      </c>
    </row>
    <row r="36" spans="1:14" hidden="1" x14ac:dyDescent="0.2">
      <c r="A36">
        <v>31</v>
      </c>
      <c r="B36" t="s">
        <v>490</v>
      </c>
      <c r="C36" t="s">
        <v>491</v>
      </c>
      <c r="D36" s="4">
        <f t="shared" si="2"/>
        <v>6</v>
      </c>
      <c r="E36" s="4" t="str">
        <f t="shared" si="3"/>
        <v xml:space="preserve">Andersen Svend </v>
      </c>
      <c r="G36" t="s">
        <v>452</v>
      </c>
      <c r="H36">
        <v>2.9670000000000001</v>
      </c>
      <c r="I36" s="6">
        <f t="shared" si="4"/>
        <v>6946.6701352757555</v>
      </c>
      <c r="J36" s="10" t="s">
        <v>531</v>
      </c>
    </row>
    <row r="37" spans="1:14" hidden="1" x14ac:dyDescent="0.2">
      <c r="A37">
        <v>32</v>
      </c>
      <c r="B37" t="s">
        <v>213</v>
      </c>
      <c r="C37" t="s">
        <v>492</v>
      </c>
      <c r="D37" s="4">
        <f t="shared" si="2"/>
        <v>5</v>
      </c>
      <c r="E37" s="4" t="str">
        <f t="shared" si="3"/>
        <v xml:space="preserve">Treslova Hana </v>
      </c>
      <c r="F37" t="s">
        <v>493</v>
      </c>
      <c r="G37" t="s">
        <v>424</v>
      </c>
      <c r="H37">
        <v>2.859</v>
      </c>
      <c r="I37" s="6">
        <f t="shared" si="4"/>
        <v>6693.8085327783565</v>
      </c>
      <c r="J37" s="10" t="s">
        <v>531</v>
      </c>
    </row>
    <row r="38" spans="1:14" hidden="1" x14ac:dyDescent="0.2">
      <c r="A38">
        <v>33</v>
      </c>
      <c r="B38" t="s">
        <v>224</v>
      </c>
      <c r="C38" t="s">
        <v>494</v>
      </c>
      <c r="D38" s="4">
        <f t="shared" si="2"/>
        <v>5</v>
      </c>
      <c r="E38" s="4" t="str">
        <f t="shared" si="3"/>
        <v xml:space="preserve">Heck Nils </v>
      </c>
      <c r="G38" t="s">
        <v>495</v>
      </c>
      <c r="H38">
        <v>2.8149999999999999</v>
      </c>
      <c r="I38" s="6">
        <f t="shared" si="4"/>
        <v>6590.7908428720084</v>
      </c>
      <c r="J38" s="10" t="s">
        <v>531</v>
      </c>
    </row>
    <row r="39" spans="1:14" hidden="1" x14ac:dyDescent="0.2">
      <c r="A39">
        <v>34</v>
      </c>
      <c r="B39" t="s">
        <v>496</v>
      </c>
      <c r="C39" t="s">
        <v>497</v>
      </c>
      <c r="D39" s="4">
        <f t="shared" si="2"/>
        <v>7</v>
      </c>
      <c r="E39" s="4" t="str">
        <f t="shared" si="3"/>
        <v xml:space="preserve">Schwan Miguel </v>
      </c>
      <c r="G39" t="s">
        <v>238</v>
      </c>
      <c r="H39">
        <v>2.7879999999999998</v>
      </c>
      <c r="I39" s="6">
        <f t="shared" si="4"/>
        <v>6527.5754422476584</v>
      </c>
      <c r="J39" s="10" t="s">
        <v>531</v>
      </c>
    </row>
    <row r="40" spans="1:14" hidden="1" x14ac:dyDescent="0.2">
      <c r="A40">
        <v>35</v>
      </c>
      <c r="B40" t="s">
        <v>498</v>
      </c>
      <c r="C40" t="s">
        <v>499</v>
      </c>
      <c r="D40" s="4">
        <f t="shared" si="2"/>
        <v>5</v>
      </c>
      <c r="E40" s="4" t="str">
        <f t="shared" si="3"/>
        <v xml:space="preserve">Setka Petr </v>
      </c>
      <c r="F40" t="s">
        <v>500</v>
      </c>
      <c r="G40" t="s">
        <v>238</v>
      </c>
      <c r="H40">
        <v>2.7759999999999998</v>
      </c>
      <c r="I40" s="6">
        <f t="shared" si="4"/>
        <v>6499.4797086368371</v>
      </c>
      <c r="J40" s="10" t="s">
        <v>531</v>
      </c>
    </row>
    <row r="41" spans="1:14" hidden="1" x14ac:dyDescent="0.2">
      <c r="A41">
        <v>36</v>
      </c>
      <c r="B41" t="s">
        <v>501</v>
      </c>
      <c r="C41" t="s">
        <v>502</v>
      </c>
      <c r="D41" s="4">
        <f t="shared" si="2"/>
        <v>8</v>
      </c>
      <c r="E41" s="4" t="str">
        <f t="shared" si="3"/>
        <v xml:space="preserve">Kjersgaard Nielsen Henning </v>
      </c>
      <c r="F41" t="s">
        <v>503</v>
      </c>
      <c r="G41" t="s">
        <v>438</v>
      </c>
      <c r="H41">
        <v>2.5910000000000002</v>
      </c>
      <c r="I41" s="6">
        <f t="shared" si="4"/>
        <v>6066.3371488033308</v>
      </c>
      <c r="J41" s="10" t="s">
        <v>531</v>
      </c>
    </row>
    <row r="42" spans="1:14" hidden="1" x14ac:dyDescent="0.2">
      <c r="A42">
        <v>37</v>
      </c>
      <c r="B42" t="s">
        <v>504</v>
      </c>
      <c r="C42" t="s">
        <v>505</v>
      </c>
      <c r="D42" s="4">
        <f t="shared" si="2"/>
        <v>6</v>
      </c>
      <c r="E42" s="4" t="str">
        <f t="shared" si="3"/>
        <v xml:space="preserve">Pechanec Marek </v>
      </c>
      <c r="G42" t="s">
        <v>424</v>
      </c>
      <c r="H42">
        <v>2.4950000000000001</v>
      </c>
      <c r="I42" s="6">
        <f t="shared" si="4"/>
        <v>5841.5712799167532</v>
      </c>
      <c r="J42" s="10" t="s">
        <v>531</v>
      </c>
    </row>
    <row r="43" spans="1:14" x14ac:dyDescent="0.2">
      <c r="A43">
        <v>38</v>
      </c>
      <c r="B43" t="s">
        <v>121</v>
      </c>
      <c r="C43" t="s">
        <v>506</v>
      </c>
      <c r="D43" s="4">
        <f t="shared" si="2"/>
        <v>6</v>
      </c>
      <c r="E43" s="4" t="str">
        <f t="shared" si="3"/>
        <v xml:space="preserve">Pokorny Peter </v>
      </c>
      <c r="F43" t="s">
        <v>13</v>
      </c>
      <c r="G43" t="s">
        <v>428</v>
      </c>
      <c r="H43">
        <v>2.4</v>
      </c>
      <c r="I43" s="6">
        <f t="shared" si="4"/>
        <v>5619.1467221644116</v>
      </c>
      <c r="J43" s="10" t="s">
        <v>531</v>
      </c>
      <c r="N43" s="10" t="s">
        <v>18</v>
      </c>
    </row>
    <row r="44" spans="1:14" hidden="1" x14ac:dyDescent="0.2">
      <c r="A44">
        <v>39</v>
      </c>
      <c r="B44" t="s">
        <v>507</v>
      </c>
      <c r="C44" t="s">
        <v>508</v>
      </c>
      <c r="D44" s="4">
        <f t="shared" si="2"/>
        <v>7</v>
      </c>
      <c r="E44" s="4" t="str">
        <f t="shared" si="3"/>
        <v xml:space="preserve">Hynek Thomas </v>
      </c>
      <c r="F44" t="s">
        <v>509</v>
      </c>
      <c r="G44" t="s">
        <v>510</v>
      </c>
      <c r="H44">
        <v>2.327</v>
      </c>
      <c r="I44" s="6">
        <f t="shared" si="4"/>
        <v>5448.231009365245</v>
      </c>
      <c r="J44" s="10" t="s">
        <v>531</v>
      </c>
    </row>
    <row r="45" spans="1:14" hidden="1" x14ac:dyDescent="0.2">
      <c r="A45">
        <v>40</v>
      </c>
      <c r="B45" t="s">
        <v>511</v>
      </c>
      <c r="C45" t="s">
        <v>512</v>
      </c>
      <c r="D45" s="4">
        <f t="shared" si="2"/>
        <v>6</v>
      </c>
      <c r="E45" s="4" t="str">
        <f t="shared" si="3"/>
        <v xml:space="preserve">Lingureanu Sorin </v>
      </c>
      <c r="F45" t="s">
        <v>513</v>
      </c>
      <c r="G45" t="s">
        <v>514</v>
      </c>
      <c r="H45">
        <v>2.2930000000000001</v>
      </c>
      <c r="I45" s="6">
        <f t="shared" si="4"/>
        <v>5368.6264308012496</v>
      </c>
      <c r="J45" s="10" t="s">
        <v>531</v>
      </c>
    </row>
    <row r="46" spans="1:14" hidden="1" x14ac:dyDescent="0.2">
      <c r="A46">
        <v>41</v>
      </c>
      <c r="B46" t="s">
        <v>515</v>
      </c>
      <c r="C46" t="s">
        <v>516</v>
      </c>
      <c r="D46" s="4">
        <f t="shared" si="2"/>
        <v>8</v>
      </c>
      <c r="E46" s="4" t="str">
        <f t="shared" si="3"/>
        <v xml:space="preserve">Bernhard Nicolas </v>
      </c>
      <c r="F46" t="s">
        <v>517</v>
      </c>
      <c r="G46" t="s">
        <v>518</v>
      </c>
      <c r="H46">
        <v>2.254</v>
      </c>
      <c r="I46" s="6">
        <f t="shared" si="4"/>
        <v>5277.3152965660765</v>
      </c>
      <c r="J46" s="10" t="s">
        <v>531</v>
      </c>
    </row>
    <row r="47" spans="1:14" hidden="1" x14ac:dyDescent="0.2">
      <c r="A47">
        <v>42</v>
      </c>
      <c r="B47" t="s">
        <v>519</v>
      </c>
      <c r="C47" t="s">
        <v>520</v>
      </c>
      <c r="D47" s="4">
        <f t="shared" si="2"/>
        <v>8</v>
      </c>
      <c r="E47" s="4" t="str">
        <f t="shared" si="3"/>
        <v xml:space="preserve">Muench Mathias </v>
      </c>
      <c r="F47" t="s">
        <v>521</v>
      </c>
      <c r="G47" t="s">
        <v>522</v>
      </c>
      <c r="H47">
        <v>2.113</v>
      </c>
      <c r="I47" s="6">
        <f t="shared" si="4"/>
        <v>4947.1904266389183</v>
      </c>
      <c r="J47" s="10" t="s">
        <v>531</v>
      </c>
    </row>
    <row r="48" spans="1:14" x14ac:dyDescent="0.2">
      <c r="A48">
        <v>43</v>
      </c>
      <c r="B48" t="s">
        <v>111</v>
      </c>
      <c r="C48" t="s">
        <v>315</v>
      </c>
      <c r="D48" s="4">
        <f t="shared" si="2"/>
        <v>6</v>
      </c>
      <c r="E48" s="4" t="str">
        <f t="shared" si="3"/>
        <v xml:space="preserve">Benedikt Lukas </v>
      </c>
      <c r="F48" t="s">
        <v>84</v>
      </c>
      <c r="G48" t="s">
        <v>420</v>
      </c>
      <c r="H48">
        <v>1.867</v>
      </c>
      <c r="I48" s="6">
        <f t="shared" si="4"/>
        <v>4371.2278876170658</v>
      </c>
      <c r="J48" s="10" t="s">
        <v>531</v>
      </c>
      <c r="N48" s="10" t="s">
        <v>18</v>
      </c>
    </row>
    <row r="49" spans="1:10" hidden="1" x14ac:dyDescent="0.2">
      <c r="A49">
        <v>44</v>
      </c>
      <c r="B49" t="s">
        <v>523</v>
      </c>
      <c r="C49" t="s">
        <v>524</v>
      </c>
      <c r="D49" s="4">
        <f t="shared" si="2"/>
        <v>7</v>
      </c>
      <c r="E49" s="4" t="str">
        <f t="shared" si="3"/>
        <v xml:space="preserve">&amp; Gevad Hansen </v>
      </c>
      <c r="G49" t="s">
        <v>525</v>
      </c>
      <c r="H49">
        <v>0.84399999999999997</v>
      </c>
      <c r="I49" s="6">
        <f t="shared" si="4"/>
        <v>1976.0665972944848</v>
      </c>
      <c r="J49" s="10" t="s">
        <v>531</v>
      </c>
    </row>
    <row r="50" spans="1:10" hidden="1" x14ac:dyDescent="0.2">
      <c r="A50">
        <v>45</v>
      </c>
      <c r="B50" t="s">
        <v>526</v>
      </c>
      <c r="C50" t="s">
        <v>527</v>
      </c>
      <c r="D50" s="4">
        <f t="shared" si="2"/>
        <v>7</v>
      </c>
      <c r="E50" s="4" t="str">
        <f t="shared" si="3"/>
        <v xml:space="preserve">Picka Martin </v>
      </c>
      <c r="G50" t="s">
        <v>514</v>
      </c>
      <c r="H50">
        <v>0.50800000000000001</v>
      </c>
      <c r="I50" s="6">
        <f t="shared" si="4"/>
        <v>1189.3860561914673</v>
      </c>
      <c r="J50" s="10" t="s">
        <v>531</v>
      </c>
    </row>
    <row r="51" spans="1:10" hidden="1" x14ac:dyDescent="0.2">
      <c r="A51">
        <v>46</v>
      </c>
      <c r="B51" t="s">
        <v>528</v>
      </c>
      <c r="C51" t="s">
        <v>529</v>
      </c>
      <c r="D51" s="4">
        <f t="shared" si="2"/>
        <v>7</v>
      </c>
      <c r="E51" s="4" t="str">
        <f t="shared" si="3"/>
        <v xml:space="preserve">Szabadfi Botond </v>
      </c>
      <c r="F51" t="s">
        <v>530</v>
      </c>
      <c r="G51" t="s">
        <v>525</v>
      </c>
      <c r="H51">
        <v>0.84</v>
      </c>
      <c r="I51" s="6">
        <f t="shared" si="4"/>
        <v>1966.7013527575446</v>
      </c>
      <c r="J51" s="10" t="s">
        <v>531</v>
      </c>
    </row>
  </sheetData>
  <autoFilter ref="N5:N5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7"/>
  <sheetViews>
    <sheetView workbookViewId="0">
      <selection activeCell="E7" sqref="E7:J7"/>
    </sheetView>
  </sheetViews>
  <sheetFormatPr defaultRowHeight="12.75" x14ac:dyDescent="0.2"/>
  <cols>
    <col min="1" max="1" width="4.5703125" bestFit="1" customWidth="1"/>
    <col min="2" max="2" width="4.140625" customWidth="1"/>
    <col min="3" max="3" width="17.5703125" bestFit="1" customWidth="1"/>
    <col min="4" max="4" width="3.85546875" bestFit="1" customWidth="1"/>
    <col min="5" max="5" width="22.85546875" bestFit="1" customWidth="1"/>
    <col min="6" max="6" width="27.7109375" bestFit="1" customWidth="1"/>
    <col min="7" max="7" width="12.5703125" hidden="1" customWidth="1"/>
    <col min="8" max="8" width="6" hidden="1" customWidth="1"/>
    <col min="9" max="9" width="16.7109375" bestFit="1" customWidth="1"/>
    <col min="10" max="10" width="12.28515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532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533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28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22</v>
      </c>
      <c r="F4" s="5" t="s">
        <v>36</v>
      </c>
      <c r="G4" s="13">
        <v>6</v>
      </c>
      <c r="H4" s="5" t="s">
        <v>88</v>
      </c>
      <c r="I4" s="7">
        <f>B4*K4*M4</f>
        <v>0.5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534</v>
      </c>
      <c r="C6" t="s">
        <v>535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Boruvka ml. Zdenek </v>
      </c>
      <c r="F6" t="s">
        <v>536</v>
      </c>
      <c r="G6" t="s">
        <v>537</v>
      </c>
      <c r="H6">
        <v>4.7</v>
      </c>
      <c r="I6" s="6">
        <f>H6/$H$6*10000*$I$4</f>
        <v>5000</v>
      </c>
      <c r="J6" s="10" t="s">
        <v>532</v>
      </c>
    </row>
    <row r="7" spans="1:16" x14ac:dyDescent="0.2">
      <c r="A7">
        <v>2</v>
      </c>
      <c r="B7" t="s">
        <v>538</v>
      </c>
      <c r="C7" t="s">
        <v>147</v>
      </c>
      <c r="D7" s="4">
        <f t="shared" ref="D7:D27" si="2">SEARCH(" ",C7,1)</f>
        <v>7</v>
      </c>
      <c r="E7" s="4" t="str">
        <f t="shared" ref="E7:E27" si="3">RIGHT(C7,LEN(C7)-D7) &amp; " " &amp; LEFT(C7,D7)</f>
        <v xml:space="preserve">Niko Eduard </v>
      </c>
      <c r="F7" t="s">
        <v>539</v>
      </c>
      <c r="G7" t="s">
        <v>45</v>
      </c>
      <c r="H7">
        <v>4.6310000000000002</v>
      </c>
      <c r="I7" s="6">
        <f t="shared" ref="I7:I27" si="4">H7/$H$6*10000*$I$4</f>
        <v>4926.5957446808516</v>
      </c>
      <c r="J7" s="10" t="s">
        <v>595</v>
      </c>
      <c r="N7" t="s">
        <v>18</v>
      </c>
    </row>
    <row r="8" spans="1:16" hidden="1" x14ac:dyDescent="0.2">
      <c r="A8">
        <v>3</v>
      </c>
      <c r="B8">
        <v>76</v>
      </c>
      <c r="C8" t="s">
        <v>540</v>
      </c>
      <c r="D8" s="4">
        <f t="shared" si="2"/>
        <v>6</v>
      </c>
      <c r="E8" s="4" t="str">
        <f t="shared" si="3"/>
        <v xml:space="preserve">Popovsky David </v>
      </c>
      <c r="F8" t="s">
        <v>541</v>
      </c>
      <c r="G8" t="s">
        <v>542</v>
      </c>
      <c r="H8">
        <v>4.4400000000000004</v>
      </c>
      <c r="I8" s="6">
        <f t="shared" si="4"/>
        <v>4723.4042553191493</v>
      </c>
      <c r="J8" s="10" t="s">
        <v>596</v>
      </c>
    </row>
    <row r="9" spans="1:16" hidden="1" x14ac:dyDescent="0.2">
      <c r="A9">
        <v>4</v>
      </c>
      <c r="B9" t="s">
        <v>543</v>
      </c>
      <c r="C9" t="s">
        <v>544</v>
      </c>
      <c r="D9" s="4">
        <f t="shared" si="2"/>
        <v>4</v>
      </c>
      <c r="E9" s="4" t="str">
        <f t="shared" si="3"/>
        <v xml:space="preserve">Horak Jan </v>
      </c>
      <c r="F9" t="s">
        <v>545</v>
      </c>
      <c r="G9" t="s">
        <v>354</v>
      </c>
      <c r="H9">
        <v>4.3739999999999997</v>
      </c>
      <c r="I9" s="6">
        <f t="shared" si="4"/>
        <v>4653.1914893617013</v>
      </c>
      <c r="J9" s="10" t="s">
        <v>597</v>
      </c>
    </row>
    <row r="10" spans="1:16" hidden="1" x14ac:dyDescent="0.2">
      <c r="A10">
        <v>5</v>
      </c>
      <c r="B10" t="s">
        <v>64</v>
      </c>
      <c r="C10" t="s">
        <v>546</v>
      </c>
      <c r="D10" s="4">
        <f t="shared" si="2"/>
        <v>7</v>
      </c>
      <c r="E10" s="4" t="str">
        <f t="shared" si="3"/>
        <v xml:space="preserve">Urban Martin </v>
      </c>
      <c r="F10" t="s">
        <v>547</v>
      </c>
      <c r="G10" t="s">
        <v>548</v>
      </c>
      <c r="H10">
        <v>4.3689999999999998</v>
      </c>
      <c r="I10" s="6">
        <f t="shared" si="4"/>
        <v>4647.8723404255315</v>
      </c>
      <c r="J10" s="10" t="s">
        <v>598</v>
      </c>
    </row>
    <row r="11" spans="1:16" hidden="1" x14ac:dyDescent="0.2">
      <c r="A11">
        <v>6</v>
      </c>
      <c r="B11" t="s">
        <v>549</v>
      </c>
      <c r="C11" t="s">
        <v>550</v>
      </c>
      <c r="D11" s="4">
        <f t="shared" si="2"/>
        <v>6</v>
      </c>
      <c r="E11" s="4" t="str">
        <f t="shared" si="3"/>
        <v xml:space="preserve">Kmosek Jakub </v>
      </c>
      <c r="F11" t="s">
        <v>545</v>
      </c>
      <c r="G11" t="s">
        <v>537</v>
      </c>
      <c r="H11">
        <v>4.0289999999999999</v>
      </c>
      <c r="I11" s="6">
        <f t="shared" si="4"/>
        <v>4286.1702127659573</v>
      </c>
      <c r="J11" s="10" t="s">
        <v>599</v>
      </c>
    </row>
    <row r="12" spans="1:16" hidden="1" x14ac:dyDescent="0.2">
      <c r="A12">
        <v>7</v>
      </c>
      <c r="B12" t="s">
        <v>551</v>
      </c>
      <c r="C12" t="s">
        <v>552</v>
      </c>
      <c r="D12" s="4">
        <f t="shared" si="2"/>
        <v>5</v>
      </c>
      <c r="E12" s="4" t="str">
        <f t="shared" si="3"/>
        <v xml:space="preserve">Havelka Petr </v>
      </c>
      <c r="F12" t="s">
        <v>545</v>
      </c>
      <c r="G12" t="s">
        <v>26</v>
      </c>
      <c r="H12">
        <v>3.895</v>
      </c>
      <c r="I12" s="6">
        <f t="shared" si="4"/>
        <v>4143.6170212765956</v>
      </c>
      <c r="J12" s="10" t="s">
        <v>600</v>
      </c>
    </row>
    <row r="13" spans="1:16" hidden="1" x14ac:dyDescent="0.2">
      <c r="A13">
        <v>8</v>
      </c>
      <c r="B13" t="s">
        <v>553</v>
      </c>
      <c r="C13" t="s">
        <v>554</v>
      </c>
      <c r="D13" s="4">
        <f t="shared" si="2"/>
        <v>6</v>
      </c>
      <c r="E13" s="4" t="str">
        <f t="shared" si="3"/>
        <v xml:space="preserve">Malík Jakub </v>
      </c>
      <c r="F13" t="s">
        <v>555</v>
      </c>
      <c r="G13" t="s">
        <v>556</v>
      </c>
      <c r="H13">
        <v>3.6480000000000001</v>
      </c>
      <c r="I13" s="6">
        <f t="shared" si="4"/>
        <v>3880.8510638297871</v>
      </c>
      <c r="J13" s="10" t="s">
        <v>601</v>
      </c>
    </row>
    <row r="14" spans="1:16" hidden="1" x14ac:dyDescent="0.2">
      <c r="A14">
        <v>9</v>
      </c>
      <c r="B14" t="s">
        <v>557</v>
      </c>
      <c r="C14" t="s">
        <v>558</v>
      </c>
      <c r="D14" s="4">
        <f t="shared" si="2"/>
        <v>6</v>
      </c>
      <c r="E14" s="4" t="str">
        <f t="shared" si="3"/>
        <v xml:space="preserve">Malik Tomas </v>
      </c>
      <c r="F14" t="s">
        <v>555</v>
      </c>
      <c r="G14" t="s">
        <v>559</v>
      </c>
      <c r="H14">
        <v>3.57</v>
      </c>
      <c r="I14" s="6">
        <f t="shared" si="4"/>
        <v>3797.8723404255315</v>
      </c>
      <c r="J14" s="10" t="s">
        <v>602</v>
      </c>
    </row>
    <row r="15" spans="1:16" hidden="1" x14ac:dyDescent="0.2">
      <c r="A15">
        <v>10</v>
      </c>
      <c r="B15" t="s">
        <v>560</v>
      </c>
      <c r="C15" t="s">
        <v>561</v>
      </c>
      <c r="D15" s="4">
        <f t="shared" si="2"/>
        <v>4</v>
      </c>
      <c r="E15" s="4" t="str">
        <f t="shared" si="3"/>
        <v xml:space="preserve">Smekal Jan </v>
      </c>
      <c r="F15" t="s">
        <v>545</v>
      </c>
      <c r="G15" t="s">
        <v>45</v>
      </c>
      <c r="H15">
        <v>3.4340000000000002</v>
      </c>
      <c r="I15" s="6">
        <f t="shared" si="4"/>
        <v>3653.1914893617022</v>
      </c>
      <c r="J15" s="10" t="s">
        <v>603</v>
      </c>
    </row>
    <row r="16" spans="1:16" hidden="1" x14ac:dyDescent="0.2">
      <c r="A16">
        <v>11</v>
      </c>
      <c r="B16" t="s">
        <v>562</v>
      </c>
      <c r="C16" t="s">
        <v>563</v>
      </c>
      <c r="D16" s="4">
        <f t="shared" si="2"/>
        <v>4</v>
      </c>
      <c r="E16" s="4" t="str">
        <f t="shared" si="3"/>
        <v xml:space="preserve">Florian Jan </v>
      </c>
      <c r="F16" t="s">
        <v>545</v>
      </c>
      <c r="G16" t="s">
        <v>564</v>
      </c>
      <c r="H16">
        <v>3.4129999999999998</v>
      </c>
      <c r="I16" s="6">
        <f t="shared" si="4"/>
        <v>3630.8510638297871</v>
      </c>
      <c r="J16" s="10" t="s">
        <v>604</v>
      </c>
    </row>
    <row r="17" spans="1:10" hidden="1" x14ac:dyDescent="0.2">
      <c r="A17">
        <v>12</v>
      </c>
      <c r="B17" t="s">
        <v>565</v>
      </c>
      <c r="C17" t="s">
        <v>566</v>
      </c>
      <c r="D17" s="4">
        <f t="shared" si="2"/>
        <v>7</v>
      </c>
      <c r="E17" s="4" t="str">
        <f t="shared" si="3"/>
        <v xml:space="preserve">Sehnal Vaclav </v>
      </c>
      <c r="F17" t="s">
        <v>567</v>
      </c>
      <c r="G17" t="s">
        <v>568</v>
      </c>
      <c r="H17">
        <v>2.9420000000000002</v>
      </c>
      <c r="I17" s="6">
        <f t="shared" si="4"/>
        <v>3129.7872340425529</v>
      </c>
      <c r="J17" s="10" t="s">
        <v>605</v>
      </c>
    </row>
    <row r="18" spans="1:10" hidden="1" x14ac:dyDescent="0.2">
      <c r="A18">
        <v>13</v>
      </c>
      <c r="B18" t="s">
        <v>56</v>
      </c>
      <c r="C18" t="s">
        <v>569</v>
      </c>
      <c r="D18" s="4">
        <f t="shared" si="2"/>
        <v>4</v>
      </c>
      <c r="E18" s="4" t="str">
        <f t="shared" si="3"/>
        <v xml:space="preserve">Zahradka Jan </v>
      </c>
      <c r="F18" t="s">
        <v>570</v>
      </c>
      <c r="G18" t="s">
        <v>537</v>
      </c>
      <c r="H18">
        <v>2.9</v>
      </c>
      <c r="I18" s="6">
        <f t="shared" si="4"/>
        <v>3085.1063829787236</v>
      </c>
      <c r="J18" s="10" t="s">
        <v>606</v>
      </c>
    </row>
    <row r="19" spans="1:10" hidden="1" x14ac:dyDescent="0.2">
      <c r="A19">
        <v>14</v>
      </c>
      <c r="B19" t="s">
        <v>571</v>
      </c>
      <c r="C19" t="s">
        <v>572</v>
      </c>
      <c r="D19" s="4">
        <f t="shared" si="2"/>
        <v>6</v>
      </c>
      <c r="E19" s="4" t="str">
        <f t="shared" si="3"/>
        <v xml:space="preserve">Vasatova Linda </v>
      </c>
      <c r="F19" t="s">
        <v>214</v>
      </c>
      <c r="G19" t="s">
        <v>26</v>
      </c>
      <c r="H19">
        <v>2.8660000000000001</v>
      </c>
      <c r="I19" s="6">
        <f t="shared" si="4"/>
        <v>3048.9361702127658</v>
      </c>
      <c r="J19" s="10" t="s">
        <v>607</v>
      </c>
    </row>
    <row r="20" spans="1:10" hidden="1" x14ac:dyDescent="0.2">
      <c r="A20">
        <v>15</v>
      </c>
      <c r="B20" t="s">
        <v>573</v>
      </c>
      <c r="C20" t="s">
        <v>574</v>
      </c>
      <c r="D20" s="4">
        <f t="shared" si="2"/>
        <v>6</v>
      </c>
      <c r="E20" s="4" t="str">
        <f t="shared" si="3"/>
        <v xml:space="preserve">David Sachl </v>
      </c>
      <c r="F20" t="s">
        <v>575</v>
      </c>
      <c r="G20" t="s">
        <v>576</v>
      </c>
      <c r="H20">
        <v>2.6269999999999998</v>
      </c>
      <c r="I20" s="6">
        <f t="shared" si="4"/>
        <v>2794.6808510638293</v>
      </c>
      <c r="J20" s="10" t="s">
        <v>608</v>
      </c>
    </row>
    <row r="21" spans="1:10" hidden="1" x14ac:dyDescent="0.2">
      <c r="A21">
        <v>16</v>
      </c>
      <c r="B21" t="s">
        <v>60</v>
      </c>
      <c r="C21" t="s">
        <v>577</v>
      </c>
      <c r="D21" s="4">
        <f t="shared" si="2"/>
        <v>5</v>
      </c>
      <c r="E21" s="4" t="str">
        <f t="shared" si="3"/>
        <v xml:space="preserve">Holoubek Ales </v>
      </c>
      <c r="F21" t="s">
        <v>536</v>
      </c>
      <c r="G21" t="s">
        <v>578</v>
      </c>
      <c r="H21">
        <v>2.609</v>
      </c>
      <c r="I21" s="6">
        <f t="shared" si="4"/>
        <v>2775.5319148936169</v>
      </c>
      <c r="J21" s="10" t="s">
        <v>609</v>
      </c>
    </row>
    <row r="22" spans="1:10" hidden="1" x14ac:dyDescent="0.2">
      <c r="A22">
        <v>17</v>
      </c>
      <c r="B22" t="s">
        <v>579</v>
      </c>
      <c r="C22" t="s">
        <v>580</v>
      </c>
      <c r="D22" s="4">
        <f t="shared" si="2"/>
        <v>10</v>
      </c>
      <c r="E22" s="4" t="str">
        <f t="shared" si="3"/>
        <v xml:space="preserve">Pycha Frantisek </v>
      </c>
      <c r="F22" t="s">
        <v>312</v>
      </c>
      <c r="G22" t="s">
        <v>581</v>
      </c>
      <c r="H22">
        <v>2.331</v>
      </c>
      <c r="I22" s="6">
        <f t="shared" si="4"/>
        <v>2479.7872340425529</v>
      </c>
      <c r="J22" s="10" t="s">
        <v>610</v>
      </c>
    </row>
    <row r="23" spans="1:10" hidden="1" x14ac:dyDescent="0.2">
      <c r="A23">
        <v>18</v>
      </c>
      <c r="B23" t="s">
        <v>582</v>
      </c>
      <c r="C23" t="s">
        <v>583</v>
      </c>
      <c r="D23" s="4">
        <f t="shared" si="2"/>
        <v>10</v>
      </c>
      <c r="E23" s="4" t="str">
        <f t="shared" si="3"/>
        <v xml:space="preserve">Komarek Frantisek </v>
      </c>
      <c r="F23" t="s">
        <v>545</v>
      </c>
      <c r="G23" t="s">
        <v>584</v>
      </c>
      <c r="H23">
        <v>2.3079999999999998</v>
      </c>
      <c r="I23" s="6">
        <f t="shared" si="4"/>
        <v>2455.3191489361702</v>
      </c>
      <c r="J23" s="10" t="s">
        <v>611</v>
      </c>
    </row>
    <row r="24" spans="1:10" hidden="1" x14ac:dyDescent="0.2">
      <c r="A24">
        <v>19</v>
      </c>
      <c r="B24" t="s">
        <v>92</v>
      </c>
      <c r="C24" t="s">
        <v>585</v>
      </c>
      <c r="D24" s="4">
        <f t="shared" si="2"/>
        <v>5</v>
      </c>
      <c r="E24" s="4" t="str">
        <f t="shared" si="3"/>
        <v xml:space="preserve">Brezina Petr </v>
      </c>
      <c r="F24" t="s">
        <v>586</v>
      </c>
      <c r="G24" t="s">
        <v>587</v>
      </c>
      <c r="H24">
        <v>2.113</v>
      </c>
      <c r="I24" s="6">
        <f t="shared" si="4"/>
        <v>2247.872340425532</v>
      </c>
      <c r="J24" s="10" t="s">
        <v>612</v>
      </c>
    </row>
    <row r="25" spans="1:10" hidden="1" x14ac:dyDescent="0.2">
      <c r="A25">
        <v>20</v>
      </c>
      <c r="B25" t="s">
        <v>588</v>
      </c>
      <c r="C25" t="s">
        <v>589</v>
      </c>
      <c r="D25" s="4">
        <f t="shared" si="2"/>
        <v>7</v>
      </c>
      <c r="E25" s="4" t="str">
        <f t="shared" si="3"/>
        <v xml:space="preserve">Schmidt Matous </v>
      </c>
      <c r="F25" t="s">
        <v>555</v>
      </c>
      <c r="G25" t="s">
        <v>537</v>
      </c>
      <c r="H25">
        <v>1.927</v>
      </c>
      <c r="I25" s="6">
        <f t="shared" si="4"/>
        <v>2050</v>
      </c>
      <c r="J25" s="10" t="s">
        <v>613</v>
      </c>
    </row>
    <row r="26" spans="1:10" hidden="1" x14ac:dyDescent="0.2">
      <c r="A26">
        <v>21</v>
      </c>
      <c r="B26" t="s">
        <v>590</v>
      </c>
      <c r="C26" t="s">
        <v>591</v>
      </c>
      <c r="D26" s="4">
        <f t="shared" si="2"/>
        <v>6</v>
      </c>
      <c r="E26" s="4" t="str">
        <f t="shared" si="3"/>
        <v xml:space="preserve">Odlozilik Hodan </v>
      </c>
      <c r="F26" t="s">
        <v>545</v>
      </c>
      <c r="G26" t="s">
        <v>592</v>
      </c>
      <c r="H26">
        <v>1.897</v>
      </c>
      <c r="I26" s="6">
        <f t="shared" si="4"/>
        <v>2018.0851063829787</v>
      </c>
      <c r="J26" s="10" t="s">
        <v>614</v>
      </c>
    </row>
    <row r="27" spans="1:10" hidden="1" x14ac:dyDescent="0.2">
      <c r="A27">
        <v>22</v>
      </c>
      <c r="B27" t="s">
        <v>593</v>
      </c>
      <c r="C27" t="s">
        <v>594</v>
      </c>
      <c r="D27" s="4">
        <f t="shared" si="2"/>
        <v>6</v>
      </c>
      <c r="E27" s="4" t="str">
        <f t="shared" si="3"/>
        <v xml:space="preserve">Jung Tomas </v>
      </c>
      <c r="F27" t="s">
        <v>545</v>
      </c>
      <c r="G27" t="s">
        <v>26</v>
      </c>
      <c r="H27">
        <v>1.2989999999999999</v>
      </c>
      <c r="I27" s="6">
        <f t="shared" si="4"/>
        <v>1381.9148936170211</v>
      </c>
      <c r="J27" s="10" t="s">
        <v>615</v>
      </c>
    </row>
  </sheetData>
  <autoFilter ref="N5:N27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48"/>
  <sheetViews>
    <sheetView workbookViewId="0">
      <selection activeCell="E35" sqref="E35:J36"/>
    </sheetView>
  </sheetViews>
  <sheetFormatPr defaultRowHeight="12.75" x14ac:dyDescent="0.2"/>
  <cols>
    <col min="1" max="1" width="4.5703125" bestFit="1" customWidth="1"/>
    <col min="2" max="2" width="5.42578125" customWidth="1"/>
    <col min="3" max="3" width="21.140625" bestFit="1" customWidth="1"/>
    <col min="4" max="4" width="3.85546875" bestFit="1" customWidth="1"/>
    <col min="5" max="5" width="26.7109375" bestFit="1" customWidth="1"/>
    <col min="6" max="6" width="27.5703125" bestFit="1" customWidth="1"/>
    <col min="7" max="7" width="18.5703125" hidden="1" customWidth="1"/>
    <col min="8" max="8" width="6" hidden="1" customWidth="1"/>
    <col min="9" max="9" width="16.7109375" bestFit="1" customWidth="1"/>
    <col min="10" max="10" width="13.710937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4.85546875" bestFit="1" customWidth="1"/>
  </cols>
  <sheetData>
    <row r="1" spans="1:16" ht="18" x14ac:dyDescent="0.25">
      <c r="A1" s="17" t="s">
        <v>616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617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618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38</v>
      </c>
      <c r="F4" s="5" t="s">
        <v>36</v>
      </c>
      <c r="G4" s="13">
        <v>7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360</v>
      </c>
      <c r="C6" t="s">
        <v>361</v>
      </c>
      <c r="D6" s="4">
        <f t="shared" ref="D6" si="0">SEARCH(" ",C6,1)</f>
        <v>4</v>
      </c>
      <c r="E6" s="4" t="str">
        <f t="shared" ref="E6" si="1">RIGHT(C6,LEN(C6)-D6) &amp; " " &amp; LEFT(C6,D6)</f>
        <v xml:space="preserve">Wahlig Uwe </v>
      </c>
      <c r="F6" t="s">
        <v>362</v>
      </c>
      <c r="G6" t="s">
        <v>619</v>
      </c>
      <c r="H6">
        <v>5.5430000000000001</v>
      </c>
      <c r="I6" s="6">
        <f>H6/$H$6*10000*$I$4</f>
        <v>9000</v>
      </c>
      <c r="J6" s="10" t="s">
        <v>729</v>
      </c>
    </row>
    <row r="7" spans="1:16" hidden="1" x14ac:dyDescent="0.2">
      <c r="A7">
        <v>2</v>
      </c>
      <c r="B7" t="s">
        <v>620</v>
      </c>
      <c r="C7" t="s">
        <v>621</v>
      </c>
      <c r="D7" s="4">
        <f t="shared" ref="D7:D48" si="2">SEARCH(" ",C7,1)</f>
        <v>6</v>
      </c>
      <c r="E7" s="4" t="str">
        <f t="shared" ref="E7:E48" si="3">RIGHT(C7,LEN(C7)-D7) &amp; " " &amp; LEFT(C7,D7)</f>
        <v xml:space="preserve">Flis Jacek </v>
      </c>
      <c r="F7" t="s">
        <v>622</v>
      </c>
      <c r="G7" t="s">
        <v>623</v>
      </c>
      <c r="H7">
        <v>5.4370000000000003</v>
      </c>
      <c r="I7" s="6">
        <f t="shared" ref="I7:I48" si="4">H7/$H$6*10000*$I$4</f>
        <v>8827.8910337362449</v>
      </c>
      <c r="J7" s="10" t="s">
        <v>729</v>
      </c>
    </row>
    <row r="8" spans="1:16" hidden="1" x14ac:dyDescent="0.2">
      <c r="A8">
        <v>3</v>
      </c>
      <c r="B8" t="s">
        <v>624</v>
      </c>
      <c r="C8" t="s">
        <v>625</v>
      </c>
      <c r="D8" s="4">
        <f t="shared" si="2"/>
        <v>8</v>
      </c>
      <c r="E8" s="4" t="str">
        <f t="shared" si="3"/>
        <v xml:space="preserve">Zdun Mikolaj </v>
      </c>
      <c r="F8" t="s">
        <v>626</v>
      </c>
      <c r="G8" t="s">
        <v>627</v>
      </c>
      <c r="H8">
        <v>5.4089999999999998</v>
      </c>
      <c r="I8" s="6">
        <f t="shared" si="4"/>
        <v>8782.4282879307229</v>
      </c>
      <c r="J8" s="10" t="s">
        <v>729</v>
      </c>
    </row>
    <row r="9" spans="1:16" hidden="1" x14ac:dyDescent="0.2">
      <c r="A9">
        <v>4</v>
      </c>
      <c r="B9" t="s">
        <v>628</v>
      </c>
      <c r="C9" t="s">
        <v>629</v>
      </c>
      <c r="D9" s="4">
        <f t="shared" si="2"/>
        <v>4</v>
      </c>
      <c r="E9" s="4" t="str">
        <f t="shared" si="3"/>
        <v xml:space="preserve">Milner Tim </v>
      </c>
      <c r="F9" t="s">
        <v>630</v>
      </c>
      <c r="G9" t="s">
        <v>623</v>
      </c>
      <c r="H9">
        <v>5.2610000000000001</v>
      </c>
      <c r="I9" s="6">
        <f t="shared" si="4"/>
        <v>8542.1252029586867</v>
      </c>
      <c r="J9" s="10" t="s">
        <v>729</v>
      </c>
    </row>
    <row r="10" spans="1:16" hidden="1" x14ac:dyDescent="0.2">
      <c r="A10">
        <v>5</v>
      </c>
      <c r="B10" t="s">
        <v>57</v>
      </c>
      <c r="C10" t="s">
        <v>19</v>
      </c>
      <c r="D10" s="4">
        <f t="shared" si="2"/>
        <v>5</v>
      </c>
      <c r="E10" s="4" t="str">
        <f t="shared" si="3"/>
        <v xml:space="preserve">Kusbach Jiri </v>
      </c>
      <c r="F10" t="s">
        <v>96</v>
      </c>
      <c r="G10" t="s">
        <v>631</v>
      </c>
      <c r="H10">
        <v>5.0060000000000002</v>
      </c>
      <c r="I10" s="6">
        <f t="shared" si="4"/>
        <v>8128.0894822298396</v>
      </c>
      <c r="J10" s="10" t="s">
        <v>729</v>
      </c>
    </row>
    <row r="11" spans="1:16" hidden="1" x14ac:dyDescent="0.2">
      <c r="A11">
        <v>6</v>
      </c>
      <c r="B11" t="s">
        <v>632</v>
      </c>
      <c r="C11" t="s">
        <v>633</v>
      </c>
      <c r="D11" s="4">
        <f t="shared" si="2"/>
        <v>6</v>
      </c>
      <c r="E11" s="4" t="str">
        <f t="shared" si="3"/>
        <v xml:space="preserve">Wojcik Kamil </v>
      </c>
      <c r="F11" t="s">
        <v>634</v>
      </c>
      <c r="G11" t="s">
        <v>69</v>
      </c>
      <c r="H11">
        <v>4.9329999999999998</v>
      </c>
      <c r="I11" s="6">
        <f t="shared" si="4"/>
        <v>8009.5616092368755</v>
      </c>
      <c r="J11" s="10" t="s">
        <v>729</v>
      </c>
    </row>
    <row r="12" spans="1:16" hidden="1" x14ac:dyDescent="0.2">
      <c r="A12">
        <v>7</v>
      </c>
      <c r="B12" t="s">
        <v>635</v>
      </c>
      <c r="C12" t="s">
        <v>636</v>
      </c>
      <c r="D12" s="4">
        <f t="shared" si="2"/>
        <v>7</v>
      </c>
      <c r="E12" s="4" t="str">
        <f t="shared" si="3"/>
        <v xml:space="preserve">Alin Simion Robert </v>
      </c>
      <c r="F12" t="s">
        <v>637</v>
      </c>
      <c r="G12" t="s">
        <v>638</v>
      </c>
      <c r="H12">
        <v>4.9180000000000001</v>
      </c>
      <c r="I12" s="6">
        <f t="shared" si="4"/>
        <v>7985.2065668410605</v>
      </c>
      <c r="J12" s="10" t="s">
        <v>729</v>
      </c>
    </row>
    <row r="13" spans="1:16" hidden="1" x14ac:dyDescent="0.2">
      <c r="A13">
        <v>8</v>
      </c>
      <c r="B13" t="s">
        <v>639</v>
      </c>
      <c r="C13" t="s">
        <v>640</v>
      </c>
      <c r="D13" s="4">
        <f t="shared" si="2"/>
        <v>8</v>
      </c>
      <c r="E13" s="4" t="str">
        <f t="shared" si="3"/>
        <v xml:space="preserve">Dobre Bernard </v>
      </c>
      <c r="F13" t="s">
        <v>641</v>
      </c>
      <c r="G13" t="s">
        <v>642</v>
      </c>
      <c r="H13">
        <v>4.7460000000000004</v>
      </c>
      <c r="I13" s="6">
        <f t="shared" si="4"/>
        <v>7705.9354140357218</v>
      </c>
      <c r="J13" s="10" t="s">
        <v>729</v>
      </c>
    </row>
    <row r="14" spans="1:16" hidden="1" x14ac:dyDescent="0.2">
      <c r="A14">
        <v>9</v>
      </c>
      <c r="B14" t="s">
        <v>643</v>
      </c>
      <c r="C14" t="s">
        <v>644</v>
      </c>
      <c r="D14" s="4">
        <f t="shared" si="2"/>
        <v>6</v>
      </c>
      <c r="E14" s="4" t="str">
        <f t="shared" si="3"/>
        <v xml:space="preserve">Kassai Peter </v>
      </c>
      <c r="F14" t="s">
        <v>645</v>
      </c>
      <c r="G14" t="s">
        <v>646</v>
      </c>
      <c r="H14">
        <v>4.7320000000000002</v>
      </c>
      <c r="I14" s="6">
        <f t="shared" si="4"/>
        <v>7683.2040411329608</v>
      </c>
      <c r="J14" s="10" t="s">
        <v>729</v>
      </c>
    </row>
    <row r="15" spans="1:16" hidden="1" x14ac:dyDescent="0.2">
      <c r="A15">
        <v>10</v>
      </c>
      <c r="B15" t="s">
        <v>647</v>
      </c>
      <c r="C15" t="s">
        <v>648</v>
      </c>
      <c r="D15" s="4">
        <f t="shared" si="2"/>
        <v>7</v>
      </c>
      <c r="E15" s="4" t="str">
        <f t="shared" si="3"/>
        <v xml:space="preserve">Balcarek Zdenek </v>
      </c>
      <c r="F15" t="s">
        <v>649</v>
      </c>
      <c r="G15" t="s">
        <v>650</v>
      </c>
      <c r="H15">
        <v>4.5519999999999996</v>
      </c>
      <c r="I15" s="6">
        <f t="shared" si="4"/>
        <v>7390.9435323831858</v>
      </c>
      <c r="J15" s="10" t="s">
        <v>729</v>
      </c>
    </row>
    <row r="16" spans="1:16" hidden="1" x14ac:dyDescent="0.2">
      <c r="A16">
        <v>11</v>
      </c>
      <c r="B16" t="s">
        <v>651</v>
      </c>
      <c r="C16" t="s">
        <v>652</v>
      </c>
      <c r="D16" s="4">
        <f t="shared" si="2"/>
        <v>6</v>
      </c>
      <c r="E16" s="4" t="str">
        <f t="shared" si="3"/>
        <v xml:space="preserve">Tudor Ionut </v>
      </c>
      <c r="F16" t="s">
        <v>653</v>
      </c>
      <c r="G16" t="s">
        <v>638</v>
      </c>
      <c r="H16">
        <v>4.5259999999999998</v>
      </c>
      <c r="I16" s="6">
        <f t="shared" si="4"/>
        <v>7348.7281255637736</v>
      </c>
      <c r="J16" s="10" t="s">
        <v>729</v>
      </c>
    </row>
    <row r="17" spans="1:10" hidden="1" x14ac:dyDescent="0.2">
      <c r="A17">
        <v>12</v>
      </c>
      <c r="B17" t="s">
        <v>654</v>
      </c>
      <c r="C17" t="s">
        <v>655</v>
      </c>
      <c r="D17" s="4">
        <f t="shared" si="2"/>
        <v>9</v>
      </c>
      <c r="E17" s="4" t="str">
        <f t="shared" si="3"/>
        <v xml:space="preserve">Kubiak Wojciech </v>
      </c>
      <c r="F17" t="s">
        <v>295</v>
      </c>
      <c r="G17" t="s">
        <v>656</v>
      </c>
      <c r="H17">
        <v>4.45</v>
      </c>
      <c r="I17" s="6">
        <f t="shared" si="4"/>
        <v>7225.3292440916475</v>
      </c>
      <c r="J17" s="10" t="s">
        <v>729</v>
      </c>
    </row>
    <row r="18" spans="1:10" hidden="1" x14ac:dyDescent="0.2">
      <c r="A18">
        <v>13</v>
      </c>
      <c r="B18" t="s">
        <v>657</v>
      </c>
      <c r="C18" t="s">
        <v>658</v>
      </c>
      <c r="D18" s="4">
        <f t="shared" si="2"/>
        <v>7</v>
      </c>
      <c r="E18" s="4" t="str">
        <f t="shared" si="3"/>
        <v xml:space="preserve">Biedermann Joanna </v>
      </c>
      <c r="F18" t="s">
        <v>659</v>
      </c>
      <c r="G18" t="s">
        <v>202</v>
      </c>
      <c r="H18">
        <v>4.3390000000000004</v>
      </c>
      <c r="I18" s="6">
        <f t="shared" si="4"/>
        <v>7045.1019303626199</v>
      </c>
      <c r="J18" s="10" t="s">
        <v>729</v>
      </c>
    </row>
    <row r="19" spans="1:10" hidden="1" x14ac:dyDescent="0.2">
      <c r="A19">
        <v>14</v>
      </c>
      <c r="B19" t="s">
        <v>660</v>
      </c>
      <c r="C19" t="s">
        <v>661</v>
      </c>
      <c r="D19" s="4">
        <f t="shared" si="2"/>
        <v>7</v>
      </c>
      <c r="E19" s="4" t="str">
        <f t="shared" si="3"/>
        <v xml:space="preserve">Florkowski Lukasz </v>
      </c>
      <c r="F19" t="s">
        <v>662</v>
      </c>
      <c r="G19" t="s">
        <v>663</v>
      </c>
      <c r="H19">
        <v>4.2709999999999999</v>
      </c>
      <c r="I19" s="6">
        <f t="shared" si="4"/>
        <v>6934.6924048349256</v>
      </c>
      <c r="J19" s="10" t="s">
        <v>729</v>
      </c>
    </row>
    <row r="20" spans="1:10" hidden="1" x14ac:dyDescent="0.2">
      <c r="A20">
        <v>15</v>
      </c>
      <c r="B20" t="s">
        <v>664</v>
      </c>
      <c r="C20" t="s">
        <v>665</v>
      </c>
      <c r="D20" s="4">
        <f t="shared" si="2"/>
        <v>10</v>
      </c>
      <c r="E20" s="4" t="str">
        <f t="shared" si="3"/>
        <v xml:space="preserve">Wujczak Stanislaw </v>
      </c>
      <c r="F20" t="s">
        <v>666</v>
      </c>
      <c r="G20" t="s">
        <v>667</v>
      </c>
      <c r="H20">
        <v>4.2279999999999998</v>
      </c>
      <c r="I20" s="6">
        <f t="shared" si="4"/>
        <v>6864.8746166335914</v>
      </c>
      <c r="J20" s="10" t="s">
        <v>729</v>
      </c>
    </row>
    <row r="21" spans="1:10" hidden="1" x14ac:dyDescent="0.2">
      <c r="A21">
        <v>16</v>
      </c>
      <c r="B21" t="s">
        <v>668</v>
      </c>
      <c r="C21" t="s">
        <v>669</v>
      </c>
      <c r="D21" s="4">
        <f t="shared" si="2"/>
        <v>6</v>
      </c>
      <c r="E21" s="4" t="str">
        <f t="shared" si="3"/>
        <v xml:space="preserve">Siankowski Rafal </v>
      </c>
      <c r="F21" t="s">
        <v>670</v>
      </c>
      <c r="G21" t="s">
        <v>671</v>
      </c>
      <c r="H21">
        <v>4.1890000000000001</v>
      </c>
      <c r="I21" s="6">
        <f t="shared" si="4"/>
        <v>6801.5515064044739</v>
      </c>
      <c r="J21" s="10" t="s">
        <v>729</v>
      </c>
    </row>
    <row r="22" spans="1:10" hidden="1" x14ac:dyDescent="0.2">
      <c r="A22">
        <v>17</v>
      </c>
      <c r="B22" t="s">
        <v>672</v>
      </c>
      <c r="C22" t="s">
        <v>673</v>
      </c>
      <c r="D22" s="4">
        <f t="shared" si="2"/>
        <v>6</v>
      </c>
      <c r="E22" s="4" t="str">
        <f t="shared" si="3"/>
        <v xml:space="preserve">Herbreder Marek </v>
      </c>
      <c r="F22" t="s">
        <v>281</v>
      </c>
      <c r="G22" t="s">
        <v>67</v>
      </c>
      <c r="H22">
        <v>4.1849999999999996</v>
      </c>
      <c r="I22" s="6">
        <f t="shared" si="4"/>
        <v>6795.0568284322562</v>
      </c>
      <c r="J22" s="10" t="s">
        <v>729</v>
      </c>
    </row>
    <row r="23" spans="1:10" hidden="1" x14ac:dyDescent="0.2">
      <c r="A23">
        <v>17</v>
      </c>
      <c r="B23" t="s">
        <v>674</v>
      </c>
      <c r="C23" t="s">
        <v>675</v>
      </c>
      <c r="D23" s="4">
        <f t="shared" si="2"/>
        <v>7</v>
      </c>
      <c r="E23" s="4" t="str">
        <f t="shared" si="3"/>
        <v xml:space="preserve">Arday Daniel </v>
      </c>
      <c r="F23" t="s">
        <v>165</v>
      </c>
      <c r="G23" t="s">
        <v>676</v>
      </c>
      <c r="H23">
        <v>4.1849999999999996</v>
      </c>
      <c r="I23" s="6">
        <f t="shared" si="4"/>
        <v>6795.0568284322562</v>
      </c>
      <c r="J23" s="10" t="s">
        <v>729</v>
      </c>
    </row>
    <row r="24" spans="1:10" hidden="1" x14ac:dyDescent="0.2">
      <c r="A24">
        <v>19</v>
      </c>
      <c r="B24" t="s">
        <v>573</v>
      </c>
      <c r="C24" t="s">
        <v>677</v>
      </c>
      <c r="D24" s="4">
        <f t="shared" si="2"/>
        <v>6</v>
      </c>
      <c r="E24" s="4" t="str">
        <f t="shared" si="3"/>
        <v xml:space="preserve">Pawlicki Karol </v>
      </c>
      <c r="F24" t="s">
        <v>678</v>
      </c>
      <c r="G24" t="s">
        <v>671</v>
      </c>
      <c r="H24">
        <v>3.9990000000000001</v>
      </c>
      <c r="I24" s="6">
        <f t="shared" si="4"/>
        <v>6493.0543027241565</v>
      </c>
      <c r="J24" s="10" t="s">
        <v>729</v>
      </c>
    </row>
    <row r="25" spans="1:10" hidden="1" x14ac:dyDescent="0.2">
      <c r="A25">
        <v>20</v>
      </c>
      <c r="B25" t="s">
        <v>470</v>
      </c>
      <c r="C25" t="s">
        <v>679</v>
      </c>
      <c r="D25" s="4">
        <f t="shared" si="2"/>
        <v>6</v>
      </c>
      <c r="E25" s="4" t="str">
        <f t="shared" si="3"/>
        <v xml:space="preserve">Motyka Lumir </v>
      </c>
      <c r="F25" t="s">
        <v>680</v>
      </c>
      <c r="G25" t="s">
        <v>681</v>
      </c>
      <c r="H25">
        <v>3.8690000000000002</v>
      </c>
      <c r="I25" s="6">
        <f t="shared" si="4"/>
        <v>6281.9772686270981</v>
      </c>
      <c r="J25" s="10" t="s">
        <v>729</v>
      </c>
    </row>
    <row r="26" spans="1:10" hidden="1" x14ac:dyDescent="0.2">
      <c r="A26">
        <v>21</v>
      </c>
      <c r="B26" t="s">
        <v>408</v>
      </c>
      <c r="C26" t="s">
        <v>409</v>
      </c>
      <c r="D26" s="4">
        <f t="shared" si="2"/>
        <v>9</v>
      </c>
      <c r="E26" s="4" t="str">
        <f t="shared" si="3"/>
        <v xml:space="preserve">Sindermann Benedikt </v>
      </c>
      <c r="F26" t="s">
        <v>682</v>
      </c>
      <c r="G26" t="s">
        <v>681</v>
      </c>
      <c r="H26">
        <v>3.8090000000000002</v>
      </c>
      <c r="I26" s="6">
        <f t="shared" si="4"/>
        <v>6184.5570990438391</v>
      </c>
      <c r="J26" s="10" t="s">
        <v>729</v>
      </c>
    </row>
    <row r="27" spans="1:10" hidden="1" x14ac:dyDescent="0.2">
      <c r="A27">
        <v>22</v>
      </c>
      <c r="B27" t="s">
        <v>507</v>
      </c>
      <c r="C27" t="s">
        <v>683</v>
      </c>
      <c r="D27" s="4">
        <f t="shared" si="2"/>
        <v>10</v>
      </c>
      <c r="E27" s="4" t="str">
        <f t="shared" si="3"/>
        <v xml:space="preserve">Bajura Arkadiusz </v>
      </c>
      <c r="F27" t="s">
        <v>684</v>
      </c>
      <c r="G27" t="s">
        <v>685</v>
      </c>
      <c r="H27">
        <v>3.7909999999999999</v>
      </c>
      <c r="I27" s="6">
        <f t="shared" si="4"/>
        <v>6155.3310481688623</v>
      </c>
      <c r="J27" s="10" t="s">
        <v>729</v>
      </c>
    </row>
    <row r="28" spans="1:10" hidden="1" x14ac:dyDescent="0.2">
      <c r="A28">
        <v>23</v>
      </c>
      <c r="B28" t="s">
        <v>686</v>
      </c>
      <c r="C28" t="s">
        <v>687</v>
      </c>
      <c r="D28" s="4">
        <f t="shared" si="2"/>
        <v>7</v>
      </c>
      <c r="E28" s="4" t="str">
        <f t="shared" si="3"/>
        <v xml:space="preserve">Sven Oliver </v>
      </c>
      <c r="F28" t="s">
        <v>688</v>
      </c>
      <c r="G28" t="s">
        <v>6</v>
      </c>
      <c r="H28">
        <v>3.778</v>
      </c>
      <c r="I28" s="6">
        <f t="shared" si="4"/>
        <v>6134.2233447591552</v>
      </c>
      <c r="J28" s="10" t="s">
        <v>729</v>
      </c>
    </row>
    <row r="29" spans="1:10" hidden="1" x14ac:dyDescent="0.2">
      <c r="A29">
        <v>24</v>
      </c>
      <c r="B29" t="s">
        <v>46</v>
      </c>
      <c r="C29" t="s">
        <v>274</v>
      </c>
      <c r="D29" s="4">
        <f t="shared" si="2"/>
        <v>9</v>
      </c>
      <c r="E29" s="4" t="str">
        <f t="shared" si="3"/>
        <v xml:space="preserve">Domanski Wojciech </v>
      </c>
      <c r="F29" t="s">
        <v>119</v>
      </c>
      <c r="G29" t="s">
        <v>69</v>
      </c>
      <c r="H29">
        <v>3.7429999999999999</v>
      </c>
      <c r="I29" s="6">
        <f t="shared" si="4"/>
        <v>6077.3949125022555</v>
      </c>
      <c r="J29" s="10" t="s">
        <v>729</v>
      </c>
    </row>
    <row r="30" spans="1:10" hidden="1" x14ac:dyDescent="0.2">
      <c r="A30">
        <v>25</v>
      </c>
      <c r="B30" t="s">
        <v>689</v>
      </c>
      <c r="C30" t="s">
        <v>690</v>
      </c>
      <c r="D30" s="4">
        <f t="shared" si="2"/>
        <v>7</v>
      </c>
      <c r="E30" s="4" t="str">
        <f t="shared" si="3"/>
        <v xml:space="preserve">Tornyai Jozsef </v>
      </c>
      <c r="F30" t="s">
        <v>273</v>
      </c>
      <c r="G30" t="s">
        <v>623</v>
      </c>
      <c r="H30">
        <v>3.7189999999999999</v>
      </c>
      <c r="I30" s="6">
        <f t="shared" si="4"/>
        <v>6038.4268446689512</v>
      </c>
      <c r="J30" s="10" t="s">
        <v>729</v>
      </c>
    </row>
    <row r="31" spans="1:10" hidden="1" x14ac:dyDescent="0.2">
      <c r="A31">
        <v>26</v>
      </c>
      <c r="B31" t="s">
        <v>30</v>
      </c>
      <c r="C31" t="s">
        <v>691</v>
      </c>
      <c r="D31" s="4">
        <f t="shared" si="2"/>
        <v>9</v>
      </c>
      <c r="E31" s="4" t="str">
        <f t="shared" si="3"/>
        <v xml:space="preserve">Izdebski Wojciech </v>
      </c>
      <c r="F31" t="s">
        <v>692</v>
      </c>
      <c r="G31" t="s">
        <v>693</v>
      </c>
      <c r="H31">
        <v>3.6640000000000001</v>
      </c>
      <c r="I31" s="6">
        <f t="shared" si="4"/>
        <v>5949.1250225509657</v>
      </c>
      <c r="J31" s="10" t="s">
        <v>729</v>
      </c>
    </row>
    <row r="32" spans="1:10" hidden="1" x14ac:dyDescent="0.2">
      <c r="A32">
        <v>27</v>
      </c>
      <c r="B32" t="s">
        <v>694</v>
      </c>
      <c r="C32" t="s">
        <v>695</v>
      </c>
      <c r="D32" s="4">
        <f t="shared" si="2"/>
        <v>8</v>
      </c>
      <c r="E32" s="4" t="str">
        <f t="shared" si="3"/>
        <v xml:space="preserve">Pachla Ryszard </v>
      </c>
      <c r="F32" t="s">
        <v>696</v>
      </c>
      <c r="G32" t="s">
        <v>697</v>
      </c>
      <c r="H32">
        <v>3.5419999999999998</v>
      </c>
      <c r="I32" s="6">
        <f t="shared" si="4"/>
        <v>5751.0373443983399</v>
      </c>
      <c r="J32" s="10" t="s">
        <v>729</v>
      </c>
    </row>
    <row r="33" spans="1:14" hidden="1" x14ac:dyDescent="0.2">
      <c r="A33">
        <v>28</v>
      </c>
      <c r="B33" t="s">
        <v>698</v>
      </c>
      <c r="C33" t="s">
        <v>699</v>
      </c>
      <c r="D33" s="4">
        <f t="shared" si="2"/>
        <v>10</v>
      </c>
      <c r="E33" s="4" t="str">
        <f t="shared" si="3"/>
        <v xml:space="preserve">Kotarski Krzysztof </v>
      </c>
      <c r="F33" t="s">
        <v>700</v>
      </c>
      <c r="G33" t="s">
        <v>701</v>
      </c>
      <c r="H33">
        <v>3.4670000000000001</v>
      </c>
      <c r="I33" s="6">
        <f t="shared" si="4"/>
        <v>5629.2621324192669</v>
      </c>
      <c r="J33" s="10" t="s">
        <v>729</v>
      </c>
    </row>
    <row r="34" spans="1:14" hidden="1" x14ac:dyDescent="0.2">
      <c r="A34">
        <v>29</v>
      </c>
      <c r="B34" t="s">
        <v>71</v>
      </c>
      <c r="C34" t="s">
        <v>275</v>
      </c>
      <c r="D34" s="4">
        <f t="shared" si="2"/>
        <v>6</v>
      </c>
      <c r="E34" s="4" t="str">
        <f t="shared" si="3"/>
        <v xml:space="preserve">Gonczi Peter </v>
      </c>
      <c r="F34" t="s">
        <v>165</v>
      </c>
      <c r="G34" t="s">
        <v>103</v>
      </c>
      <c r="H34">
        <v>3.0950000000000002</v>
      </c>
      <c r="I34" s="6">
        <f t="shared" si="4"/>
        <v>5025.2570810030675</v>
      </c>
      <c r="J34" s="10" t="s">
        <v>729</v>
      </c>
    </row>
    <row r="35" spans="1:14" x14ac:dyDescent="0.2">
      <c r="A35">
        <v>29</v>
      </c>
      <c r="B35" t="s">
        <v>89</v>
      </c>
      <c r="C35" t="s">
        <v>70</v>
      </c>
      <c r="D35" s="4">
        <f t="shared" si="2"/>
        <v>6</v>
      </c>
      <c r="E35" s="4" t="str">
        <f t="shared" si="3"/>
        <v xml:space="preserve">Sidor Juraj </v>
      </c>
      <c r="F35" t="s">
        <v>702</v>
      </c>
      <c r="G35" t="s">
        <v>6</v>
      </c>
      <c r="H35">
        <v>3.0950000000000002</v>
      </c>
      <c r="I35" s="6">
        <f t="shared" si="4"/>
        <v>5025.2570810030675</v>
      </c>
      <c r="J35" s="10" t="s">
        <v>729</v>
      </c>
      <c r="N35" t="s">
        <v>18</v>
      </c>
    </row>
    <row r="36" spans="1:14" x14ac:dyDescent="0.2">
      <c r="A36">
        <v>31</v>
      </c>
      <c r="B36">
        <v>70</v>
      </c>
      <c r="C36" t="s">
        <v>204</v>
      </c>
      <c r="D36" s="4">
        <f t="shared" si="2"/>
        <v>7</v>
      </c>
      <c r="E36" s="4" t="str">
        <f t="shared" si="3"/>
        <v xml:space="preserve">Šabľa Martin </v>
      </c>
      <c r="F36" t="s">
        <v>703</v>
      </c>
      <c r="G36" t="s">
        <v>27</v>
      </c>
      <c r="H36">
        <v>2.972</v>
      </c>
      <c r="I36" s="6">
        <f t="shared" si="4"/>
        <v>4825.5457333573877</v>
      </c>
      <c r="J36" s="10" t="s">
        <v>729</v>
      </c>
      <c r="N36" t="s">
        <v>18</v>
      </c>
    </row>
    <row r="37" spans="1:14" hidden="1" x14ac:dyDescent="0.2">
      <c r="A37">
        <v>32</v>
      </c>
      <c r="B37">
        <v>30</v>
      </c>
      <c r="C37" t="s">
        <v>704</v>
      </c>
      <c r="D37" s="4">
        <f t="shared" si="2"/>
        <v>11</v>
      </c>
      <c r="E37" s="4" t="str">
        <f t="shared" si="3"/>
        <v xml:space="preserve">Diklic Aleksandar </v>
      </c>
      <c r="F37" t="s">
        <v>705</v>
      </c>
      <c r="G37" t="s">
        <v>21</v>
      </c>
      <c r="H37">
        <v>2.4300000000000002</v>
      </c>
      <c r="I37" s="6">
        <f t="shared" si="4"/>
        <v>3945.5168681219561</v>
      </c>
      <c r="J37" s="10" t="s">
        <v>729</v>
      </c>
    </row>
    <row r="38" spans="1:14" hidden="1" x14ac:dyDescent="0.2">
      <c r="A38">
        <v>33</v>
      </c>
      <c r="B38" t="s">
        <v>706</v>
      </c>
      <c r="C38" t="s">
        <v>707</v>
      </c>
      <c r="D38" s="4">
        <f t="shared" si="2"/>
        <v>6</v>
      </c>
      <c r="E38" s="4" t="str">
        <f t="shared" si="3"/>
        <v xml:space="preserve">Mikolajczyk Jerzy </v>
      </c>
      <c r="F38" t="s">
        <v>708</v>
      </c>
      <c r="G38" t="s">
        <v>69</v>
      </c>
      <c r="H38">
        <v>2.3879999999999999</v>
      </c>
      <c r="I38" s="6">
        <f t="shared" si="4"/>
        <v>3877.3227494136745</v>
      </c>
      <c r="J38" s="10" t="s">
        <v>729</v>
      </c>
    </row>
    <row r="39" spans="1:14" hidden="1" x14ac:dyDescent="0.2">
      <c r="A39">
        <v>34</v>
      </c>
      <c r="B39" t="s">
        <v>411</v>
      </c>
      <c r="C39" t="s">
        <v>412</v>
      </c>
      <c r="D39" s="4">
        <f t="shared" si="2"/>
        <v>7</v>
      </c>
      <c r="E39" s="4" t="str">
        <f t="shared" si="3"/>
        <v xml:space="preserve">Schneider Stefan </v>
      </c>
      <c r="F39" t="s">
        <v>709</v>
      </c>
      <c r="G39" t="s">
        <v>6</v>
      </c>
      <c r="H39">
        <v>2.298</v>
      </c>
      <c r="I39" s="6">
        <f t="shared" si="4"/>
        <v>3731.1924950387875</v>
      </c>
      <c r="J39" s="10" t="s">
        <v>729</v>
      </c>
    </row>
    <row r="40" spans="1:14" hidden="1" x14ac:dyDescent="0.2">
      <c r="A40">
        <v>35</v>
      </c>
      <c r="B40" t="s">
        <v>710</v>
      </c>
      <c r="C40" t="s">
        <v>711</v>
      </c>
      <c r="D40" s="4">
        <f t="shared" si="2"/>
        <v>6</v>
      </c>
      <c r="E40" s="4" t="str">
        <f t="shared" si="3"/>
        <v xml:space="preserve">Ligwinski Piotr </v>
      </c>
      <c r="F40" t="s">
        <v>712</v>
      </c>
      <c r="G40" t="s">
        <v>356</v>
      </c>
      <c r="H40">
        <v>2.0609999999999999</v>
      </c>
      <c r="I40" s="6">
        <f t="shared" si="4"/>
        <v>3346.3828251849177</v>
      </c>
      <c r="J40" s="10" t="s">
        <v>729</v>
      </c>
    </row>
    <row r="41" spans="1:14" hidden="1" x14ac:dyDescent="0.2">
      <c r="A41">
        <v>36</v>
      </c>
      <c r="B41" t="s">
        <v>713</v>
      </c>
      <c r="C41" t="s">
        <v>714</v>
      </c>
      <c r="D41" s="4">
        <f t="shared" si="2"/>
        <v>8</v>
      </c>
      <c r="E41" s="4" t="str">
        <f t="shared" si="3"/>
        <v xml:space="preserve">Pietraszkiewicz Dariusz </v>
      </c>
      <c r="F41" t="s">
        <v>715</v>
      </c>
      <c r="G41" t="s">
        <v>67</v>
      </c>
      <c r="H41">
        <v>1.643</v>
      </c>
      <c r="I41" s="6">
        <f t="shared" si="4"/>
        <v>2667.6889770882194</v>
      </c>
      <c r="J41" s="10" t="s">
        <v>729</v>
      </c>
    </row>
    <row r="42" spans="1:14" hidden="1" x14ac:dyDescent="0.2">
      <c r="A42">
        <v>37</v>
      </c>
      <c r="B42" t="s">
        <v>716</v>
      </c>
      <c r="C42" t="s">
        <v>717</v>
      </c>
      <c r="D42" s="4">
        <f t="shared" si="2"/>
        <v>6</v>
      </c>
      <c r="E42" s="4" t="str">
        <f t="shared" si="3"/>
        <v xml:space="preserve">Kaszczuk Agata </v>
      </c>
      <c r="F42" t="s">
        <v>718</v>
      </c>
      <c r="G42" t="s">
        <v>681</v>
      </c>
      <c r="H42">
        <v>0.876</v>
      </c>
      <c r="I42" s="6">
        <f t="shared" si="4"/>
        <v>1422.3344759155691</v>
      </c>
      <c r="J42" s="10" t="s">
        <v>729</v>
      </c>
    </row>
    <row r="43" spans="1:14" hidden="1" x14ac:dyDescent="0.2">
      <c r="A43">
        <v>38</v>
      </c>
      <c r="B43" t="s">
        <v>719</v>
      </c>
      <c r="C43" t="s">
        <v>720</v>
      </c>
      <c r="D43" s="4">
        <f t="shared" si="2"/>
        <v>10</v>
      </c>
      <c r="E43" s="4" t="str">
        <f t="shared" si="3"/>
        <v xml:space="preserve">Owsiany Krzysztof </v>
      </c>
      <c r="F43" t="s">
        <v>721</v>
      </c>
      <c r="G43" t="s">
        <v>671</v>
      </c>
      <c r="H43">
        <v>0.35799999999999998</v>
      </c>
      <c r="I43" s="6">
        <f t="shared" si="4"/>
        <v>581.27367851344025</v>
      </c>
      <c r="J43" s="10" t="s">
        <v>729</v>
      </c>
    </row>
    <row r="44" spans="1:14" hidden="1" x14ac:dyDescent="0.2">
      <c r="A44">
        <v>39</v>
      </c>
      <c r="B44" t="s">
        <v>279</v>
      </c>
      <c r="C44" t="s">
        <v>280</v>
      </c>
      <c r="D44" s="4">
        <f t="shared" si="2"/>
        <v>8</v>
      </c>
      <c r="E44" s="4" t="str">
        <f t="shared" si="3"/>
        <v xml:space="preserve">Bendkowski Ryszard </v>
      </c>
      <c r="F44" t="s">
        <v>281</v>
      </c>
      <c r="G44" t="s">
        <v>282</v>
      </c>
      <c r="H44">
        <v>0.32200000000000001</v>
      </c>
      <c r="I44" s="6">
        <f t="shared" si="4"/>
        <v>522.8215767634855</v>
      </c>
      <c r="J44" s="10" t="s">
        <v>729</v>
      </c>
    </row>
    <row r="45" spans="1:14" hidden="1" x14ac:dyDescent="0.2">
      <c r="A45">
        <v>40</v>
      </c>
      <c r="B45" t="s">
        <v>722</v>
      </c>
      <c r="C45" t="s">
        <v>723</v>
      </c>
      <c r="D45" s="4">
        <f t="shared" si="2"/>
        <v>6</v>
      </c>
      <c r="E45" s="4" t="str">
        <f t="shared" si="3"/>
        <v xml:space="preserve">Wojciechowski Pawel </v>
      </c>
      <c r="F45" t="s">
        <v>724</v>
      </c>
      <c r="G45" t="s">
        <v>656</v>
      </c>
      <c r="H45">
        <v>0</v>
      </c>
      <c r="I45" s="6">
        <f t="shared" si="4"/>
        <v>0</v>
      </c>
      <c r="J45" s="10" t="s">
        <v>729</v>
      </c>
    </row>
    <row r="46" spans="1:14" hidden="1" x14ac:dyDescent="0.2">
      <c r="A46">
        <v>40</v>
      </c>
      <c r="B46" t="s">
        <v>57</v>
      </c>
      <c r="C46" t="s">
        <v>725</v>
      </c>
      <c r="D46" s="4">
        <f t="shared" si="2"/>
        <v>6</v>
      </c>
      <c r="E46" s="4" t="str">
        <f t="shared" si="3"/>
        <v xml:space="preserve">Zostautas Domas </v>
      </c>
      <c r="F46" t="s">
        <v>726</v>
      </c>
      <c r="G46" t="s">
        <v>671</v>
      </c>
      <c r="H46">
        <v>0</v>
      </c>
      <c r="I46" s="6">
        <f t="shared" si="4"/>
        <v>0</v>
      </c>
      <c r="J46" s="10" t="s">
        <v>729</v>
      </c>
    </row>
    <row r="47" spans="1:14" hidden="1" x14ac:dyDescent="0.2">
      <c r="A47">
        <v>40</v>
      </c>
      <c r="B47" t="s">
        <v>116</v>
      </c>
      <c r="C47" t="s">
        <v>276</v>
      </c>
      <c r="D47" s="4">
        <f t="shared" si="2"/>
        <v>5</v>
      </c>
      <c r="E47" s="4" t="str">
        <f t="shared" si="3"/>
        <v xml:space="preserve">Stankovic Staš </v>
      </c>
      <c r="F47" t="s">
        <v>277</v>
      </c>
      <c r="G47" t="s">
        <v>278</v>
      </c>
      <c r="H47">
        <v>0</v>
      </c>
      <c r="I47" s="6">
        <f t="shared" si="4"/>
        <v>0</v>
      </c>
      <c r="J47" s="10" t="s">
        <v>729</v>
      </c>
    </row>
    <row r="48" spans="1:14" hidden="1" x14ac:dyDescent="0.2">
      <c r="A48">
        <v>40</v>
      </c>
      <c r="B48" t="s">
        <v>9</v>
      </c>
      <c r="C48" t="s">
        <v>727</v>
      </c>
      <c r="D48" s="4">
        <f t="shared" si="2"/>
        <v>9</v>
      </c>
      <c r="E48" s="4" t="str">
        <f t="shared" si="3"/>
        <v xml:space="preserve">Michaluk Jaroslaw </v>
      </c>
      <c r="F48" t="s">
        <v>728</v>
      </c>
      <c r="G48" t="s">
        <v>697</v>
      </c>
      <c r="H48">
        <v>0</v>
      </c>
      <c r="I48" s="6">
        <f t="shared" si="4"/>
        <v>0</v>
      </c>
      <c r="J48" s="10" t="s">
        <v>729</v>
      </c>
    </row>
  </sheetData>
  <autoFilter ref="N5:N48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3"/>
  <sheetViews>
    <sheetView workbookViewId="0">
      <selection activeCell="E31" sqref="E31:I31"/>
    </sheetView>
  </sheetViews>
  <sheetFormatPr defaultRowHeight="12.75" x14ac:dyDescent="0.2"/>
  <cols>
    <col min="1" max="1" width="4.5703125" bestFit="1" customWidth="1"/>
    <col min="2" max="2" width="4.7109375" customWidth="1"/>
    <col min="3" max="3" width="23.28515625" bestFit="1" customWidth="1"/>
    <col min="4" max="4" width="3.85546875" bestFit="1" customWidth="1"/>
    <col min="5" max="5" width="29" bestFit="1" customWidth="1"/>
    <col min="6" max="6" width="27.28515625" bestFit="1" customWidth="1"/>
    <col min="7" max="7" width="23.42578125" hidden="1" customWidth="1"/>
    <col min="8" max="8" width="6" hidden="1" customWidth="1"/>
    <col min="9" max="9" width="16.7109375" bestFit="1" customWidth="1"/>
    <col min="10" max="10" width="15.5703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616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617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730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27</v>
      </c>
      <c r="F4" s="5" t="s">
        <v>36</v>
      </c>
      <c r="G4" s="13">
        <v>7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90</v>
      </c>
      <c r="C6" t="s">
        <v>76</v>
      </c>
      <c r="D6" s="4">
        <f t="shared" ref="D6" si="0">SEARCH(" ",C6,1)</f>
        <v>9</v>
      </c>
      <c r="E6" s="4" t="str">
        <f t="shared" ref="E6" si="1">RIGHT(C6,LEN(C6)-D6) &amp; " " &amp; LEFT(C6,D6)</f>
        <v xml:space="preserve">Cink Miloslav </v>
      </c>
      <c r="F6" t="s">
        <v>731</v>
      </c>
      <c r="G6" t="s">
        <v>732</v>
      </c>
      <c r="H6">
        <v>5.3739999999999997</v>
      </c>
      <c r="I6" s="6">
        <f>H6/$H$6*10000*$I$4</f>
        <v>9000</v>
      </c>
      <c r="J6" s="10" t="s">
        <v>796</v>
      </c>
    </row>
    <row r="7" spans="1:16" hidden="1" x14ac:dyDescent="0.2">
      <c r="A7">
        <v>2</v>
      </c>
      <c r="B7" t="s">
        <v>210</v>
      </c>
      <c r="C7" t="s">
        <v>733</v>
      </c>
      <c r="D7" s="4">
        <f t="shared" ref="D7:D33" si="2">SEARCH(" ",C7,1)</f>
        <v>6</v>
      </c>
      <c r="E7" s="4" t="str">
        <f t="shared" ref="E7:E33" si="3">RIGHT(C7,LEN(C7)-D7) &amp; " " &amp; LEFT(C7,D7)</f>
        <v xml:space="preserve">Louzecky Pavel </v>
      </c>
      <c r="F7" t="s">
        <v>734</v>
      </c>
      <c r="G7" t="s">
        <v>735</v>
      </c>
      <c r="H7">
        <v>5.3540000000000001</v>
      </c>
      <c r="I7" s="6">
        <f t="shared" ref="I7:I33" si="4">H7/$H$6*10000*$I$4</f>
        <v>8966.5053963528098</v>
      </c>
      <c r="J7" s="10" t="s">
        <v>796</v>
      </c>
    </row>
    <row r="8" spans="1:16" hidden="1" x14ac:dyDescent="0.2">
      <c r="A8">
        <v>3</v>
      </c>
      <c r="B8" t="s">
        <v>736</v>
      </c>
      <c r="C8" t="s">
        <v>737</v>
      </c>
      <c r="D8" s="4">
        <f t="shared" si="2"/>
        <v>4</v>
      </c>
      <c r="E8" s="4" t="str">
        <f t="shared" si="3"/>
        <v xml:space="preserve">Pavlik Jan </v>
      </c>
      <c r="F8" t="s">
        <v>738</v>
      </c>
      <c r="G8" t="s">
        <v>735</v>
      </c>
      <c r="H8">
        <v>5.3129999999999997</v>
      </c>
      <c r="I8" s="6">
        <f t="shared" si="4"/>
        <v>8897.8414588760697</v>
      </c>
      <c r="J8" s="10" t="s">
        <v>796</v>
      </c>
    </row>
    <row r="9" spans="1:16" hidden="1" x14ac:dyDescent="0.2">
      <c r="A9">
        <v>4</v>
      </c>
      <c r="B9" t="s">
        <v>739</v>
      </c>
      <c r="C9" t="s">
        <v>740</v>
      </c>
      <c r="D9" s="4">
        <f t="shared" si="2"/>
        <v>7</v>
      </c>
      <c r="E9" s="4" t="str">
        <f t="shared" si="3"/>
        <v xml:space="preserve">Blaszczyk Lukasz </v>
      </c>
      <c r="F9" t="s">
        <v>741</v>
      </c>
      <c r="G9" t="s">
        <v>742</v>
      </c>
      <c r="H9">
        <v>5.1459999999999999</v>
      </c>
      <c r="I9" s="6">
        <f t="shared" si="4"/>
        <v>8618.1615184220318</v>
      </c>
      <c r="J9" s="10" t="s">
        <v>796</v>
      </c>
    </row>
    <row r="10" spans="1:16" hidden="1" x14ac:dyDescent="0.2">
      <c r="A10">
        <v>5</v>
      </c>
      <c r="B10" t="s">
        <v>743</v>
      </c>
      <c r="C10" t="s">
        <v>744</v>
      </c>
      <c r="D10" s="4">
        <f t="shared" si="2"/>
        <v>8</v>
      </c>
      <c r="E10" s="4" t="str">
        <f t="shared" si="3"/>
        <v xml:space="preserve">Scarlat Norbert </v>
      </c>
      <c r="F10" t="s">
        <v>653</v>
      </c>
      <c r="G10" t="s">
        <v>745</v>
      </c>
      <c r="H10">
        <v>5.133</v>
      </c>
      <c r="I10" s="6">
        <f t="shared" si="4"/>
        <v>8596.3900260513583</v>
      </c>
      <c r="J10" s="10" t="s">
        <v>796</v>
      </c>
    </row>
    <row r="11" spans="1:16" hidden="1" x14ac:dyDescent="0.2">
      <c r="A11">
        <v>6</v>
      </c>
      <c r="B11" t="s">
        <v>746</v>
      </c>
      <c r="C11" t="s">
        <v>747</v>
      </c>
      <c r="D11" s="4">
        <f t="shared" si="2"/>
        <v>6</v>
      </c>
      <c r="E11" s="4" t="str">
        <f t="shared" si="3"/>
        <v xml:space="preserve">Mach David </v>
      </c>
      <c r="F11" t="s">
        <v>748</v>
      </c>
      <c r="G11" t="s">
        <v>749</v>
      </c>
      <c r="H11">
        <v>5.1210000000000004</v>
      </c>
      <c r="I11" s="6">
        <f t="shared" si="4"/>
        <v>8576.2932638630464</v>
      </c>
      <c r="J11" s="10" t="s">
        <v>796</v>
      </c>
    </row>
    <row r="12" spans="1:16" hidden="1" x14ac:dyDescent="0.2">
      <c r="A12">
        <v>7</v>
      </c>
      <c r="B12" t="s">
        <v>501</v>
      </c>
      <c r="C12" t="s">
        <v>750</v>
      </c>
      <c r="D12" s="4">
        <f t="shared" si="2"/>
        <v>7</v>
      </c>
      <c r="E12" s="4" t="str">
        <f t="shared" si="3"/>
        <v xml:space="preserve">Grabowski Lukasz </v>
      </c>
      <c r="F12" t="s">
        <v>751</v>
      </c>
      <c r="G12" t="s">
        <v>752</v>
      </c>
      <c r="H12">
        <v>4.9130000000000003</v>
      </c>
      <c r="I12" s="6">
        <f t="shared" si="4"/>
        <v>8227.9493859322683</v>
      </c>
      <c r="J12" s="10" t="s">
        <v>796</v>
      </c>
    </row>
    <row r="13" spans="1:16" hidden="1" x14ac:dyDescent="0.2">
      <c r="A13">
        <v>8</v>
      </c>
      <c r="B13" t="s">
        <v>753</v>
      </c>
      <c r="C13" t="s">
        <v>118</v>
      </c>
      <c r="D13" s="4">
        <f t="shared" si="2"/>
        <v>10</v>
      </c>
      <c r="E13" s="4" t="str">
        <f t="shared" si="3"/>
        <v xml:space="preserve">Biela Stanislaw </v>
      </c>
      <c r="F13" t="s">
        <v>119</v>
      </c>
      <c r="G13" t="s">
        <v>754</v>
      </c>
      <c r="H13">
        <v>4.7720000000000002</v>
      </c>
      <c r="I13" s="6">
        <f t="shared" si="4"/>
        <v>7991.8124302195765</v>
      </c>
      <c r="J13" s="10" t="s">
        <v>796</v>
      </c>
    </row>
    <row r="14" spans="1:16" hidden="1" x14ac:dyDescent="0.2">
      <c r="A14">
        <v>9</v>
      </c>
      <c r="B14" t="s">
        <v>74</v>
      </c>
      <c r="C14" t="s">
        <v>755</v>
      </c>
      <c r="D14" s="4">
        <f t="shared" si="2"/>
        <v>10</v>
      </c>
      <c r="E14" s="4" t="str">
        <f t="shared" si="3"/>
        <v xml:space="preserve">&amp; Marchelewski Czeladzki </v>
      </c>
      <c r="F14" t="s">
        <v>756</v>
      </c>
      <c r="G14" t="s">
        <v>168</v>
      </c>
      <c r="H14">
        <v>4.66</v>
      </c>
      <c r="I14" s="6">
        <f t="shared" si="4"/>
        <v>7804.2426497953111</v>
      </c>
      <c r="J14" s="10" t="s">
        <v>796</v>
      </c>
    </row>
    <row r="15" spans="1:16" hidden="1" x14ac:dyDescent="0.2">
      <c r="A15">
        <v>10</v>
      </c>
      <c r="B15" t="s">
        <v>757</v>
      </c>
      <c r="C15" t="s">
        <v>758</v>
      </c>
      <c r="D15" s="4">
        <f t="shared" si="2"/>
        <v>7</v>
      </c>
      <c r="E15" s="4" t="str">
        <f t="shared" si="3"/>
        <v xml:space="preserve">Czyż Judyta </v>
      </c>
      <c r="F15" t="s">
        <v>759</v>
      </c>
      <c r="G15" t="s">
        <v>735</v>
      </c>
      <c r="H15">
        <v>4.6230000000000002</v>
      </c>
      <c r="I15" s="6">
        <f t="shared" si="4"/>
        <v>7742.2776330480101</v>
      </c>
      <c r="J15" s="10" t="s">
        <v>796</v>
      </c>
    </row>
    <row r="16" spans="1:16" hidden="1" x14ac:dyDescent="0.2">
      <c r="A16">
        <v>11</v>
      </c>
      <c r="B16" t="s">
        <v>760</v>
      </c>
      <c r="C16" t="s">
        <v>761</v>
      </c>
      <c r="D16" s="4">
        <f t="shared" si="2"/>
        <v>5</v>
      </c>
      <c r="E16" s="4" t="str">
        <f t="shared" si="3"/>
        <v xml:space="preserve">Pop Alex </v>
      </c>
      <c r="F16" t="s">
        <v>653</v>
      </c>
      <c r="G16" t="s">
        <v>745</v>
      </c>
      <c r="H16">
        <v>4.6150000000000002</v>
      </c>
      <c r="I16" s="6">
        <f t="shared" si="4"/>
        <v>7728.8797915891346</v>
      </c>
      <c r="J16" s="10" t="s">
        <v>796</v>
      </c>
    </row>
    <row r="17" spans="1:14" hidden="1" x14ac:dyDescent="0.2">
      <c r="A17">
        <v>12</v>
      </c>
      <c r="B17" t="s">
        <v>59</v>
      </c>
      <c r="C17" t="s">
        <v>762</v>
      </c>
      <c r="D17" s="4">
        <f t="shared" si="2"/>
        <v>7</v>
      </c>
      <c r="E17" s="4" t="str">
        <f t="shared" si="3"/>
        <v xml:space="preserve">&amp; Blatak Trojan </v>
      </c>
      <c r="F17" t="s">
        <v>312</v>
      </c>
      <c r="G17" t="s">
        <v>763</v>
      </c>
      <c r="H17">
        <v>4.4660000000000002</v>
      </c>
      <c r="I17" s="6">
        <f t="shared" si="4"/>
        <v>7479.3449944175654</v>
      </c>
      <c r="J17" s="10" t="s">
        <v>796</v>
      </c>
    </row>
    <row r="18" spans="1:14" hidden="1" x14ac:dyDescent="0.2">
      <c r="A18">
        <v>13</v>
      </c>
      <c r="B18" t="s">
        <v>764</v>
      </c>
      <c r="C18" t="s">
        <v>765</v>
      </c>
      <c r="D18" s="4">
        <f t="shared" si="2"/>
        <v>8</v>
      </c>
      <c r="E18" s="4" t="str">
        <f t="shared" si="3"/>
        <v xml:space="preserve">Klimasauskas Arturas </v>
      </c>
      <c r="F18" t="s">
        <v>766</v>
      </c>
      <c r="G18" t="s">
        <v>767</v>
      </c>
      <c r="H18">
        <v>4.423</v>
      </c>
      <c r="I18" s="6">
        <f t="shared" si="4"/>
        <v>7407.3315965761085</v>
      </c>
      <c r="J18" s="10" t="s">
        <v>796</v>
      </c>
    </row>
    <row r="19" spans="1:14" hidden="1" x14ac:dyDescent="0.2">
      <c r="A19">
        <v>14</v>
      </c>
      <c r="B19" t="s">
        <v>768</v>
      </c>
      <c r="C19" t="s">
        <v>769</v>
      </c>
      <c r="D19" s="4">
        <f t="shared" si="2"/>
        <v>6</v>
      </c>
      <c r="E19" s="4" t="str">
        <f t="shared" si="3"/>
        <v xml:space="preserve">Pretorius Dawid </v>
      </c>
      <c r="F19" t="s">
        <v>688</v>
      </c>
      <c r="G19" t="s">
        <v>735</v>
      </c>
      <c r="H19">
        <v>4.1909999999999998</v>
      </c>
      <c r="I19" s="6">
        <f t="shared" si="4"/>
        <v>7018.7941942687012</v>
      </c>
      <c r="J19" s="10" t="s">
        <v>796</v>
      </c>
    </row>
    <row r="20" spans="1:14" hidden="1" x14ac:dyDescent="0.2">
      <c r="A20">
        <v>15</v>
      </c>
      <c r="B20" t="s">
        <v>770</v>
      </c>
      <c r="C20" t="s">
        <v>284</v>
      </c>
      <c r="D20" s="4">
        <f t="shared" si="2"/>
        <v>5</v>
      </c>
      <c r="E20" s="4" t="str">
        <f t="shared" si="3"/>
        <v xml:space="preserve">Treslova Jana </v>
      </c>
      <c r="F20" t="s">
        <v>285</v>
      </c>
      <c r="G20" t="s">
        <v>745</v>
      </c>
      <c r="H20">
        <v>4.1879999999999997</v>
      </c>
      <c r="I20" s="6">
        <f t="shared" si="4"/>
        <v>7013.7700037216218</v>
      </c>
      <c r="J20" s="10" t="s">
        <v>796</v>
      </c>
    </row>
    <row r="21" spans="1:14" hidden="1" x14ac:dyDescent="0.2">
      <c r="A21">
        <v>16</v>
      </c>
      <c r="B21" t="s">
        <v>73</v>
      </c>
      <c r="C21" t="s">
        <v>310</v>
      </c>
      <c r="D21" s="4">
        <f t="shared" si="2"/>
        <v>5</v>
      </c>
      <c r="E21" s="4" t="str">
        <f t="shared" si="3"/>
        <v xml:space="preserve">Novakova Dana </v>
      </c>
      <c r="F21" t="s">
        <v>272</v>
      </c>
      <c r="G21" t="s">
        <v>735</v>
      </c>
      <c r="H21">
        <v>4.1859999999999999</v>
      </c>
      <c r="I21" s="6">
        <f t="shared" si="4"/>
        <v>7010.4205433569041</v>
      </c>
      <c r="J21" s="10" t="s">
        <v>796</v>
      </c>
    </row>
    <row r="22" spans="1:14" hidden="1" x14ac:dyDescent="0.2">
      <c r="A22">
        <v>17</v>
      </c>
      <c r="B22" t="s">
        <v>771</v>
      </c>
      <c r="C22" t="s">
        <v>772</v>
      </c>
      <c r="D22" s="4">
        <f t="shared" si="2"/>
        <v>8</v>
      </c>
      <c r="E22" s="4" t="str">
        <f t="shared" si="3"/>
        <v xml:space="preserve">Moravcova Barbora </v>
      </c>
      <c r="F22" t="s">
        <v>545</v>
      </c>
      <c r="G22" t="s">
        <v>735</v>
      </c>
      <c r="H22">
        <v>4.1749999999999998</v>
      </c>
      <c r="I22" s="6">
        <f t="shared" si="4"/>
        <v>6991.9985113509501</v>
      </c>
      <c r="J22" s="10" t="s">
        <v>796</v>
      </c>
    </row>
    <row r="23" spans="1:14" hidden="1" x14ac:dyDescent="0.2">
      <c r="A23">
        <v>18</v>
      </c>
      <c r="B23">
        <v>77</v>
      </c>
      <c r="C23" t="s">
        <v>773</v>
      </c>
      <c r="D23" s="4">
        <f t="shared" si="2"/>
        <v>6</v>
      </c>
      <c r="E23" s="4" t="str">
        <f t="shared" si="3"/>
        <v xml:space="preserve">Frackowiak Pawel </v>
      </c>
      <c r="F23" t="s">
        <v>774</v>
      </c>
      <c r="G23" t="s">
        <v>775</v>
      </c>
      <c r="H23">
        <v>4.149</v>
      </c>
      <c r="I23" s="6">
        <f t="shared" si="4"/>
        <v>6948.4555266096022</v>
      </c>
      <c r="J23" s="10" t="s">
        <v>796</v>
      </c>
    </row>
    <row r="24" spans="1:14" hidden="1" x14ac:dyDescent="0.2">
      <c r="A24">
        <v>19</v>
      </c>
      <c r="B24" t="s">
        <v>776</v>
      </c>
      <c r="C24" t="s">
        <v>777</v>
      </c>
      <c r="D24" s="4">
        <f t="shared" si="2"/>
        <v>6</v>
      </c>
      <c r="E24" s="4" t="str">
        <f t="shared" si="3"/>
        <v xml:space="preserve">Šnapko Karol </v>
      </c>
      <c r="F24" t="s">
        <v>778</v>
      </c>
      <c r="G24" t="s">
        <v>745</v>
      </c>
      <c r="H24">
        <v>3.8660000000000001</v>
      </c>
      <c r="I24" s="6">
        <f t="shared" si="4"/>
        <v>6474.5068850018615</v>
      </c>
      <c r="J24" s="10" t="s">
        <v>796</v>
      </c>
    </row>
    <row r="25" spans="1:14" hidden="1" x14ac:dyDescent="0.2">
      <c r="A25">
        <v>20</v>
      </c>
      <c r="B25" t="s">
        <v>779</v>
      </c>
      <c r="C25" t="s">
        <v>780</v>
      </c>
      <c r="D25" s="4">
        <f t="shared" si="2"/>
        <v>7</v>
      </c>
      <c r="E25" s="4" t="str">
        <f t="shared" si="3"/>
        <v xml:space="preserve">Toth Robert </v>
      </c>
      <c r="F25" t="s">
        <v>781</v>
      </c>
      <c r="G25" t="s">
        <v>782</v>
      </c>
      <c r="H25">
        <v>3.6349999999999998</v>
      </c>
      <c r="I25" s="6">
        <f t="shared" si="4"/>
        <v>6087.6442128768149</v>
      </c>
      <c r="J25" s="10" t="s">
        <v>796</v>
      </c>
    </row>
    <row r="26" spans="1:14" hidden="1" x14ac:dyDescent="0.2">
      <c r="A26">
        <v>21</v>
      </c>
      <c r="B26" t="s">
        <v>293</v>
      </c>
      <c r="C26" t="s">
        <v>294</v>
      </c>
      <c r="D26" s="4">
        <f t="shared" si="2"/>
        <v>7</v>
      </c>
      <c r="E26" s="4" t="str">
        <f t="shared" si="3"/>
        <v xml:space="preserve">Walasek Maciej </v>
      </c>
      <c r="F26" t="s">
        <v>295</v>
      </c>
      <c r="G26" t="s">
        <v>296</v>
      </c>
      <c r="H26">
        <v>3.5979999999999999</v>
      </c>
      <c r="I26" s="6">
        <f t="shared" si="4"/>
        <v>6025.679196129513</v>
      </c>
      <c r="J26" s="10" t="s">
        <v>796</v>
      </c>
    </row>
    <row r="27" spans="1:14" hidden="1" x14ac:dyDescent="0.2">
      <c r="A27">
        <v>22</v>
      </c>
      <c r="B27" t="s">
        <v>783</v>
      </c>
      <c r="C27" t="s">
        <v>784</v>
      </c>
      <c r="D27" s="4">
        <f t="shared" si="2"/>
        <v>8</v>
      </c>
      <c r="E27" s="4" t="str">
        <f t="shared" si="3"/>
        <v xml:space="preserve">Czech Dariusz </v>
      </c>
      <c r="F27" t="s">
        <v>678</v>
      </c>
      <c r="G27" t="s">
        <v>785</v>
      </c>
      <c r="H27">
        <v>2.915</v>
      </c>
      <c r="I27" s="6">
        <f t="shared" si="4"/>
        <v>4881.8384815779691</v>
      </c>
      <c r="J27" s="10" t="s">
        <v>796</v>
      </c>
    </row>
    <row r="28" spans="1:14" hidden="1" x14ac:dyDescent="0.2">
      <c r="A28">
        <v>23</v>
      </c>
      <c r="B28" t="s">
        <v>289</v>
      </c>
      <c r="C28" t="s">
        <v>290</v>
      </c>
      <c r="D28" s="4">
        <f t="shared" si="2"/>
        <v>9</v>
      </c>
      <c r="E28" s="4" t="str">
        <f t="shared" si="3"/>
        <v xml:space="preserve">Valecko Slavomir </v>
      </c>
      <c r="F28" t="s">
        <v>77</v>
      </c>
      <c r="G28" t="s">
        <v>786</v>
      </c>
      <c r="H28">
        <v>2.887</v>
      </c>
      <c r="I28" s="6">
        <f t="shared" si="4"/>
        <v>4834.9460364719025</v>
      </c>
      <c r="J28" s="10" t="s">
        <v>796</v>
      </c>
    </row>
    <row r="29" spans="1:14" hidden="1" x14ac:dyDescent="0.2">
      <c r="A29">
        <v>24</v>
      </c>
      <c r="B29" t="s">
        <v>787</v>
      </c>
      <c r="C29" t="s">
        <v>788</v>
      </c>
      <c r="D29" s="4">
        <f t="shared" si="2"/>
        <v>8</v>
      </c>
      <c r="E29" s="4" t="str">
        <f t="shared" si="3"/>
        <v xml:space="preserve">Szczerba Andrzej </v>
      </c>
      <c r="F29" t="s">
        <v>281</v>
      </c>
      <c r="G29" t="s">
        <v>789</v>
      </c>
      <c r="H29">
        <v>2.1709999999999998</v>
      </c>
      <c r="I29" s="6">
        <f t="shared" si="4"/>
        <v>3635.8392259024936</v>
      </c>
      <c r="J29" s="10" t="s">
        <v>796</v>
      </c>
    </row>
    <row r="30" spans="1:14" hidden="1" x14ac:dyDescent="0.2">
      <c r="A30">
        <v>25</v>
      </c>
      <c r="B30" t="s">
        <v>790</v>
      </c>
      <c r="C30" t="s">
        <v>791</v>
      </c>
      <c r="D30" s="4">
        <f t="shared" si="2"/>
        <v>7</v>
      </c>
      <c r="E30" s="4" t="str">
        <f t="shared" si="3"/>
        <v xml:space="preserve">Jaczkowski Konrad </v>
      </c>
      <c r="F30" t="s">
        <v>792</v>
      </c>
      <c r="G30" t="s">
        <v>793</v>
      </c>
      <c r="H30">
        <v>1.397</v>
      </c>
      <c r="I30" s="6">
        <f t="shared" si="4"/>
        <v>2339.5980647562337</v>
      </c>
      <c r="J30" s="10" t="s">
        <v>796</v>
      </c>
    </row>
    <row r="31" spans="1:14" x14ac:dyDescent="0.2">
      <c r="A31">
        <v>26</v>
      </c>
      <c r="B31" t="s">
        <v>53</v>
      </c>
      <c r="C31" t="s">
        <v>42</v>
      </c>
      <c r="D31" s="4">
        <f t="shared" si="2"/>
        <v>9</v>
      </c>
      <c r="E31" s="4" t="str">
        <f t="shared" si="3"/>
        <v xml:space="preserve">Laho Benedikt </v>
      </c>
      <c r="F31" t="s">
        <v>12</v>
      </c>
      <c r="G31" t="s">
        <v>297</v>
      </c>
      <c r="H31">
        <v>0.76300000000000001</v>
      </c>
      <c r="I31" s="6">
        <f t="shared" si="4"/>
        <v>1277.8191291403054</v>
      </c>
      <c r="J31" s="10" t="s">
        <v>796</v>
      </c>
      <c r="N31" s="10" t="s">
        <v>18</v>
      </c>
    </row>
    <row r="32" spans="1:14" hidden="1" x14ac:dyDescent="0.2">
      <c r="A32">
        <v>27</v>
      </c>
      <c r="B32" t="s">
        <v>794</v>
      </c>
      <c r="C32" t="s">
        <v>795</v>
      </c>
      <c r="D32" s="4">
        <f t="shared" si="2"/>
        <v>7</v>
      </c>
      <c r="E32" s="4" t="str">
        <f t="shared" si="3"/>
        <v xml:space="preserve">Reti Istvan </v>
      </c>
      <c r="F32" t="s">
        <v>79</v>
      </c>
      <c r="G32" t="s">
        <v>178</v>
      </c>
      <c r="H32" s="10">
        <v>0.45400000000000001</v>
      </c>
      <c r="I32" s="6">
        <f t="shared" si="4"/>
        <v>760.32750279121706</v>
      </c>
      <c r="J32" s="10" t="s">
        <v>796</v>
      </c>
    </row>
    <row r="33" spans="1:10" hidden="1" x14ac:dyDescent="0.2">
      <c r="A33">
        <v>28</v>
      </c>
      <c r="B33" t="s">
        <v>286</v>
      </c>
      <c r="C33" t="s">
        <v>287</v>
      </c>
      <c r="D33" s="4">
        <f t="shared" si="2"/>
        <v>5</v>
      </c>
      <c r="E33" s="4" t="str">
        <f t="shared" si="3"/>
        <v xml:space="preserve">Veprekova Jana </v>
      </c>
      <c r="F33" t="s">
        <v>288</v>
      </c>
      <c r="G33" t="s">
        <v>735</v>
      </c>
      <c r="H33">
        <v>0</v>
      </c>
      <c r="I33" s="6">
        <f t="shared" si="4"/>
        <v>0</v>
      </c>
      <c r="J33" s="10" t="s">
        <v>796</v>
      </c>
    </row>
  </sheetData>
  <autoFilter ref="N5:N33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0"/>
  <sheetViews>
    <sheetView workbookViewId="0">
      <selection activeCell="E20" sqref="E20:J45"/>
    </sheetView>
  </sheetViews>
  <sheetFormatPr defaultRowHeight="12.75" x14ac:dyDescent="0.2"/>
  <cols>
    <col min="1" max="1" width="4.5703125" bestFit="1" customWidth="1"/>
    <col min="2" max="2" width="5" customWidth="1"/>
    <col min="3" max="3" width="22.5703125" bestFit="1" customWidth="1"/>
    <col min="4" max="4" width="3.85546875" bestFit="1" customWidth="1"/>
    <col min="5" max="5" width="28.28515625" bestFit="1" customWidth="1"/>
    <col min="6" max="6" width="25.5703125" bestFit="1" customWidth="1"/>
    <col min="7" max="7" width="26.7109375" hidden="1" customWidth="1"/>
    <col min="8" max="8" width="6" hidden="1" customWidth="1"/>
    <col min="9" max="9" width="16.7109375" bestFit="1" customWidth="1"/>
    <col min="10" max="10" width="6.5703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616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617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298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40</v>
      </c>
      <c r="F4" s="5" t="s">
        <v>36</v>
      </c>
      <c r="G4" s="13">
        <v>7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56</v>
      </c>
      <c r="C6" t="s">
        <v>91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Zube Gintas </v>
      </c>
      <c r="F6" t="s">
        <v>797</v>
      </c>
      <c r="G6" t="s">
        <v>105</v>
      </c>
      <c r="H6">
        <v>5.4180000000000001</v>
      </c>
      <c r="I6" s="6">
        <f>H6/$H$6*10000*$I$4</f>
        <v>9000</v>
      </c>
      <c r="J6" s="10" t="s">
        <v>890</v>
      </c>
    </row>
    <row r="7" spans="1:16" hidden="1" x14ac:dyDescent="0.2">
      <c r="A7">
        <v>2</v>
      </c>
      <c r="B7" t="s">
        <v>798</v>
      </c>
      <c r="C7" t="s">
        <v>799</v>
      </c>
      <c r="D7" s="4">
        <f t="shared" ref="D7:D50" si="2">SEARCH(" ",C7,1)</f>
        <v>9</v>
      </c>
      <c r="E7" s="4" t="str">
        <f t="shared" ref="E7:E50" si="3">RIGHT(C7,LEN(C7)-D7) &amp; " " &amp; LEFT(C7,D7)</f>
        <v xml:space="preserve">Janowitsch Wolfgang </v>
      </c>
      <c r="F7" t="s">
        <v>800</v>
      </c>
      <c r="G7" t="s">
        <v>801</v>
      </c>
      <c r="H7">
        <v>5.415</v>
      </c>
      <c r="I7" s="6">
        <f t="shared" ref="I7:I50" si="4">H7/$H$6*10000*$I$4</f>
        <v>8995.0166112956813</v>
      </c>
      <c r="J7" s="10" t="s">
        <v>890</v>
      </c>
    </row>
    <row r="8" spans="1:16" hidden="1" x14ac:dyDescent="0.2">
      <c r="A8">
        <v>3</v>
      </c>
      <c r="B8" t="s">
        <v>104</v>
      </c>
      <c r="C8" t="s">
        <v>300</v>
      </c>
      <c r="D8" s="4">
        <f t="shared" si="2"/>
        <v>6</v>
      </c>
      <c r="E8" s="4" t="str">
        <f t="shared" si="3"/>
        <v xml:space="preserve">Krejcirik Radek </v>
      </c>
      <c r="F8" t="s">
        <v>77</v>
      </c>
      <c r="G8" t="s">
        <v>802</v>
      </c>
      <c r="H8">
        <v>5.383</v>
      </c>
      <c r="I8" s="6">
        <f t="shared" si="4"/>
        <v>8941.8604651162786</v>
      </c>
      <c r="J8" s="10" t="s">
        <v>890</v>
      </c>
    </row>
    <row r="9" spans="1:16" hidden="1" x14ac:dyDescent="0.2">
      <c r="A9">
        <v>4</v>
      </c>
      <c r="B9" t="s">
        <v>803</v>
      </c>
      <c r="C9" t="s">
        <v>804</v>
      </c>
      <c r="D9" s="4">
        <f t="shared" si="2"/>
        <v>6</v>
      </c>
      <c r="E9" s="4" t="str">
        <f t="shared" si="3"/>
        <v xml:space="preserve">Staryszak Karol </v>
      </c>
      <c r="F9" t="s">
        <v>805</v>
      </c>
      <c r="G9" t="s">
        <v>105</v>
      </c>
      <c r="H9">
        <v>5.3360000000000003</v>
      </c>
      <c r="I9" s="6">
        <f t="shared" si="4"/>
        <v>8863.7873754152824</v>
      </c>
      <c r="J9" s="10" t="s">
        <v>890</v>
      </c>
    </row>
    <row r="10" spans="1:16" hidden="1" x14ac:dyDescent="0.2">
      <c r="A10">
        <v>5</v>
      </c>
      <c r="B10" t="s">
        <v>434</v>
      </c>
      <c r="C10" t="s">
        <v>435</v>
      </c>
      <c r="D10" s="4">
        <f t="shared" si="2"/>
        <v>7</v>
      </c>
      <c r="E10" s="4" t="str">
        <f t="shared" si="3"/>
        <v xml:space="preserve">Hamar Zoltan </v>
      </c>
      <c r="F10" t="s">
        <v>806</v>
      </c>
      <c r="G10" t="s">
        <v>807</v>
      </c>
      <c r="H10">
        <v>5.2009999999999996</v>
      </c>
      <c r="I10" s="6">
        <f t="shared" si="4"/>
        <v>8639.5348837209294</v>
      </c>
      <c r="J10" s="10" t="s">
        <v>890</v>
      </c>
    </row>
    <row r="11" spans="1:16" hidden="1" x14ac:dyDescent="0.2">
      <c r="A11">
        <v>6</v>
      </c>
      <c r="B11" t="s">
        <v>808</v>
      </c>
      <c r="C11" t="s">
        <v>809</v>
      </c>
      <c r="D11" s="4">
        <f t="shared" si="2"/>
        <v>10</v>
      </c>
      <c r="E11" s="4" t="str">
        <f t="shared" si="3"/>
        <v xml:space="preserve">Kawa Sebastian </v>
      </c>
      <c r="F11" t="s">
        <v>810</v>
      </c>
      <c r="G11" t="s">
        <v>811</v>
      </c>
      <c r="H11">
        <v>5.1120000000000001</v>
      </c>
      <c r="I11" s="6">
        <f t="shared" si="4"/>
        <v>8491.6943521594676</v>
      </c>
      <c r="J11" s="10" t="s">
        <v>890</v>
      </c>
    </row>
    <row r="12" spans="1:16" hidden="1" x14ac:dyDescent="0.2">
      <c r="A12">
        <v>7</v>
      </c>
      <c r="B12" t="s">
        <v>812</v>
      </c>
      <c r="C12" t="s">
        <v>813</v>
      </c>
      <c r="D12" s="4">
        <f t="shared" si="2"/>
        <v>8</v>
      </c>
      <c r="E12" s="4" t="str">
        <f t="shared" si="3"/>
        <v xml:space="preserve">Smielkiewicz Andrzej </v>
      </c>
      <c r="F12" t="s">
        <v>724</v>
      </c>
      <c r="G12" t="s">
        <v>105</v>
      </c>
      <c r="H12">
        <v>5.048</v>
      </c>
      <c r="I12" s="6">
        <f t="shared" si="4"/>
        <v>8385.382059800666</v>
      </c>
      <c r="J12" s="10" t="s">
        <v>890</v>
      </c>
    </row>
    <row r="13" spans="1:16" hidden="1" x14ac:dyDescent="0.2">
      <c r="A13">
        <v>8</v>
      </c>
      <c r="B13" t="s">
        <v>432</v>
      </c>
      <c r="C13" t="s">
        <v>433</v>
      </c>
      <c r="D13" s="4">
        <f t="shared" si="2"/>
        <v>8</v>
      </c>
      <c r="E13" s="4" t="str">
        <f t="shared" si="3"/>
        <v xml:space="preserve">Bednarczuk Zdislaw </v>
      </c>
      <c r="F13" t="s">
        <v>814</v>
      </c>
      <c r="G13" t="s">
        <v>815</v>
      </c>
      <c r="H13">
        <v>5.0030000000000001</v>
      </c>
      <c r="I13" s="6">
        <f t="shared" si="4"/>
        <v>8310.6312292358798</v>
      </c>
      <c r="J13" s="10" t="s">
        <v>890</v>
      </c>
    </row>
    <row r="14" spans="1:16" hidden="1" x14ac:dyDescent="0.2">
      <c r="A14">
        <v>9</v>
      </c>
      <c r="B14" t="s">
        <v>816</v>
      </c>
      <c r="C14" t="s">
        <v>426</v>
      </c>
      <c r="D14" s="4">
        <f t="shared" si="2"/>
        <v>7</v>
      </c>
      <c r="E14" s="4" t="str">
        <f t="shared" si="3"/>
        <v xml:space="preserve">Staryszak Leszek </v>
      </c>
      <c r="F14" t="s">
        <v>817</v>
      </c>
      <c r="G14" t="s">
        <v>105</v>
      </c>
      <c r="H14">
        <v>5</v>
      </c>
      <c r="I14" s="6">
        <f t="shared" si="4"/>
        <v>8305.6478405315629</v>
      </c>
      <c r="J14" s="10" t="s">
        <v>890</v>
      </c>
    </row>
    <row r="15" spans="1:16" hidden="1" x14ac:dyDescent="0.2">
      <c r="A15">
        <v>10</v>
      </c>
      <c r="B15" t="s">
        <v>818</v>
      </c>
      <c r="C15" t="s">
        <v>819</v>
      </c>
      <c r="D15" s="4">
        <f t="shared" si="2"/>
        <v>6</v>
      </c>
      <c r="E15" s="4" t="str">
        <f t="shared" si="3"/>
        <v xml:space="preserve">Goretzki Bernd </v>
      </c>
      <c r="F15" t="s">
        <v>820</v>
      </c>
      <c r="G15" t="s">
        <v>821</v>
      </c>
      <c r="H15">
        <v>4.9139999999999997</v>
      </c>
      <c r="I15" s="6">
        <f t="shared" si="4"/>
        <v>8162.790697674418</v>
      </c>
      <c r="J15" s="10" t="s">
        <v>890</v>
      </c>
    </row>
    <row r="16" spans="1:16" hidden="1" x14ac:dyDescent="0.2">
      <c r="A16">
        <v>11</v>
      </c>
      <c r="B16" t="s">
        <v>822</v>
      </c>
      <c r="C16" t="s">
        <v>301</v>
      </c>
      <c r="D16" s="4">
        <f t="shared" si="2"/>
        <v>6</v>
      </c>
      <c r="E16" s="4" t="str">
        <f t="shared" si="3"/>
        <v xml:space="preserve">Weidlich Andre </v>
      </c>
      <c r="F16" t="s">
        <v>302</v>
      </c>
      <c r="G16" t="s">
        <v>823</v>
      </c>
      <c r="H16">
        <v>4.8970000000000002</v>
      </c>
      <c r="I16" s="6">
        <f t="shared" si="4"/>
        <v>8134.5514950166116</v>
      </c>
      <c r="J16" s="10" t="s">
        <v>890</v>
      </c>
    </row>
    <row r="17" spans="1:14" hidden="1" x14ac:dyDescent="0.2">
      <c r="A17">
        <v>12</v>
      </c>
      <c r="B17" t="s">
        <v>824</v>
      </c>
      <c r="C17" t="s">
        <v>825</v>
      </c>
      <c r="D17" s="4">
        <f t="shared" si="2"/>
        <v>10</v>
      </c>
      <c r="E17" s="4" t="str">
        <f t="shared" si="3"/>
        <v xml:space="preserve">Downar Arkadiusz </v>
      </c>
      <c r="F17" t="s">
        <v>826</v>
      </c>
      <c r="G17" t="s">
        <v>105</v>
      </c>
      <c r="H17">
        <v>4.8890000000000002</v>
      </c>
      <c r="I17" s="6">
        <f t="shared" si="4"/>
        <v>8121.2624584717614</v>
      </c>
      <c r="J17" s="10" t="s">
        <v>890</v>
      </c>
    </row>
    <row r="18" spans="1:14" hidden="1" x14ac:dyDescent="0.2">
      <c r="A18">
        <v>13</v>
      </c>
      <c r="B18" t="s">
        <v>92</v>
      </c>
      <c r="C18" t="s">
        <v>827</v>
      </c>
      <c r="D18" s="4">
        <f t="shared" si="2"/>
        <v>8</v>
      </c>
      <c r="E18" s="4" t="str">
        <f t="shared" si="3"/>
        <v xml:space="preserve">&amp; Chisu-Muresan Kessler </v>
      </c>
      <c r="F18" t="s">
        <v>653</v>
      </c>
      <c r="G18" t="s">
        <v>828</v>
      </c>
      <c r="H18">
        <v>4.8680000000000003</v>
      </c>
      <c r="I18" s="6">
        <f t="shared" si="4"/>
        <v>8086.3787375415286</v>
      </c>
      <c r="J18" s="10" t="s">
        <v>890</v>
      </c>
    </row>
    <row r="19" spans="1:14" hidden="1" x14ac:dyDescent="0.2">
      <c r="A19">
        <v>14</v>
      </c>
      <c r="B19" t="s">
        <v>829</v>
      </c>
      <c r="C19" t="s">
        <v>830</v>
      </c>
      <c r="D19" s="4">
        <f t="shared" si="2"/>
        <v>7</v>
      </c>
      <c r="E19" s="4" t="str">
        <f t="shared" si="3"/>
        <v xml:space="preserve">Dul Tomasz </v>
      </c>
      <c r="F19" t="s">
        <v>831</v>
      </c>
      <c r="G19" t="s">
        <v>832</v>
      </c>
      <c r="H19">
        <v>4.8470000000000004</v>
      </c>
      <c r="I19" s="6">
        <f t="shared" si="4"/>
        <v>8051.4950166112967</v>
      </c>
      <c r="J19" s="10" t="s">
        <v>890</v>
      </c>
    </row>
    <row r="20" spans="1:14" x14ac:dyDescent="0.2">
      <c r="A20">
        <v>15</v>
      </c>
      <c r="B20">
        <v>3</v>
      </c>
      <c r="C20" t="s">
        <v>833</v>
      </c>
      <c r="D20" s="4">
        <f t="shared" si="2"/>
        <v>7</v>
      </c>
      <c r="E20" s="4" t="str">
        <f t="shared" si="3"/>
        <v xml:space="preserve">Fürješ Martin </v>
      </c>
      <c r="F20" t="s">
        <v>58</v>
      </c>
      <c r="G20" t="s">
        <v>807</v>
      </c>
      <c r="H20">
        <v>4.7450000000000001</v>
      </c>
      <c r="I20" s="6">
        <f t="shared" si="4"/>
        <v>7882.0598006644523</v>
      </c>
      <c r="J20" s="10" t="s">
        <v>890</v>
      </c>
      <c r="N20" s="10" t="s">
        <v>18</v>
      </c>
    </row>
    <row r="21" spans="1:14" hidden="1" x14ac:dyDescent="0.2">
      <c r="A21">
        <v>16</v>
      </c>
      <c r="B21" t="s">
        <v>47</v>
      </c>
      <c r="C21" t="s">
        <v>117</v>
      </c>
      <c r="D21" s="4">
        <f t="shared" si="2"/>
        <v>5</v>
      </c>
      <c r="E21" s="4" t="str">
        <f t="shared" si="3"/>
        <v xml:space="preserve">Verdev Jože </v>
      </c>
      <c r="F21" t="s">
        <v>166</v>
      </c>
      <c r="G21" t="s">
        <v>834</v>
      </c>
      <c r="H21">
        <v>4.609</v>
      </c>
      <c r="I21" s="6">
        <f t="shared" si="4"/>
        <v>7656.1461794019933</v>
      </c>
      <c r="J21" s="10" t="s">
        <v>890</v>
      </c>
    </row>
    <row r="22" spans="1:14" hidden="1" x14ac:dyDescent="0.2">
      <c r="A22">
        <v>17</v>
      </c>
      <c r="B22" t="s">
        <v>835</v>
      </c>
      <c r="C22" t="s">
        <v>836</v>
      </c>
      <c r="D22" s="4">
        <f t="shared" si="2"/>
        <v>7</v>
      </c>
      <c r="E22" s="4" t="str">
        <f t="shared" si="3"/>
        <v xml:space="preserve">Kornacki Lukasz </v>
      </c>
      <c r="F22" t="s">
        <v>837</v>
      </c>
      <c r="G22" t="s">
        <v>105</v>
      </c>
      <c r="H22">
        <v>4.5910000000000002</v>
      </c>
      <c r="I22" s="6">
        <f t="shared" si="4"/>
        <v>7626.245847176081</v>
      </c>
      <c r="J22" s="10" t="s">
        <v>890</v>
      </c>
    </row>
    <row r="23" spans="1:14" hidden="1" x14ac:dyDescent="0.2">
      <c r="A23">
        <v>18</v>
      </c>
      <c r="B23">
        <v>12</v>
      </c>
      <c r="C23" t="s">
        <v>451</v>
      </c>
      <c r="D23" s="4">
        <f t="shared" si="2"/>
        <v>5</v>
      </c>
      <c r="E23" s="4" t="str">
        <f t="shared" si="3"/>
        <v xml:space="preserve">Krejcirik Petr </v>
      </c>
      <c r="F23" t="s">
        <v>77</v>
      </c>
      <c r="G23" t="s">
        <v>838</v>
      </c>
      <c r="H23">
        <v>4.5469999999999997</v>
      </c>
      <c r="I23" s="6">
        <f t="shared" si="4"/>
        <v>7553.1561461794017</v>
      </c>
      <c r="J23" s="10" t="s">
        <v>890</v>
      </c>
    </row>
    <row r="24" spans="1:14" hidden="1" x14ac:dyDescent="0.2">
      <c r="A24">
        <v>19</v>
      </c>
      <c r="B24" t="s">
        <v>241</v>
      </c>
      <c r="C24" t="s">
        <v>839</v>
      </c>
      <c r="D24" s="4">
        <f t="shared" si="2"/>
        <v>5</v>
      </c>
      <c r="E24" s="4" t="str">
        <f t="shared" si="3"/>
        <v xml:space="preserve">&amp; Marhefka Motl </v>
      </c>
      <c r="F24" t="s">
        <v>840</v>
      </c>
      <c r="G24" t="s">
        <v>525</v>
      </c>
      <c r="H24">
        <v>4.4969999999999999</v>
      </c>
      <c r="I24" s="6">
        <f t="shared" si="4"/>
        <v>7470.0996677740859</v>
      </c>
      <c r="J24" s="10" t="s">
        <v>890</v>
      </c>
    </row>
    <row r="25" spans="1:14" hidden="1" x14ac:dyDescent="0.2">
      <c r="A25">
        <v>20</v>
      </c>
      <c r="B25" t="s">
        <v>841</v>
      </c>
      <c r="C25" t="s">
        <v>842</v>
      </c>
      <c r="D25" s="4">
        <f t="shared" si="2"/>
        <v>10</v>
      </c>
      <c r="E25" s="4" t="str">
        <f t="shared" si="3"/>
        <v xml:space="preserve">Stefańczyk Arkadiusz </v>
      </c>
      <c r="G25" t="s">
        <v>843</v>
      </c>
      <c r="H25">
        <v>4.4720000000000004</v>
      </c>
      <c r="I25" s="6">
        <f t="shared" si="4"/>
        <v>7428.5714285714294</v>
      </c>
      <c r="J25" s="10" t="s">
        <v>890</v>
      </c>
    </row>
    <row r="26" spans="1:14" hidden="1" x14ac:dyDescent="0.2">
      <c r="A26">
        <v>21</v>
      </c>
      <c r="B26" t="s">
        <v>115</v>
      </c>
      <c r="C26" t="s">
        <v>167</v>
      </c>
      <c r="D26" s="4">
        <f t="shared" si="2"/>
        <v>6</v>
      </c>
      <c r="E26" s="4" t="str">
        <f t="shared" si="3"/>
        <v xml:space="preserve">Sindely Janos </v>
      </c>
      <c r="F26" t="s">
        <v>79</v>
      </c>
      <c r="G26" t="s">
        <v>844</v>
      </c>
      <c r="H26">
        <v>4.4480000000000004</v>
      </c>
      <c r="I26" s="6">
        <f t="shared" si="4"/>
        <v>7388.7043189368787</v>
      </c>
      <c r="J26" s="10" t="s">
        <v>890</v>
      </c>
    </row>
    <row r="27" spans="1:14" hidden="1" x14ac:dyDescent="0.2">
      <c r="A27">
        <v>22</v>
      </c>
      <c r="B27" t="s">
        <v>845</v>
      </c>
      <c r="C27" t="s">
        <v>846</v>
      </c>
      <c r="D27" s="4">
        <f t="shared" si="2"/>
        <v>7</v>
      </c>
      <c r="E27" s="4" t="str">
        <f t="shared" si="3"/>
        <v xml:space="preserve">Kolasinski Jerzey </v>
      </c>
      <c r="F27" t="s">
        <v>847</v>
      </c>
      <c r="G27" t="s">
        <v>848</v>
      </c>
      <c r="H27">
        <v>4.4429999999999996</v>
      </c>
      <c r="I27" s="6">
        <f t="shared" si="4"/>
        <v>7380.3986710963454</v>
      </c>
      <c r="J27" s="10" t="s">
        <v>890</v>
      </c>
    </row>
    <row r="28" spans="1:14" hidden="1" x14ac:dyDescent="0.2">
      <c r="A28">
        <v>23</v>
      </c>
      <c r="B28" t="s">
        <v>218</v>
      </c>
      <c r="C28" t="s">
        <v>849</v>
      </c>
      <c r="D28" s="4">
        <f t="shared" si="2"/>
        <v>5</v>
      </c>
      <c r="E28" s="4" t="str">
        <f t="shared" si="3"/>
        <v xml:space="preserve">Altrichter Paul </v>
      </c>
      <c r="F28" t="s">
        <v>850</v>
      </c>
      <c r="G28" t="s">
        <v>851</v>
      </c>
      <c r="H28">
        <v>4.4420000000000002</v>
      </c>
      <c r="I28" s="6">
        <f t="shared" si="4"/>
        <v>7378.7375415282395</v>
      </c>
      <c r="J28" s="10" t="s">
        <v>890</v>
      </c>
    </row>
    <row r="29" spans="1:14" hidden="1" x14ac:dyDescent="0.2">
      <c r="A29">
        <v>24</v>
      </c>
      <c r="B29" t="s">
        <v>313</v>
      </c>
      <c r="C29" t="s">
        <v>314</v>
      </c>
      <c r="D29" s="4">
        <f t="shared" si="2"/>
        <v>6</v>
      </c>
      <c r="E29" s="4" t="str">
        <f t="shared" si="3"/>
        <v xml:space="preserve">&amp; Reti Kapuy </v>
      </c>
      <c r="G29" t="s">
        <v>852</v>
      </c>
      <c r="H29">
        <v>4.4370000000000003</v>
      </c>
      <c r="I29" s="6">
        <f t="shared" si="4"/>
        <v>7370.431893687708</v>
      </c>
      <c r="J29" s="10" t="s">
        <v>890</v>
      </c>
    </row>
    <row r="30" spans="1:14" hidden="1" x14ac:dyDescent="0.2">
      <c r="A30">
        <v>25</v>
      </c>
      <c r="B30">
        <v>56</v>
      </c>
      <c r="C30" t="s">
        <v>853</v>
      </c>
      <c r="D30" s="4">
        <f t="shared" si="2"/>
        <v>5</v>
      </c>
      <c r="E30" s="4" t="str">
        <f t="shared" si="3"/>
        <v xml:space="preserve">Jagomagi Teet </v>
      </c>
      <c r="F30" t="s">
        <v>854</v>
      </c>
      <c r="G30" t="s">
        <v>855</v>
      </c>
      <c r="H30">
        <v>4.4089999999999998</v>
      </c>
      <c r="I30" s="6">
        <f t="shared" si="4"/>
        <v>7323.9202657807309</v>
      </c>
      <c r="J30" s="10" t="s">
        <v>890</v>
      </c>
    </row>
    <row r="31" spans="1:14" hidden="1" x14ac:dyDescent="0.2">
      <c r="A31">
        <v>26</v>
      </c>
      <c r="B31" t="s">
        <v>106</v>
      </c>
      <c r="C31" t="s">
        <v>856</v>
      </c>
      <c r="D31" s="4">
        <f t="shared" si="2"/>
        <v>5</v>
      </c>
      <c r="E31" s="4" t="str">
        <f t="shared" si="3"/>
        <v xml:space="preserve">Panek Petr </v>
      </c>
      <c r="F31" t="s">
        <v>857</v>
      </c>
      <c r="G31" t="s">
        <v>858</v>
      </c>
      <c r="H31">
        <v>4.4020000000000001</v>
      </c>
      <c r="I31" s="6">
        <f t="shared" si="4"/>
        <v>7312.2923588039866</v>
      </c>
      <c r="J31" s="10" t="s">
        <v>890</v>
      </c>
    </row>
    <row r="32" spans="1:14" hidden="1" x14ac:dyDescent="0.2">
      <c r="A32">
        <v>27</v>
      </c>
      <c r="B32" t="s">
        <v>233</v>
      </c>
      <c r="C32" t="s">
        <v>68</v>
      </c>
      <c r="D32" s="4">
        <f t="shared" si="2"/>
        <v>5</v>
      </c>
      <c r="E32" s="4" t="str">
        <f t="shared" si="3"/>
        <v xml:space="preserve">Novak Ivan </v>
      </c>
      <c r="F32" t="s">
        <v>272</v>
      </c>
      <c r="G32" t="s">
        <v>859</v>
      </c>
      <c r="H32">
        <v>4.3879999999999999</v>
      </c>
      <c r="I32" s="6">
        <f t="shared" si="4"/>
        <v>7289.0365448504981</v>
      </c>
      <c r="J32" s="10" t="s">
        <v>890</v>
      </c>
    </row>
    <row r="33" spans="1:14" hidden="1" x14ac:dyDescent="0.2">
      <c r="A33">
        <v>28</v>
      </c>
      <c r="B33" t="s">
        <v>213</v>
      </c>
      <c r="C33" t="s">
        <v>492</v>
      </c>
      <c r="D33" s="4">
        <f t="shared" si="2"/>
        <v>5</v>
      </c>
      <c r="E33" s="4" t="str">
        <f t="shared" si="3"/>
        <v xml:space="preserve">Treslova Hana </v>
      </c>
      <c r="F33" t="s">
        <v>285</v>
      </c>
      <c r="G33" t="s">
        <v>807</v>
      </c>
      <c r="H33">
        <v>4.3289999999999997</v>
      </c>
      <c r="I33" s="6">
        <f t="shared" si="4"/>
        <v>7191.0299003322252</v>
      </c>
      <c r="J33" s="10" t="s">
        <v>890</v>
      </c>
    </row>
    <row r="34" spans="1:14" hidden="1" x14ac:dyDescent="0.2">
      <c r="A34">
        <v>29</v>
      </c>
      <c r="B34" t="s">
        <v>860</v>
      </c>
      <c r="C34" t="s">
        <v>861</v>
      </c>
      <c r="D34" s="4">
        <f t="shared" si="2"/>
        <v>7</v>
      </c>
      <c r="E34" s="4" t="str">
        <f t="shared" si="3"/>
        <v xml:space="preserve">&amp; Pirker Pirker </v>
      </c>
      <c r="F34" t="s">
        <v>862</v>
      </c>
      <c r="G34" t="s">
        <v>83</v>
      </c>
      <c r="H34">
        <v>4.1399999999999997</v>
      </c>
      <c r="I34" s="6">
        <f t="shared" si="4"/>
        <v>6877.0764119601317</v>
      </c>
      <c r="J34" s="10" t="s">
        <v>890</v>
      </c>
    </row>
    <row r="35" spans="1:14" hidden="1" x14ac:dyDescent="0.2">
      <c r="A35">
        <v>30</v>
      </c>
      <c r="B35" t="s">
        <v>863</v>
      </c>
      <c r="C35" t="s">
        <v>864</v>
      </c>
      <c r="D35" s="4">
        <f t="shared" si="2"/>
        <v>6</v>
      </c>
      <c r="E35" s="4" t="str">
        <f t="shared" si="3"/>
        <v xml:space="preserve">&amp; Korom Tamas </v>
      </c>
      <c r="F35" t="s">
        <v>865</v>
      </c>
      <c r="G35" t="s">
        <v>82</v>
      </c>
      <c r="H35">
        <v>4.0659999999999998</v>
      </c>
      <c r="I35" s="6">
        <f t="shared" si="4"/>
        <v>6754.1528239202653</v>
      </c>
      <c r="J35" s="10" t="s">
        <v>890</v>
      </c>
    </row>
    <row r="36" spans="1:14" hidden="1" x14ac:dyDescent="0.2">
      <c r="A36">
        <v>31</v>
      </c>
      <c r="B36" t="s">
        <v>866</v>
      </c>
      <c r="C36" t="s">
        <v>292</v>
      </c>
      <c r="D36" s="4">
        <f t="shared" si="2"/>
        <v>8</v>
      </c>
      <c r="E36" s="4" t="str">
        <f t="shared" si="3"/>
        <v xml:space="preserve">Bartonik Oldrich </v>
      </c>
      <c r="F36" t="s">
        <v>96</v>
      </c>
      <c r="G36" t="s">
        <v>811</v>
      </c>
      <c r="H36">
        <v>3.9180000000000001</v>
      </c>
      <c r="I36" s="6">
        <f t="shared" si="4"/>
        <v>6508.3056478405315</v>
      </c>
      <c r="J36" s="10" t="s">
        <v>890</v>
      </c>
    </row>
    <row r="37" spans="1:14" x14ac:dyDescent="0.2">
      <c r="A37">
        <v>32</v>
      </c>
      <c r="B37" t="s">
        <v>236</v>
      </c>
      <c r="C37" t="s">
        <v>303</v>
      </c>
      <c r="D37" s="4">
        <f t="shared" si="2"/>
        <v>9</v>
      </c>
      <c r="E37" s="4" t="s">
        <v>329</v>
      </c>
      <c r="G37" t="s">
        <v>83</v>
      </c>
      <c r="H37">
        <v>3.8380000000000001</v>
      </c>
      <c r="I37" s="6">
        <f t="shared" si="4"/>
        <v>6375.4152823920267</v>
      </c>
      <c r="J37" s="10" t="s">
        <v>890</v>
      </c>
      <c r="N37" s="10" t="s">
        <v>18</v>
      </c>
    </row>
    <row r="38" spans="1:14" x14ac:dyDescent="0.2">
      <c r="A38">
        <v>33</v>
      </c>
      <c r="B38" t="s">
        <v>93</v>
      </c>
      <c r="C38" t="s">
        <v>867</v>
      </c>
      <c r="D38" s="4">
        <f t="shared" si="2"/>
        <v>4</v>
      </c>
      <c r="E38" s="4" t="str">
        <f t="shared" si="3"/>
        <v xml:space="preserve">Divok Jan </v>
      </c>
      <c r="F38" t="s">
        <v>868</v>
      </c>
      <c r="G38" t="s">
        <v>869</v>
      </c>
      <c r="H38">
        <v>3.718</v>
      </c>
      <c r="I38" s="6">
        <f t="shared" si="4"/>
        <v>6176.0797342192691</v>
      </c>
      <c r="J38" s="10" t="s">
        <v>890</v>
      </c>
      <c r="N38" s="10" t="s">
        <v>18</v>
      </c>
    </row>
    <row r="39" spans="1:14" hidden="1" x14ac:dyDescent="0.2">
      <c r="A39">
        <v>34</v>
      </c>
      <c r="B39" t="s">
        <v>467</v>
      </c>
      <c r="C39" t="s">
        <v>497</v>
      </c>
      <c r="D39" s="4">
        <f t="shared" si="2"/>
        <v>7</v>
      </c>
      <c r="E39" s="4" t="str">
        <f t="shared" si="3"/>
        <v xml:space="preserve">Schwan Miguel </v>
      </c>
      <c r="F39" t="s">
        <v>870</v>
      </c>
      <c r="G39" t="s">
        <v>871</v>
      </c>
      <c r="H39">
        <v>3.6949999999999998</v>
      </c>
      <c r="I39" s="6">
        <f t="shared" si="4"/>
        <v>6137.8737541528235</v>
      </c>
      <c r="J39" s="10" t="s">
        <v>890</v>
      </c>
    </row>
    <row r="40" spans="1:14" x14ac:dyDescent="0.2">
      <c r="A40">
        <v>35</v>
      </c>
      <c r="B40" t="s">
        <v>111</v>
      </c>
      <c r="C40" t="s">
        <v>315</v>
      </c>
      <c r="D40" s="4">
        <f t="shared" si="2"/>
        <v>6</v>
      </c>
      <c r="E40" s="4" t="str">
        <f t="shared" si="3"/>
        <v xml:space="preserve">Benedikt Lukas </v>
      </c>
      <c r="F40" t="s">
        <v>12</v>
      </c>
      <c r="G40" t="s">
        <v>872</v>
      </c>
      <c r="H40">
        <v>3.31</v>
      </c>
      <c r="I40" s="6">
        <f t="shared" si="4"/>
        <v>5498.3388704318932</v>
      </c>
      <c r="J40" s="10" t="s">
        <v>890</v>
      </c>
      <c r="N40" s="10" t="s">
        <v>18</v>
      </c>
    </row>
    <row r="41" spans="1:14" hidden="1" x14ac:dyDescent="0.2">
      <c r="A41">
        <v>36</v>
      </c>
      <c r="B41" t="s">
        <v>149</v>
      </c>
      <c r="C41" t="s">
        <v>873</v>
      </c>
      <c r="D41" s="4">
        <f t="shared" si="2"/>
        <v>8</v>
      </c>
      <c r="E41" s="4" t="str">
        <f t="shared" si="3"/>
        <v xml:space="preserve">Doupal Lubomir </v>
      </c>
      <c r="F41" t="s">
        <v>150</v>
      </c>
      <c r="G41" t="s">
        <v>874</v>
      </c>
      <c r="H41">
        <v>3.234</v>
      </c>
      <c r="I41" s="6">
        <f t="shared" si="4"/>
        <v>5372.0930232558139</v>
      </c>
      <c r="J41" s="10" t="s">
        <v>890</v>
      </c>
    </row>
    <row r="42" spans="1:14" x14ac:dyDescent="0.2">
      <c r="A42">
        <v>37</v>
      </c>
      <c r="B42" t="s">
        <v>145</v>
      </c>
      <c r="C42" t="s">
        <v>304</v>
      </c>
      <c r="D42" s="4">
        <f t="shared" si="2"/>
        <v>7</v>
      </c>
      <c r="E42" s="4" t="s">
        <v>328</v>
      </c>
      <c r="F42" t="s">
        <v>305</v>
      </c>
      <c r="G42" t="s">
        <v>83</v>
      </c>
      <c r="H42">
        <v>2.8370000000000002</v>
      </c>
      <c r="I42" s="6">
        <f t="shared" si="4"/>
        <v>4712.6245847176087</v>
      </c>
      <c r="J42" s="10" t="s">
        <v>890</v>
      </c>
      <c r="N42" s="10" t="s">
        <v>18</v>
      </c>
    </row>
    <row r="43" spans="1:14" x14ac:dyDescent="0.2">
      <c r="A43">
        <v>38</v>
      </c>
      <c r="B43" t="s">
        <v>875</v>
      </c>
      <c r="C43" t="s">
        <v>306</v>
      </c>
      <c r="D43" s="4">
        <f t="shared" si="2"/>
        <v>9</v>
      </c>
      <c r="E43" s="4" t="str">
        <f t="shared" si="3"/>
        <v xml:space="preserve">Belakova Gabriela </v>
      </c>
      <c r="F43" t="s">
        <v>32</v>
      </c>
      <c r="G43" t="s">
        <v>876</v>
      </c>
      <c r="H43">
        <v>2.8130000000000002</v>
      </c>
      <c r="I43" s="6">
        <f t="shared" si="4"/>
        <v>4672.7574750830563</v>
      </c>
      <c r="J43" s="10" t="s">
        <v>890</v>
      </c>
      <c r="N43" s="10" t="s">
        <v>18</v>
      </c>
    </row>
    <row r="44" spans="1:14" hidden="1" x14ac:dyDescent="0.2">
      <c r="A44">
        <v>39</v>
      </c>
      <c r="B44" t="s">
        <v>877</v>
      </c>
      <c r="C44" t="s">
        <v>878</v>
      </c>
      <c r="D44" s="4">
        <f t="shared" si="2"/>
        <v>5</v>
      </c>
      <c r="E44" s="4" t="str">
        <f t="shared" si="3"/>
        <v xml:space="preserve">Cernezzi Aldo </v>
      </c>
      <c r="F44" t="s">
        <v>879</v>
      </c>
      <c r="G44" t="s">
        <v>880</v>
      </c>
      <c r="H44">
        <v>2.782</v>
      </c>
      <c r="I44" s="6">
        <f t="shared" si="4"/>
        <v>4621.2624584717614</v>
      </c>
      <c r="J44" s="10" t="s">
        <v>890</v>
      </c>
    </row>
    <row r="45" spans="1:14" x14ac:dyDescent="0.2">
      <c r="A45">
        <v>40</v>
      </c>
      <c r="B45" t="s">
        <v>126</v>
      </c>
      <c r="C45" t="s">
        <v>80</v>
      </c>
      <c r="D45" s="4">
        <f t="shared" si="2"/>
        <v>4</v>
      </c>
      <c r="E45" s="4" t="str">
        <f t="shared" si="3"/>
        <v xml:space="preserve">Keher Jan </v>
      </c>
      <c r="F45" t="s">
        <v>32</v>
      </c>
      <c r="G45" t="s">
        <v>869</v>
      </c>
      <c r="H45">
        <v>2.0739999999999998</v>
      </c>
      <c r="I45" s="6">
        <f t="shared" si="4"/>
        <v>3445.1827242524914</v>
      </c>
      <c r="J45" s="10" t="s">
        <v>890</v>
      </c>
      <c r="N45" s="10" t="s">
        <v>18</v>
      </c>
    </row>
    <row r="46" spans="1:14" hidden="1" x14ac:dyDescent="0.2">
      <c r="A46">
        <v>41</v>
      </c>
      <c r="B46" t="s">
        <v>881</v>
      </c>
      <c r="C46" t="s">
        <v>882</v>
      </c>
      <c r="D46" s="4">
        <f t="shared" si="2"/>
        <v>9</v>
      </c>
      <c r="E46" s="4" t="str">
        <f t="shared" si="3"/>
        <v xml:space="preserve">Zimmermann Wolfgang </v>
      </c>
      <c r="F46" t="s">
        <v>800</v>
      </c>
      <c r="G46" t="s">
        <v>823</v>
      </c>
      <c r="H46">
        <v>0</v>
      </c>
      <c r="I46" s="6">
        <f t="shared" si="4"/>
        <v>0</v>
      </c>
      <c r="J46" s="10" t="s">
        <v>890</v>
      </c>
    </row>
    <row r="47" spans="1:14" hidden="1" x14ac:dyDescent="0.2">
      <c r="A47">
        <v>41</v>
      </c>
      <c r="B47">
        <v>29</v>
      </c>
      <c r="C47" t="s">
        <v>883</v>
      </c>
      <c r="D47" s="4">
        <f t="shared" si="2"/>
        <v>7</v>
      </c>
      <c r="E47" s="4" t="str">
        <f t="shared" si="3"/>
        <v xml:space="preserve">Majewski Andrej </v>
      </c>
      <c r="F47" t="s">
        <v>884</v>
      </c>
      <c r="G47" t="s">
        <v>105</v>
      </c>
      <c r="H47">
        <v>0</v>
      </c>
      <c r="I47" s="6">
        <f t="shared" si="4"/>
        <v>0</v>
      </c>
      <c r="J47" s="10" t="s">
        <v>890</v>
      </c>
    </row>
    <row r="48" spans="1:14" hidden="1" x14ac:dyDescent="0.2">
      <c r="A48">
        <v>41</v>
      </c>
      <c r="B48" t="s">
        <v>307</v>
      </c>
      <c r="C48" t="s">
        <v>308</v>
      </c>
      <c r="D48" s="4">
        <f t="shared" si="2"/>
        <v>6</v>
      </c>
      <c r="E48" s="4" t="str">
        <f t="shared" si="3"/>
        <v xml:space="preserve">Osi Zsolt </v>
      </c>
      <c r="F48" t="s">
        <v>885</v>
      </c>
      <c r="G48" t="s">
        <v>309</v>
      </c>
      <c r="H48">
        <v>0</v>
      </c>
      <c r="I48" s="6">
        <f t="shared" si="4"/>
        <v>0</v>
      </c>
      <c r="J48" s="10" t="s">
        <v>890</v>
      </c>
    </row>
    <row r="49" spans="1:10" hidden="1" x14ac:dyDescent="0.2">
      <c r="A49">
        <v>41</v>
      </c>
      <c r="B49" t="s">
        <v>886</v>
      </c>
      <c r="C49" t="s">
        <v>887</v>
      </c>
      <c r="D49" s="4">
        <f t="shared" si="2"/>
        <v>6</v>
      </c>
      <c r="E49" s="4" t="str">
        <f t="shared" si="3"/>
        <v xml:space="preserve">Demmerer Heimo </v>
      </c>
      <c r="F49" t="s">
        <v>888</v>
      </c>
      <c r="G49" t="s">
        <v>823</v>
      </c>
      <c r="H49">
        <v>0</v>
      </c>
      <c r="I49" s="6">
        <f t="shared" si="4"/>
        <v>0</v>
      </c>
      <c r="J49" s="10" t="s">
        <v>890</v>
      </c>
    </row>
    <row r="50" spans="1:10" hidden="1" x14ac:dyDescent="0.2">
      <c r="A50">
        <v>41</v>
      </c>
      <c r="B50" t="s">
        <v>528</v>
      </c>
      <c r="C50" t="s">
        <v>529</v>
      </c>
      <c r="D50" s="4">
        <f t="shared" si="2"/>
        <v>7</v>
      </c>
      <c r="E50" s="4" t="str">
        <f t="shared" si="3"/>
        <v xml:space="preserve">Szabadfi Botond </v>
      </c>
      <c r="F50" t="s">
        <v>889</v>
      </c>
      <c r="G50" t="s">
        <v>525</v>
      </c>
      <c r="H50">
        <v>0</v>
      </c>
      <c r="I50" s="6">
        <f t="shared" si="4"/>
        <v>0</v>
      </c>
      <c r="J50" s="10" t="s">
        <v>890</v>
      </c>
    </row>
  </sheetData>
  <autoFilter ref="N5:N50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"/>
  <sheetViews>
    <sheetView workbookViewId="0">
      <selection activeCell="E6" sqref="E6:J20"/>
    </sheetView>
  </sheetViews>
  <sheetFormatPr defaultRowHeight="12.75" x14ac:dyDescent="0.2"/>
  <cols>
    <col min="1" max="1" width="4.5703125" bestFit="1" customWidth="1"/>
    <col min="2" max="2" width="4.7109375" customWidth="1"/>
    <col min="3" max="3" width="19" bestFit="1" customWidth="1"/>
    <col min="4" max="4" width="2.5703125" bestFit="1" customWidth="1"/>
    <col min="5" max="5" width="23.140625" bestFit="1" customWidth="1"/>
    <col min="6" max="6" width="22" bestFit="1" customWidth="1"/>
    <col min="7" max="7" width="13.42578125" hidden="1" customWidth="1"/>
    <col min="8" max="8" width="6" hidden="1" customWidth="1"/>
    <col min="9" max="9" width="16.7109375" bestFit="1" customWidth="1"/>
    <col min="10" max="10" width="15.71093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891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892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239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16</v>
      </c>
      <c r="F4" s="5" t="s">
        <v>36</v>
      </c>
      <c r="G4" s="13">
        <v>7</v>
      </c>
      <c r="H4" s="5" t="s">
        <v>88</v>
      </c>
      <c r="I4" s="7">
        <f>B4*K4*M4</f>
        <v>0.5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893</v>
      </c>
      <c r="C6" t="s">
        <v>894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SUROVCIK Jr. Milan </v>
      </c>
      <c r="F6" t="s">
        <v>54</v>
      </c>
      <c r="G6" t="s">
        <v>45</v>
      </c>
      <c r="H6">
        <v>3.9049999999999998</v>
      </c>
      <c r="I6" s="6">
        <f>H6/$H$6*10000*$I$4</f>
        <v>5000</v>
      </c>
      <c r="J6" s="10" t="s">
        <v>924</v>
      </c>
      <c r="N6" s="10" t="s">
        <v>18</v>
      </c>
    </row>
    <row r="7" spans="1:16" x14ac:dyDescent="0.2">
      <c r="A7">
        <v>2</v>
      </c>
      <c r="B7" t="s">
        <v>137</v>
      </c>
      <c r="C7" t="s">
        <v>895</v>
      </c>
      <c r="D7" s="4">
        <f t="shared" ref="D7:D21" si="2">SEARCH(" ",C7,1)</f>
        <v>6</v>
      </c>
      <c r="E7" s="4" t="str">
        <f t="shared" ref="E7:E21" si="3">RIGHT(C7,LEN(C7)-D7) &amp; " " &amp; LEFT(C7,D7)</f>
        <v xml:space="preserve">SISKA Simon </v>
      </c>
      <c r="F7" t="s">
        <v>130</v>
      </c>
      <c r="G7" t="s">
        <v>356</v>
      </c>
      <c r="H7">
        <v>3.7309999999999999</v>
      </c>
      <c r="I7" s="6">
        <f t="shared" ref="I7:I21" si="4">H7/$H$6*10000*$I$4</f>
        <v>4777.2087067861721</v>
      </c>
      <c r="J7" s="10" t="s">
        <v>924</v>
      </c>
      <c r="N7" s="10" t="s">
        <v>18</v>
      </c>
    </row>
    <row r="8" spans="1:16" x14ac:dyDescent="0.2">
      <c r="A8">
        <v>3</v>
      </c>
      <c r="B8" t="s">
        <v>75</v>
      </c>
      <c r="C8" t="s">
        <v>896</v>
      </c>
      <c r="D8" s="4">
        <f t="shared" si="2"/>
        <v>7</v>
      </c>
      <c r="E8" s="4" t="str">
        <f t="shared" si="3"/>
        <v xml:space="preserve">POSLUCH Samuel </v>
      </c>
      <c r="F8" t="s">
        <v>130</v>
      </c>
      <c r="G8" t="s">
        <v>45</v>
      </c>
      <c r="H8">
        <v>3.6779999999999999</v>
      </c>
      <c r="I8" s="6">
        <f t="shared" si="4"/>
        <v>4709.3469910371323</v>
      </c>
      <c r="J8" s="10" t="s">
        <v>924</v>
      </c>
      <c r="N8" s="10" t="s">
        <v>18</v>
      </c>
    </row>
    <row r="9" spans="1:16" x14ac:dyDescent="0.2">
      <c r="A9">
        <v>4</v>
      </c>
      <c r="B9" t="s">
        <v>107</v>
      </c>
      <c r="C9" t="s">
        <v>897</v>
      </c>
      <c r="D9" s="4">
        <f t="shared" si="2"/>
        <v>6</v>
      </c>
      <c r="E9" s="4" t="str">
        <f t="shared" si="3"/>
        <v xml:space="preserve">NOGA Tibor </v>
      </c>
      <c r="F9" t="s">
        <v>58</v>
      </c>
      <c r="G9" t="s">
        <v>584</v>
      </c>
      <c r="H9">
        <v>3.3580000000000001</v>
      </c>
      <c r="I9" s="6">
        <f t="shared" si="4"/>
        <v>4299.615877080666</v>
      </c>
      <c r="J9" s="10" t="s">
        <v>924</v>
      </c>
      <c r="N9" s="10" t="s">
        <v>18</v>
      </c>
    </row>
    <row r="10" spans="1:16" hidden="1" x14ac:dyDescent="0.2">
      <c r="A10">
        <v>5</v>
      </c>
      <c r="B10" t="s">
        <v>898</v>
      </c>
      <c r="C10" t="s">
        <v>899</v>
      </c>
      <c r="D10" s="4">
        <f t="shared" si="2"/>
        <v>7</v>
      </c>
      <c r="E10" s="4" t="str">
        <f t="shared" si="3"/>
        <v xml:space="preserve">CUPAK Michal </v>
      </c>
      <c r="F10" t="s">
        <v>900</v>
      </c>
      <c r="G10" t="s">
        <v>6</v>
      </c>
      <c r="H10">
        <v>2.915</v>
      </c>
      <c r="I10" s="6">
        <f t="shared" si="4"/>
        <v>3732.394366197183</v>
      </c>
      <c r="J10" s="10" t="s">
        <v>924</v>
      </c>
      <c r="N10" s="10"/>
    </row>
    <row r="11" spans="1:16" x14ac:dyDescent="0.2">
      <c r="A11">
        <v>6</v>
      </c>
      <c r="B11" t="s">
        <v>787</v>
      </c>
      <c r="C11" t="s">
        <v>901</v>
      </c>
      <c r="D11" s="4">
        <f t="shared" si="2"/>
        <v>6</v>
      </c>
      <c r="E11" s="4" t="str">
        <f t="shared" si="3"/>
        <v xml:space="preserve">STRAKA Marek </v>
      </c>
      <c r="F11" t="s">
        <v>902</v>
      </c>
      <c r="G11" t="s">
        <v>903</v>
      </c>
      <c r="H11">
        <v>2.8559999999999999</v>
      </c>
      <c r="I11" s="6">
        <f t="shared" si="4"/>
        <v>3656.8501920614599</v>
      </c>
      <c r="J11" s="10" t="s">
        <v>924</v>
      </c>
      <c r="N11" s="10" t="s">
        <v>18</v>
      </c>
    </row>
    <row r="12" spans="1:16" hidden="1" x14ac:dyDescent="0.2">
      <c r="A12">
        <v>7</v>
      </c>
      <c r="B12" t="s">
        <v>904</v>
      </c>
      <c r="C12" t="s">
        <v>905</v>
      </c>
      <c r="D12" s="4">
        <f t="shared" si="2"/>
        <v>4</v>
      </c>
      <c r="E12" s="4" t="str">
        <f t="shared" si="3"/>
        <v xml:space="preserve">SPONER Jan </v>
      </c>
      <c r="F12" t="s">
        <v>900</v>
      </c>
      <c r="G12" t="s">
        <v>6</v>
      </c>
      <c r="H12">
        <v>2.7570000000000001</v>
      </c>
      <c r="I12" s="6">
        <f t="shared" si="4"/>
        <v>3530.0896286811785</v>
      </c>
      <c r="J12" s="10" t="s">
        <v>924</v>
      </c>
      <c r="N12" s="10"/>
    </row>
    <row r="13" spans="1:16" x14ac:dyDescent="0.2">
      <c r="A13">
        <v>8</v>
      </c>
      <c r="B13" t="s">
        <v>201</v>
      </c>
      <c r="C13" t="s">
        <v>906</v>
      </c>
      <c r="D13" s="4">
        <f t="shared" si="2"/>
        <v>6</v>
      </c>
      <c r="E13" s="4" t="str">
        <f t="shared" si="3"/>
        <v xml:space="preserve">SEDMAK Peter </v>
      </c>
      <c r="F13" t="s">
        <v>130</v>
      </c>
      <c r="G13" t="s">
        <v>202</v>
      </c>
      <c r="H13">
        <v>2.129</v>
      </c>
      <c r="I13" s="6">
        <f t="shared" si="4"/>
        <v>2725.9923175416134</v>
      </c>
      <c r="J13" s="10" t="s">
        <v>924</v>
      </c>
      <c r="N13" s="10" t="s">
        <v>18</v>
      </c>
    </row>
    <row r="14" spans="1:16" x14ac:dyDescent="0.2">
      <c r="A14">
        <v>9</v>
      </c>
      <c r="B14" t="s">
        <v>242</v>
      </c>
      <c r="C14" t="s">
        <v>907</v>
      </c>
      <c r="D14" s="4">
        <f t="shared" si="2"/>
        <v>8</v>
      </c>
      <c r="E14" s="4" t="str">
        <f t="shared" si="3"/>
        <v xml:space="preserve">Belusko Lubomir </v>
      </c>
      <c r="F14" t="s">
        <v>140</v>
      </c>
      <c r="G14" t="s">
        <v>908</v>
      </c>
      <c r="H14">
        <v>2.0830000000000002</v>
      </c>
      <c r="I14" s="6">
        <f t="shared" si="4"/>
        <v>2667.0934699103714</v>
      </c>
      <c r="J14" s="10" t="s">
        <v>924</v>
      </c>
      <c r="N14" s="10" t="s">
        <v>18</v>
      </c>
    </row>
    <row r="15" spans="1:16" x14ac:dyDescent="0.2">
      <c r="A15">
        <v>10</v>
      </c>
      <c r="B15" t="s">
        <v>156</v>
      </c>
      <c r="C15" t="s">
        <v>909</v>
      </c>
      <c r="D15" s="4">
        <f t="shared" si="2"/>
        <v>6</v>
      </c>
      <c r="E15" s="4" t="str">
        <f t="shared" si="3"/>
        <v xml:space="preserve">GOSSANYI Peter </v>
      </c>
      <c r="G15" t="s">
        <v>7</v>
      </c>
      <c r="H15">
        <v>2.0470000000000002</v>
      </c>
      <c r="I15" s="6">
        <f t="shared" si="4"/>
        <v>2620.998719590269</v>
      </c>
      <c r="J15" s="10" t="s">
        <v>924</v>
      </c>
      <c r="N15" s="10" t="s">
        <v>18</v>
      </c>
    </row>
    <row r="16" spans="1:16" x14ac:dyDescent="0.2">
      <c r="A16">
        <v>11</v>
      </c>
      <c r="B16" t="s">
        <v>176</v>
      </c>
      <c r="C16" t="s">
        <v>910</v>
      </c>
      <c r="D16" s="4">
        <f t="shared" si="2"/>
        <v>6</v>
      </c>
      <c r="E16" s="4" t="str">
        <f t="shared" si="3"/>
        <v xml:space="preserve">GASPAROVIC Peter </v>
      </c>
      <c r="F16" t="s">
        <v>138</v>
      </c>
      <c r="G16" t="s">
        <v>368</v>
      </c>
      <c r="H16">
        <v>1.8440000000000001</v>
      </c>
      <c r="I16" s="6">
        <f t="shared" si="4"/>
        <v>2361.0755441741362</v>
      </c>
      <c r="J16" s="10" t="s">
        <v>924</v>
      </c>
      <c r="N16" s="10" t="s">
        <v>18</v>
      </c>
    </row>
    <row r="17" spans="1:14" x14ac:dyDescent="0.2">
      <c r="A17">
        <v>12</v>
      </c>
      <c r="B17" t="s">
        <v>122</v>
      </c>
      <c r="C17" t="s">
        <v>912</v>
      </c>
      <c r="D17" s="4">
        <f t="shared" si="2"/>
        <v>7</v>
      </c>
      <c r="E17" s="4" t="str">
        <f t="shared" si="3"/>
        <v xml:space="preserve">MARINCAK Martin </v>
      </c>
      <c r="F17" t="s">
        <v>911</v>
      </c>
      <c r="G17" t="s">
        <v>6</v>
      </c>
      <c r="H17">
        <v>1.829</v>
      </c>
      <c r="I17" s="6">
        <f t="shared" si="4"/>
        <v>2341.8693982074265</v>
      </c>
      <c r="J17" s="10" t="s">
        <v>924</v>
      </c>
      <c r="N17" s="10" t="s">
        <v>18</v>
      </c>
    </row>
    <row r="18" spans="1:14" x14ac:dyDescent="0.2">
      <c r="A18">
        <v>13</v>
      </c>
      <c r="B18" t="s">
        <v>913</v>
      </c>
      <c r="C18" t="s">
        <v>914</v>
      </c>
      <c r="D18" s="4">
        <f t="shared" si="2"/>
        <v>9</v>
      </c>
      <c r="E18" s="4" t="str">
        <f t="shared" si="3"/>
        <v xml:space="preserve">BELIANSKY Miroslav </v>
      </c>
      <c r="F18" t="s">
        <v>140</v>
      </c>
      <c r="G18" t="s">
        <v>915</v>
      </c>
      <c r="H18">
        <v>1.4279999999999999</v>
      </c>
      <c r="I18" s="6">
        <f t="shared" si="4"/>
        <v>1828.4250960307299</v>
      </c>
      <c r="J18" s="10" t="s">
        <v>924</v>
      </c>
      <c r="N18" s="10" t="s">
        <v>18</v>
      </c>
    </row>
    <row r="19" spans="1:14" x14ac:dyDescent="0.2">
      <c r="A19">
        <v>14</v>
      </c>
      <c r="B19" t="s">
        <v>46</v>
      </c>
      <c r="C19" t="s">
        <v>916</v>
      </c>
      <c r="D19" s="4">
        <f t="shared" si="2"/>
        <v>6</v>
      </c>
      <c r="E19" s="4" t="str">
        <f t="shared" si="3"/>
        <v xml:space="preserve">USIAK Peter </v>
      </c>
      <c r="F19" t="s">
        <v>131</v>
      </c>
      <c r="G19" t="s">
        <v>917</v>
      </c>
      <c r="H19">
        <v>1.2490000000000001</v>
      </c>
      <c r="I19" s="6">
        <f t="shared" si="4"/>
        <v>1599.2317541613318</v>
      </c>
      <c r="J19" s="10" t="s">
        <v>924</v>
      </c>
      <c r="N19" s="10" t="s">
        <v>18</v>
      </c>
    </row>
    <row r="20" spans="1:14" x14ac:dyDescent="0.2">
      <c r="A20">
        <v>15</v>
      </c>
      <c r="B20" t="s">
        <v>918</v>
      </c>
      <c r="C20" t="s">
        <v>919</v>
      </c>
      <c r="D20" s="4">
        <f t="shared" si="2"/>
        <v>6</v>
      </c>
      <c r="E20" s="4" t="str">
        <f t="shared" si="3"/>
        <v xml:space="preserve">BORS GABOR </v>
      </c>
      <c r="F20" t="s">
        <v>152</v>
      </c>
      <c r="G20" t="s">
        <v>375</v>
      </c>
      <c r="H20">
        <v>0.67500000000000004</v>
      </c>
      <c r="I20" s="6">
        <f t="shared" si="4"/>
        <v>864.27656850192079</v>
      </c>
      <c r="J20" s="10" t="s">
        <v>924</v>
      </c>
      <c r="N20" s="10" t="s">
        <v>18</v>
      </c>
    </row>
    <row r="21" spans="1:14" hidden="1" x14ac:dyDescent="0.2">
      <c r="A21">
        <v>16</v>
      </c>
      <c r="B21" t="s">
        <v>921</v>
      </c>
      <c r="C21" t="s">
        <v>922</v>
      </c>
      <c r="D21" s="4">
        <f t="shared" si="2"/>
        <v>7</v>
      </c>
      <c r="E21" s="4" t="str">
        <f t="shared" si="3"/>
        <v xml:space="preserve">HACKL ALBERT </v>
      </c>
      <c r="F21" t="s">
        <v>920</v>
      </c>
      <c r="G21" t="s">
        <v>923</v>
      </c>
      <c r="H21">
        <v>0.36699999999999999</v>
      </c>
      <c r="I21" s="6">
        <f t="shared" si="4"/>
        <v>469.91037131882206</v>
      </c>
      <c r="J21" s="10" t="s">
        <v>924</v>
      </c>
      <c r="N21" s="10"/>
    </row>
  </sheetData>
  <autoFilter ref="N5:N2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5"/>
  <sheetViews>
    <sheetView workbookViewId="0">
      <selection activeCell="E6" sqref="E6:J15"/>
    </sheetView>
  </sheetViews>
  <sheetFormatPr defaultRowHeight="12.75" x14ac:dyDescent="0.2"/>
  <cols>
    <col min="1" max="1" width="4.5703125" bestFit="1" customWidth="1"/>
    <col min="2" max="2" width="4.42578125" customWidth="1"/>
    <col min="3" max="3" width="16.42578125" bestFit="1" customWidth="1"/>
    <col min="4" max="4" width="2.5703125" bestFit="1" customWidth="1"/>
    <col min="5" max="5" width="19.85546875" bestFit="1" customWidth="1"/>
    <col min="6" max="6" width="22" bestFit="1" customWidth="1"/>
    <col min="7" max="7" width="15.7109375" hidden="1" customWidth="1"/>
    <col min="8" max="8" width="6" hidden="1" customWidth="1"/>
    <col min="9" max="9" width="16.7109375" bestFit="1" customWidth="1"/>
    <col min="10" max="10" width="17.425781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</cols>
  <sheetData>
    <row r="1" spans="1:16" ht="18" x14ac:dyDescent="0.25">
      <c r="A1" s="17" t="s">
        <v>891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892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925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10</v>
      </c>
      <c r="F4" s="5" t="s">
        <v>36</v>
      </c>
      <c r="G4" s="13">
        <v>6</v>
      </c>
      <c r="H4" s="5" t="s">
        <v>88</v>
      </c>
      <c r="I4" s="7">
        <f>B4*K4*M4</f>
        <v>0.33333333333333331</v>
      </c>
      <c r="J4" s="5" t="s">
        <v>37</v>
      </c>
      <c r="K4" s="13">
        <f>MIN(E4/15,1)</f>
        <v>0.66666666666666663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249</v>
      </c>
      <c r="C6" t="s">
        <v>926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KUBOVCIK Viliam </v>
      </c>
      <c r="F6" t="s">
        <v>146</v>
      </c>
      <c r="G6" t="s">
        <v>927</v>
      </c>
      <c r="H6">
        <v>3.375</v>
      </c>
      <c r="I6" s="6">
        <f>H6/$H$6*10000*$I$4</f>
        <v>3333.333333333333</v>
      </c>
      <c r="J6" s="10" t="s">
        <v>950</v>
      </c>
      <c r="N6" s="10" t="s">
        <v>18</v>
      </c>
    </row>
    <row r="7" spans="1:16" x14ac:dyDescent="0.2">
      <c r="A7">
        <v>2</v>
      </c>
      <c r="B7" t="s">
        <v>5</v>
      </c>
      <c r="C7" t="s">
        <v>928</v>
      </c>
      <c r="D7" s="4">
        <f t="shared" ref="D7:D15" si="2">SEARCH(" ",C7,1)</f>
        <v>5</v>
      </c>
      <c r="E7" s="4" t="str">
        <f t="shared" ref="E7:E15" si="3">RIGHT(C7,LEN(C7)-D7) &amp; " " &amp; LEFT(C7,D7)</f>
        <v xml:space="preserve">BAJANA Ivan </v>
      </c>
      <c r="F7" t="s">
        <v>911</v>
      </c>
      <c r="G7" t="s">
        <v>929</v>
      </c>
      <c r="H7">
        <v>2.56</v>
      </c>
      <c r="I7" s="6">
        <f t="shared" ref="I7:I15" si="4">H7/$H$6*10000*$I$4</f>
        <v>2528.3950617283949</v>
      </c>
      <c r="J7" s="10" t="s">
        <v>950</v>
      </c>
      <c r="N7" s="10" t="s">
        <v>18</v>
      </c>
    </row>
    <row r="8" spans="1:16" x14ac:dyDescent="0.2">
      <c r="A8">
        <v>3</v>
      </c>
      <c r="B8" t="s">
        <v>148</v>
      </c>
      <c r="C8" t="s">
        <v>930</v>
      </c>
      <c r="D8" s="4">
        <f t="shared" si="2"/>
        <v>6</v>
      </c>
      <c r="E8" s="4" t="str">
        <f t="shared" si="3"/>
        <v xml:space="preserve">ABONYI Peter </v>
      </c>
      <c r="F8" t="s">
        <v>931</v>
      </c>
      <c r="G8" t="s">
        <v>932</v>
      </c>
      <c r="H8">
        <v>2.0499999999999998</v>
      </c>
      <c r="I8" s="6">
        <f t="shared" si="4"/>
        <v>2024.6913580246912</v>
      </c>
      <c r="J8" s="10" t="s">
        <v>950</v>
      </c>
      <c r="N8" s="10" t="s">
        <v>18</v>
      </c>
    </row>
    <row r="9" spans="1:16" x14ac:dyDescent="0.2">
      <c r="A9">
        <v>4</v>
      </c>
      <c r="B9" t="s">
        <v>9</v>
      </c>
      <c r="C9" t="s">
        <v>933</v>
      </c>
      <c r="D9" s="4">
        <f t="shared" si="2"/>
        <v>6</v>
      </c>
      <c r="E9" s="4" t="str">
        <f t="shared" si="3"/>
        <v xml:space="preserve">SRANK Milos </v>
      </c>
      <c r="F9" t="s">
        <v>138</v>
      </c>
      <c r="G9" t="s">
        <v>934</v>
      </c>
      <c r="H9">
        <v>1.821</v>
      </c>
      <c r="I9" s="6">
        <f t="shared" si="4"/>
        <v>1798.5185185185185</v>
      </c>
      <c r="J9" s="10" t="s">
        <v>950</v>
      </c>
      <c r="N9" s="10" t="s">
        <v>18</v>
      </c>
    </row>
    <row r="10" spans="1:16" x14ac:dyDescent="0.2">
      <c r="A10">
        <v>5</v>
      </c>
      <c r="B10" t="s">
        <v>109</v>
      </c>
      <c r="C10" t="s">
        <v>935</v>
      </c>
      <c r="D10" s="4">
        <f t="shared" si="2"/>
        <v>6</v>
      </c>
      <c r="E10" s="4" t="str">
        <f t="shared" si="3"/>
        <v xml:space="preserve">LOJDL Milan </v>
      </c>
      <c r="F10" t="s">
        <v>130</v>
      </c>
      <c r="G10" t="s">
        <v>936</v>
      </c>
      <c r="H10">
        <v>1.712</v>
      </c>
      <c r="I10" s="6">
        <f t="shared" si="4"/>
        <v>1690.8641975308642</v>
      </c>
      <c r="J10" s="10" t="s">
        <v>950</v>
      </c>
      <c r="N10" s="10" t="s">
        <v>18</v>
      </c>
    </row>
    <row r="11" spans="1:16" x14ac:dyDescent="0.2">
      <c r="A11">
        <v>6</v>
      </c>
      <c r="B11" t="s">
        <v>937</v>
      </c>
      <c r="C11" t="s">
        <v>938</v>
      </c>
      <c r="D11" s="4">
        <f t="shared" si="2"/>
        <v>7</v>
      </c>
      <c r="E11" s="4" t="str">
        <f t="shared" si="3"/>
        <v xml:space="preserve">JUROVIC Martin </v>
      </c>
      <c r="F11" t="s">
        <v>131</v>
      </c>
      <c r="G11" t="s">
        <v>939</v>
      </c>
      <c r="H11">
        <v>1.554</v>
      </c>
      <c r="I11" s="6">
        <f t="shared" si="4"/>
        <v>1534.8148148148148</v>
      </c>
      <c r="J11" s="10" t="s">
        <v>950</v>
      </c>
      <c r="N11" s="10" t="s">
        <v>18</v>
      </c>
    </row>
    <row r="12" spans="1:16" x14ac:dyDescent="0.2">
      <c r="A12">
        <v>7</v>
      </c>
      <c r="B12" t="s">
        <v>111</v>
      </c>
      <c r="C12" t="s">
        <v>940</v>
      </c>
      <c r="D12" s="4">
        <f t="shared" si="2"/>
        <v>6</v>
      </c>
      <c r="E12" s="4" t="str">
        <f t="shared" si="3"/>
        <v xml:space="preserve">BENEDIKT Lukas </v>
      </c>
      <c r="F12" t="s">
        <v>84</v>
      </c>
      <c r="G12" t="s">
        <v>941</v>
      </c>
      <c r="H12">
        <v>1.226</v>
      </c>
      <c r="I12" s="6">
        <f t="shared" si="4"/>
        <v>1210.864197530864</v>
      </c>
      <c r="J12" s="10" t="s">
        <v>950</v>
      </c>
      <c r="N12" s="10" t="s">
        <v>18</v>
      </c>
    </row>
    <row r="13" spans="1:16" hidden="1" x14ac:dyDescent="0.2">
      <c r="A13">
        <v>8</v>
      </c>
      <c r="B13" t="s">
        <v>942</v>
      </c>
      <c r="C13" t="s">
        <v>943</v>
      </c>
      <c r="D13" s="4">
        <f t="shared" si="2"/>
        <v>7</v>
      </c>
      <c r="E13" s="4" t="str">
        <f t="shared" si="3"/>
        <v xml:space="preserve">HRUZA Vaclav </v>
      </c>
      <c r="F13" t="s">
        <v>944</v>
      </c>
      <c r="G13" t="s">
        <v>945</v>
      </c>
      <c r="H13">
        <v>1.0820000000000001</v>
      </c>
      <c r="I13" s="6">
        <f t="shared" si="4"/>
        <v>1068.641975308642</v>
      </c>
      <c r="J13" s="10" t="s">
        <v>950</v>
      </c>
      <c r="N13" s="10"/>
    </row>
    <row r="14" spans="1:16" x14ac:dyDescent="0.2">
      <c r="A14">
        <v>9</v>
      </c>
      <c r="B14" t="s">
        <v>180</v>
      </c>
      <c r="C14" t="s">
        <v>946</v>
      </c>
      <c r="D14" s="4">
        <f t="shared" si="2"/>
        <v>7</v>
      </c>
      <c r="E14" s="4" t="str">
        <f t="shared" si="3"/>
        <v xml:space="preserve">KRONEK Daniel </v>
      </c>
      <c r="F14" t="s">
        <v>911</v>
      </c>
      <c r="G14" t="s">
        <v>947</v>
      </c>
      <c r="H14">
        <v>1.054</v>
      </c>
      <c r="I14" s="6">
        <f t="shared" si="4"/>
        <v>1040.9876543209875</v>
      </c>
      <c r="J14" s="10" t="s">
        <v>950</v>
      </c>
      <c r="N14" s="10" t="s">
        <v>18</v>
      </c>
    </row>
    <row r="15" spans="1:16" x14ac:dyDescent="0.2">
      <c r="A15">
        <v>10</v>
      </c>
      <c r="B15" t="s">
        <v>252</v>
      </c>
      <c r="C15" t="s">
        <v>948</v>
      </c>
      <c r="D15" s="4">
        <f t="shared" si="2"/>
        <v>5</v>
      </c>
      <c r="E15" s="4" t="str">
        <f t="shared" si="3"/>
        <v xml:space="preserve">CHABADA Ivan </v>
      </c>
      <c r="F15" t="s">
        <v>152</v>
      </c>
      <c r="G15" t="s">
        <v>949</v>
      </c>
      <c r="H15">
        <v>0.26800000000000002</v>
      </c>
      <c r="I15" s="6">
        <f t="shared" si="4"/>
        <v>264.69135802469134</v>
      </c>
      <c r="J15" s="10" t="s">
        <v>950</v>
      </c>
      <c r="N15" s="10" t="s">
        <v>18</v>
      </c>
    </row>
  </sheetData>
  <autoFilter ref="N5:N15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"/>
  <sheetViews>
    <sheetView workbookViewId="0">
      <selection activeCell="E10" sqref="E10:J10"/>
    </sheetView>
  </sheetViews>
  <sheetFormatPr defaultRowHeight="12.75" x14ac:dyDescent="0.2"/>
  <cols>
    <col min="1" max="1" width="4.5703125" bestFit="1" customWidth="1"/>
    <col min="2" max="2" width="4.5703125" customWidth="1"/>
    <col min="3" max="3" width="17.7109375" bestFit="1" customWidth="1"/>
    <col min="4" max="4" width="2.5703125" bestFit="1" customWidth="1"/>
    <col min="5" max="5" width="22.85546875" bestFit="1" customWidth="1"/>
    <col min="6" max="6" width="21.140625" bestFit="1" customWidth="1"/>
    <col min="7" max="7" width="16.7109375" hidden="1" customWidth="1"/>
    <col min="8" max="8" width="6" hidden="1" customWidth="1"/>
    <col min="9" max="9" width="16.7109375" bestFit="1" customWidth="1"/>
    <col min="10" max="10" width="15.140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951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952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986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16</v>
      </c>
      <c r="F4" s="5" t="s">
        <v>36</v>
      </c>
      <c r="G4" s="13">
        <v>9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97</v>
      </c>
      <c r="C6" t="s">
        <v>199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Lešinger Michal </v>
      </c>
      <c r="F6" t="s">
        <v>200</v>
      </c>
      <c r="G6" t="s">
        <v>953</v>
      </c>
      <c r="H6">
        <v>6.3049999999999997</v>
      </c>
      <c r="I6" s="6">
        <f>H6/$H$6*10000*$I$4</f>
        <v>9000</v>
      </c>
      <c r="J6" s="10" t="s">
        <v>987</v>
      </c>
    </row>
    <row r="7" spans="1:16" hidden="1" x14ac:dyDescent="0.2">
      <c r="A7">
        <v>2</v>
      </c>
      <c r="B7" t="s">
        <v>496</v>
      </c>
      <c r="C7" t="s">
        <v>954</v>
      </c>
      <c r="D7" s="4">
        <f t="shared" ref="D7:D21" si="2">SEARCH(" ",C7,1)</f>
        <v>6</v>
      </c>
      <c r="E7" s="4" t="str">
        <f t="shared" ref="E7:E21" si="3">RIGHT(C7,LEN(C7)-D7) &amp; " " &amp; LEFT(C7,D7)</f>
        <v xml:space="preserve">Suchánek Tomáš </v>
      </c>
      <c r="F7" t="s">
        <v>955</v>
      </c>
      <c r="G7" t="s">
        <v>953</v>
      </c>
      <c r="H7">
        <v>6.0510000000000002</v>
      </c>
      <c r="I7" s="6">
        <f t="shared" ref="I7:I21" si="4">H7/$H$6*10000*$I$4</f>
        <v>8637.4306106264867</v>
      </c>
      <c r="J7" s="10" t="s">
        <v>987</v>
      </c>
    </row>
    <row r="8" spans="1:16" hidden="1" x14ac:dyDescent="0.2">
      <c r="A8">
        <v>3</v>
      </c>
      <c r="B8" t="s">
        <v>243</v>
      </c>
      <c r="C8" t="s">
        <v>956</v>
      </c>
      <c r="D8" s="4">
        <f t="shared" si="2"/>
        <v>6</v>
      </c>
      <c r="E8" s="4" t="str">
        <f t="shared" si="3"/>
        <v xml:space="preserve">Trybenekr Pavel </v>
      </c>
      <c r="F8" t="s">
        <v>957</v>
      </c>
      <c r="G8" t="s">
        <v>958</v>
      </c>
      <c r="H8">
        <v>5.758</v>
      </c>
      <c r="I8" s="6">
        <f t="shared" si="4"/>
        <v>8219.1911181601899</v>
      </c>
      <c r="J8" s="10" t="s">
        <v>987</v>
      </c>
    </row>
    <row r="9" spans="1:16" hidden="1" x14ac:dyDescent="0.2">
      <c r="A9">
        <v>4</v>
      </c>
      <c r="B9" t="s">
        <v>57</v>
      </c>
      <c r="C9" t="s">
        <v>19</v>
      </c>
      <c r="D9" s="4">
        <f t="shared" si="2"/>
        <v>5</v>
      </c>
      <c r="E9" s="4" t="str">
        <f t="shared" si="3"/>
        <v xml:space="preserve">Kusbach Jiri </v>
      </c>
      <c r="F9" t="s">
        <v>96</v>
      </c>
      <c r="G9" t="s">
        <v>959</v>
      </c>
      <c r="H9">
        <v>5.7539999999999996</v>
      </c>
      <c r="I9" s="6">
        <f t="shared" si="4"/>
        <v>8213.4813639968288</v>
      </c>
      <c r="J9" s="10" t="s">
        <v>987</v>
      </c>
    </row>
    <row r="10" spans="1:16" x14ac:dyDescent="0.2">
      <c r="A10">
        <v>5</v>
      </c>
      <c r="B10" t="s">
        <v>538</v>
      </c>
      <c r="C10" t="s">
        <v>960</v>
      </c>
      <c r="D10" s="4">
        <f t="shared" si="2"/>
        <v>6</v>
      </c>
      <c r="E10" s="4" t="str">
        <f t="shared" si="3"/>
        <v xml:space="preserve">Darnady David </v>
      </c>
      <c r="F10" t="s">
        <v>58</v>
      </c>
      <c r="G10" t="s">
        <v>953</v>
      </c>
      <c r="H10">
        <v>5.734</v>
      </c>
      <c r="I10" s="6">
        <f t="shared" si="4"/>
        <v>8184.9325931800167</v>
      </c>
      <c r="J10" s="10" t="s">
        <v>987</v>
      </c>
      <c r="N10" s="10" t="s">
        <v>18</v>
      </c>
    </row>
    <row r="11" spans="1:16" hidden="1" x14ac:dyDescent="0.2">
      <c r="A11">
        <v>6</v>
      </c>
      <c r="B11" t="s">
        <v>5</v>
      </c>
      <c r="C11" t="s">
        <v>961</v>
      </c>
      <c r="D11" s="4">
        <f t="shared" si="2"/>
        <v>5</v>
      </c>
      <c r="E11" s="4" t="str">
        <f t="shared" si="3"/>
        <v xml:space="preserve">Novák Ivan </v>
      </c>
      <c r="F11" t="s">
        <v>214</v>
      </c>
      <c r="G11" t="s">
        <v>962</v>
      </c>
      <c r="H11">
        <v>5.3940000000000001</v>
      </c>
      <c r="I11" s="6">
        <f t="shared" si="4"/>
        <v>7699.6034892942125</v>
      </c>
      <c r="J11" s="10" t="s">
        <v>987</v>
      </c>
    </row>
    <row r="12" spans="1:16" hidden="1" x14ac:dyDescent="0.2">
      <c r="A12">
        <v>7</v>
      </c>
      <c r="B12" t="s">
        <v>571</v>
      </c>
      <c r="C12" t="s">
        <v>963</v>
      </c>
      <c r="D12" s="4">
        <f t="shared" si="2"/>
        <v>4</v>
      </c>
      <c r="E12" s="4" t="str">
        <f t="shared" si="3"/>
        <v xml:space="preserve">Louda Jan </v>
      </c>
      <c r="F12" t="s">
        <v>214</v>
      </c>
      <c r="G12" t="s">
        <v>964</v>
      </c>
      <c r="H12">
        <v>5.1580000000000004</v>
      </c>
      <c r="I12" s="6">
        <f t="shared" si="4"/>
        <v>7362.7279936558298</v>
      </c>
      <c r="J12" s="10" t="s">
        <v>987</v>
      </c>
    </row>
    <row r="13" spans="1:16" hidden="1" x14ac:dyDescent="0.2">
      <c r="A13">
        <v>8</v>
      </c>
      <c r="B13">
        <v>56</v>
      </c>
      <c r="C13" t="s">
        <v>965</v>
      </c>
      <c r="D13" s="4">
        <f t="shared" si="2"/>
        <v>4</v>
      </c>
      <c r="E13" s="4" t="str">
        <f t="shared" si="3"/>
        <v xml:space="preserve">Vavřín Jan </v>
      </c>
      <c r="F13" t="s">
        <v>966</v>
      </c>
      <c r="G13" t="s">
        <v>964</v>
      </c>
      <c r="H13">
        <v>5.0720000000000001</v>
      </c>
      <c r="I13" s="6">
        <f t="shared" si="4"/>
        <v>7239.9682791435371</v>
      </c>
      <c r="J13" s="10" t="s">
        <v>987</v>
      </c>
    </row>
    <row r="14" spans="1:16" hidden="1" x14ac:dyDescent="0.2">
      <c r="A14">
        <v>9</v>
      </c>
      <c r="B14" t="s">
        <v>967</v>
      </c>
      <c r="C14" t="s">
        <v>968</v>
      </c>
      <c r="D14" s="4">
        <f t="shared" si="2"/>
        <v>4</v>
      </c>
      <c r="E14" s="4" t="str">
        <f t="shared" si="3"/>
        <v xml:space="preserve">Štastný Jan </v>
      </c>
      <c r="F14" t="s">
        <v>969</v>
      </c>
      <c r="G14" t="s">
        <v>958</v>
      </c>
      <c r="H14">
        <v>5.0490000000000004</v>
      </c>
      <c r="I14" s="6">
        <f t="shared" si="4"/>
        <v>7207.1371927042037</v>
      </c>
      <c r="J14" s="10" t="s">
        <v>987</v>
      </c>
    </row>
    <row r="15" spans="1:16" hidden="1" x14ac:dyDescent="0.2">
      <c r="A15">
        <v>10</v>
      </c>
      <c r="B15" t="s">
        <v>970</v>
      </c>
      <c r="C15" t="s">
        <v>971</v>
      </c>
      <c r="D15" s="4">
        <f t="shared" si="2"/>
        <v>5</v>
      </c>
      <c r="E15" s="4" t="str">
        <f t="shared" si="3"/>
        <v xml:space="preserve">Tvrdík Ivan </v>
      </c>
      <c r="F15" t="s">
        <v>555</v>
      </c>
      <c r="G15" t="s">
        <v>964</v>
      </c>
      <c r="H15">
        <v>4.7290000000000001</v>
      </c>
      <c r="I15" s="6">
        <f t="shared" si="4"/>
        <v>6750.3568596352106</v>
      </c>
      <c r="J15" s="10" t="s">
        <v>987</v>
      </c>
    </row>
    <row r="16" spans="1:16" hidden="1" x14ac:dyDescent="0.2">
      <c r="A16">
        <v>11</v>
      </c>
      <c r="B16" t="s">
        <v>647</v>
      </c>
      <c r="C16" t="s">
        <v>972</v>
      </c>
      <c r="D16" s="4">
        <f t="shared" si="2"/>
        <v>7</v>
      </c>
      <c r="E16" s="4" t="str">
        <f t="shared" si="3"/>
        <v xml:space="preserve">Balcárek Zdeněk </v>
      </c>
      <c r="F16" t="s">
        <v>973</v>
      </c>
      <c r="G16" t="s">
        <v>650</v>
      </c>
      <c r="H16">
        <v>4.6849999999999996</v>
      </c>
      <c r="I16" s="6">
        <f t="shared" si="4"/>
        <v>6687.5495638382235</v>
      </c>
      <c r="J16" s="10" t="s">
        <v>987</v>
      </c>
    </row>
    <row r="17" spans="1:10" hidden="1" x14ac:dyDescent="0.2">
      <c r="A17">
        <v>12</v>
      </c>
      <c r="B17" t="s">
        <v>974</v>
      </c>
      <c r="C17" t="s">
        <v>975</v>
      </c>
      <c r="D17" s="4">
        <f t="shared" si="2"/>
        <v>9</v>
      </c>
      <c r="E17" s="4" t="str">
        <f t="shared" si="3"/>
        <v xml:space="preserve">ml Pískatý Slavomir </v>
      </c>
      <c r="F17" t="s">
        <v>976</v>
      </c>
      <c r="G17" t="s">
        <v>977</v>
      </c>
      <c r="H17">
        <v>4.0469999999999997</v>
      </c>
      <c r="I17" s="6">
        <f t="shared" si="4"/>
        <v>5776.843774781918</v>
      </c>
      <c r="J17" s="10" t="s">
        <v>987</v>
      </c>
    </row>
    <row r="18" spans="1:10" hidden="1" x14ac:dyDescent="0.2">
      <c r="A18">
        <v>13</v>
      </c>
      <c r="B18" t="s">
        <v>534</v>
      </c>
      <c r="C18" t="s">
        <v>978</v>
      </c>
      <c r="D18" s="4">
        <f t="shared" si="2"/>
        <v>7</v>
      </c>
      <c r="E18" s="4" t="str">
        <f t="shared" si="3"/>
        <v xml:space="preserve">Borůvka ml. Zdeněk </v>
      </c>
      <c r="F18" t="s">
        <v>536</v>
      </c>
      <c r="G18" t="s">
        <v>962</v>
      </c>
      <c r="H18">
        <v>3.81</v>
      </c>
      <c r="I18" s="6">
        <f t="shared" si="4"/>
        <v>5438.5408406026972</v>
      </c>
      <c r="J18" s="10" t="s">
        <v>987</v>
      </c>
    </row>
    <row r="19" spans="1:10" hidden="1" x14ac:dyDescent="0.2">
      <c r="A19">
        <v>14</v>
      </c>
      <c r="B19">
        <v>67</v>
      </c>
      <c r="C19" t="s">
        <v>979</v>
      </c>
      <c r="D19" s="4">
        <f t="shared" si="2"/>
        <v>7</v>
      </c>
      <c r="E19" s="4" t="str">
        <f t="shared" si="3"/>
        <v xml:space="preserve">Kriz Martin </v>
      </c>
      <c r="F19" t="s">
        <v>212</v>
      </c>
      <c r="G19" t="s">
        <v>953</v>
      </c>
      <c r="H19">
        <v>3.5830000000000002</v>
      </c>
      <c r="I19" s="6">
        <f t="shared" si="4"/>
        <v>5114.5122918318802</v>
      </c>
      <c r="J19" s="10" t="s">
        <v>987</v>
      </c>
    </row>
    <row r="20" spans="1:10" hidden="1" x14ac:dyDescent="0.2">
      <c r="A20">
        <v>15</v>
      </c>
      <c r="B20" t="s">
        <v>918</v>
      </c>
      <c r="C20" t="s">
        <v>980</v>
      </c>
      <c r="D20" s="4">
        <f t="shared" si="2"/>
        <v>8</v>
      </c>
      <c r="E20" s="4" t="str">
        <f t="shared" si="3"/>
        <v xml:space="preserve">Horáčková Pavlina </v>
      </c>
      <c r="F20" t="s">
        <v>981</v>
      </c>
      <c r="G20" t="s">
        <v>982</v>
      </c>
      <c r="H20">
        <v>3.2709999999999999</v>
      </c>
      <c r="I20" s="6">
        <f t="shared" si="4"/>
        <v>4669.1514670896113</v>
      </c>
      <c r="J20" s="10" t="s">
        <v>987</v>
      </c>
    </row>
    <row r="21" spans="1:10" hidden="1" x14ac:dyDescent="0.2">
      <c r="A21">
        <v>16</v>
      </c>
      <c r="B21" t="s">
        <v>983</v>
      </c>
      <c r="C21" t="s">
        <v>984</v>
      </c>
      <c r="D21" s="4">
        <f t="shared" si="2"/>
        <v>7</v>
      </c>
      <c r="E21" s="4" t="str">
        <f t="shared" si="3"/>
        <v xml:space="preserve">Ryba Daniel </v>
      </c>
      <c r="F21" t="s">
        <v>985</v>
      </c>
      <c r="G21" t="s">
        <v>964</v>
      </c>
      <c r="H21">
        <v>2.661</v>
      </c>
      <c r="I21" s="6">
        <f t="shared" si="4"/>
        <v>3798.4139571768437</v>
      </c>
      <c r="J21" s="10" t="s">
        <v>987</v>
      </c>
    </row>
  </sheetData>
  <autoFilter ref="N5:N2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8"/>
  <sheetViews>
    <sheetView workbookViewId="0">
      <selection activeCell="E13" sqref="E13:J13"/>
    </sheetView>
  </sheetViews>
  <sheetFormatPr defaultRowHeight="12.75" x14ac:dyDescent="0.2"/>
  <cols>
    <col min="1" max="1" width="4.5703125" bestFit="1" customWidth="1"/>
    <col min="2" max="2" width="5" customWidth="1"/>
    <col min="3" max="3" width="16.7109375" bestFit="1" customWidth="1"/>
    <col min="4" max="4" width="2.5703125" bestFit="1" customWidth="1"/>
    <col min="5" max="5" width="22.5703125" bestFit="1" customWidth="1"/>
    <col min="6" max="6" width="21.140625" bestFit="1" customWidth="1"/>
    <col min="7" max="7" width="13.7109375" hidden="1" customWidth="1"/>
    <col min="8" max="8" width="6" hidden="1" customWidth="1"/>
    <col min="9" max="9" width="16.7109375" bestFit="1" customWidth="1"/>
    <col min="10" max="10" width="15.2851562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951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952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1005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13</v>
      </c>
      <c r="F4" s="5" t="s">
        <v>36</v>
      </c>
      <c r="G4" s="13">
        <v>8</v>
      </c>
      <c r="H4" s="5" t="s">
        <v>88</v>
      </c>
      <c r="I4" s="7">
        <f>B4*K4*M4</f>
        <v>0.78</v>
      </c>
      <c r="J4" s="5" t="s">
        <v>37</v>
      </c>
      <c r="K4" s="13">
        <f>MIN(E4/15,1)</f>
        <v>0.8666666666666667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90</v>
      </c>
      <c r="C6" t="s">
        <v>76</v>
      </c>
      <c r="D6" s="4">
        <f t="shared" ref="D6" si="0">SEARCH(" ",C6,1)</f>
        <v>9</v>
      </c>
      <c r="E6" s="4" t="str">
        <f t="shared" ref="E6" si="1">RIGHT(C6,LEN(C6)-D6) &amp; " " &amp; LEFT(C6,D6)</f>
        <v xml:space="preserve">Cink Miloslav </v>
      </c>
      <c r="F6" t="s">
        <v>209</v>
      </c>
      <c r="G6" t="s">
        <v>988</v>
      </c>
      <c r="H6">
        <v>5.4610000000000003</v>
      </c>
      <c r="I6" s="6">
        <f>H6/$H$6*10000*$I$4</f>
        <v>7800</v>
      </c>
      <c r="J6" s="10" t="s">
        <v>1006</v>
      </c>
    </row>
    <row r="7" spans="1:16" hidden="1" x14ac:dyDescent="0.2">
      <c r="A7">
        <v>2</v>
      </c>
      <c r="B7" t="s">
        <v>210</v>
      </c>
      <c r="C7" t="s">
        <v>211</v>
      </c>
      <c r="D7" s="4">
        <f t="shared" ref="D7:D18" si="2">SEARCH(" ",C7,1)</f>
        <v>6</v>
      </c>
      <c r="E7" s="4" t="str">
        <f t="shared" ref="E7:E18" si="3">RIGHT(C7,LEN(C7)-D7) &amp; " " &amp; LEFT(C7,D7)</f>
        <v xml:space="preserve">Loužecký Pavel </v>
      </c>
      <c r="F7" t="s">
        <v>212</v>
      </c>
      <c r="G7" t="s">
        <v>988</v>
      </c>
      <c r="H7">
        <v>5.2610000000000001</v>
      </c>
      <c r="I7" s="6">
        <f t="shared" ref="I7:I18" si="4">H7/$H$6*10000*$I$4</f>
        <v>7514.3380333272298</v>
      </c>
      <c r="J7" s="10" t="s">
        <v>1006</v>
      </c>
    </row>
    <row r="8" spans="1:16" hidden="1" x14ac:dyDescent="0.2">
      <c r="A8">
        <v>3</v>
      </c>
      <c r="B8" t="s">
        <v>736</v>
      </c>
      <c r="C8" t="s">
        <v>989</v>
      </c>
      <c r="D8" s="4">
        <f t="shared" si="2"/>
        <v>4</v>
      </c>
      <c r="E8" s="4" t="str">
        <f t="shared" si="3"/>
        <v xml:space="preserve">Pavlík Jan </v>
      </c>
      <c r="F8" t="s">
        <v>990</v>
      </c>
      <c r="G8" t="s">
        <v>988</v>
      </c>
      <c r="H8">
        <v>5.0960000000000001</v>
      </c>
      <c r="I8" s="6">
        <f t="shared" si="4"/>
        <v>7278.6669108221931</v>
      </c>
      <c r="J8" s="10" t="s">
        <v>1006</v>
      </c>
    </row>
    <row r="9" spans="1:16" hidden="1" x14ac:dyDescent="0.2">
      <c r="A9">
        <v>4</v>
      </c>
      <c r="B9" t="s">
        <v>771</v>
      </c>
      <c r="C9" t="s">
        <v>991</v>
      </c>
      <c r="D9" s="4">
        <f t="shared" si="2"/>
        <v>8</v>
      </c>
      <c r="E9" s="4" t="str">
        <f t="shared" si="3"/>
        <v xml:space="preserve">Moravcová Barbora </v>
      </c>
      <c r="F9" t="s">
        <v>545</v>
      </c>
      <c r="G9" t="s">
        <v>988</v>
      </c>
      <c r="H9">
        <v>5.0279999999999996</v>
      </c>
      <c r="I9" s="6">
        <f t="shared" si="4"/>
        <v>7181.5418421534505</v>
      </c>
      <c r="J9" s="10" t="s">
        <v>1006</v>
      </c>
    </row>
    <row r="10" spans="1:16" hidden="1" x14ac:dyDescent="0.2">
      <c r="A10">
        <v>5</v>
      </c>
      <c r="B10" t="s">
        <v>286</v>
      </c>
      <c r="C10" t="s">
        <v>992</v>
      </c>
      <c r="D10" s="4">
        <f t="shared" si="2"/>
        <v>5</v>
      </c>
      <c r="E10" s="4" t="str">
        <f t="shared" si="3"/>
        <v xml:space="preserve">Vepřeková Jana </v>
      </c>
      <c r="F10" t="s">
        <v>985</v>
      </c>
      <c r="G10" t="s">
        <v>988</v>
      </c>
      <c r="H10">
        <v>4.7539999999999996</v>
      </c>
      <c r="I10" s="6">
        <f t="shared" si="4"/>
        <v>6790.1849478117565</v>
      </c>
      <c r="J10" s="10" t="s">
        <v>1006</v>
      </c>
    </row>
    <row r="11" spans="1:16" hidden="1" x14ac:dyDescent="0.2">
      <c r="A11">
        <v>6</v>
      </c>
      <c r="B11" t="s">
        <v>993</v>
      </c>
      <c r="C11" t="s">
        <v>994</v>
      </c>
      <c r="D11" s="4">
        <f t="shared" si="2"/>
        <v>6</v>
      </c>
      <c r="E11" s="4" t="str">
        <f t="shared" si="3"/>
        <v xml:space="preserve">Kříž Lukáš </v>
      </c>
      <c r="F11" t="s">
        <v>990</v>
      </c>
      <c r="G11" t="s">
        <v>988</v>
      </c>
      <c r="H11">
        <v>4.6340000000000003</v>
      </c>
      <c r="I11" s="6">
        <f t="shared" si="4"/>
        <v>6618.787767808094</v>
      </c>
      <c r="J11" s="10" t="s">
        <v>1006</v>
      </c>
    </row>
    <row r="12" spans="1:16" hidden="1" x14ac:dyDescent="0.2">
      <c r="A12">
        <v>7</v>
      </c>
      <c r="B12" t="s">
        <v>73</v>
      </c>
      <c r="C12" t="s">
        <v>217</v>
      </c>
      <c r="D12" s="4">
        <f t="shared" si="2"/>
        <v>5</v>
      </c>
      <c r="E12" s="4" t="str">
        <f t="shared" si="3"/>
        <v xml:space="preserve">Nováková Dana </v>
      </c>
      <c r="F12" t="s">
        <v>214</v>
      </c>
      <c r="G12" t="s">
        <v>988</v>
      </c>
      <c r="H12">
        <v>4.5250000000000004</v>
      </c>
      <c r="I12" s="6">
        <f t="shared" si="4"/>
        <v>6463.101995971434</v>
      </c>
      <c r="J12" s="10" t="s">
        <v>1006</v>
      </c>
    </row>
    <row r="13" spans="1:16" x14ac:dyDescent="0.2">
      <c r="A13">
        <v>8</v>
      </c>
      <c r="B13" t="s">
        <v>237</v>
      </c>
      <c r="C13" t="s">
        <v>147</v>
      </c>
      <c r="D13" s="4">
        <f t="shared" si="2"/>
        <v>7</v>
      </c>
      <c r="E13" s="4" t="str">
        <f t="shared" si="3"/>
        <v xml:space="preserve">Niko Eduard </v>
      </c>
      <c r="F13" t="s">
        <v>32</v>
      </c>
      <c r="G13" t="s">
        <v>995</v>
      </c>
      <c r="H13">
        <v>4.4960000000000004</v>
      </c>
      <c r="I13" s="6">
        <f t="shared" si="4"/>
        <v>6421.6810108038817</v>
      </c>
      <c r="J13" s="10" t="s">
        <v>1006</v>
      </c>
      <c r="N13" s="10" t="s">
        <v>18</v>
      </c>
    </row>
    <row r="14" spans="1:16" hidden="1" x14ac:dyDescent="0.2">
      <c r="A14">
        <v>9</v>
      </c>
      <c r="B14" t="s">
        <v>283</v>
      </c>
      <c r="C14" t="s">
        <v>996</v>
      </c>
      <c r="D14" s="4">
        <f t="shared" si="2"/>
        <v>4</v>
      </c>
      <c r="E14" s="4" t="str">
        <f t="shared" si="3"/>
        <v xml:space="preserve">Koťan Jan </v>
      </c>
      <c r="G14" t="s">
        <v>997</v>
      </c>
      <c r="H14">
        <v>4.2300000000000004</v>
      </c>
      <c r="I14" s="6">
        <f t="shared" si="4"/>
        <v>6041.7505951290977</v>
      </c>
      <c r="J14" s="10" t="s">
        <v>1006</v>
      </c>
    </row>
    <row r="15" spans="1:16" hidden="1" x14ac:dyDescent="0.2">
      <c r="A15">
        <v>10</v>
      </c>
      <c r="B15" t="s">
        <v>218</v>
      </c>
      <c r="C15" t="s">
        <v>998</v>
      </c>
      <c r="D15" s="4">
        <f t="shared" si="2"/>
        <v>5</v>
      </c>
      <c r="E15" s="4" t="str">
        <f t="shared" si="3"/>
        <v xml:space="preserve">Trešlová Hana </v>
      </c>
      <c r="F15" t="s">
        <v>220</v>
      </c>
      <c r="G15" t="s">
        <v>221</v>
      </c>
      <c r="H15">
        <v>4.0149999999999997</v>
      </c>
      <c r="I15" s="6">
        <f t="shared" si="4"/>
        <v>5734.6639809558683</v>
      </c>
      <c r="J15" s="10" t="s">
        <v>1006</v>
      </c>
    </row>
    <row r="16" spans="1:16" hidden="1" x14ac:dyDescent="0.2">
      <c r="A16">
        <v>11</v>
      </c>
      <c r="B16" t="s">
        <v>999</v>
      </c>
      <c r="C16" t="s">
        <v>1000</v>
      </c>
      <c r="D16" s="4">
        <f t="shared" si="2"/>
        <v>4</v>
      </c>
      <c r="E16" s="4" t="str">
        <f t="shared" si="3"/>
        <v xml:space="preserve">Zapletal Jan </v>
      </c>
      <c r="F16" t="s">
        <v>1001</v>
      </c>
      <c r="G16" t="s">
        <v>988</v>
      </c>
      <c r="H16">
        <v>3.8330000000000002</v>
      </c>
      <c r="I16" s="6">
        <f t="shared" si="4"/>
        <v>5474.7115912836471</v>
      </c>
      <c r="J16" s="10" t="s">
        <v>1006</v>
      </c>
    </row>
    <row r="17" spans="1:10" hidden="1" x14ac:dyDescent="0.2">
      <c r="A17">
        <v>12</v>
      </c>
      <c r="B17" t="s">
        <v>746</v>
      </c>
      <c r="C17" t="s">
        <v>1002</v>
      </c>
      <c r="D17" s="4">
        <f t="shared" si="2"/>
        <v>6</v>
      </c>
      <c r="E17" s="4" t="str">
        <f t="shared" si="3"/>
        <v xml:space="preserve">Novak Karel </v>
      </c>
      <c r="F17" t="s">
        <v>214</v>
      </c>
      <c r="G17" t="s">
        <v>1003</v>
      </c>
      <c r="H17">
        <v>3.7679999999999998</v>
      </c>
      <c r="I17" s="6">
        <f t="shared" si="4"/>
        <v>5381.8714521149968</v>
      </c>
      <c r="J17" s="10" t="s">
        <v>1006</v>
      </c>
    </row>
    <row r="18" spans="1:10" hidden="1" x14ac:dyDescent="0.2">
      <c r="A18">
        <v>13</v>
      </c>
      <c r="B18" t="s">
        <v>770</v>
      </c>
      <c r="C18" t="s">
        <v>219</v>
      </c>
      <c r="D18" s="4">
        <f t="shared" si="2"/>
        <v>5</v>
      </c>
      <c r="E18" s="4" t="str">
        <f t="shared" si="3"/>
        <v xml:space="preserve">Trešlová Jana </v>
      </c>
      <c r="F18" t="s">
        <v>220</v>
      </c>
      <c r="G18" t="s">
        <v>1004</v>
      </c>
      <c r="H18">
        <v>3.4209999999999998</v>
      </c>
      <c r="I18" s="6">
        <f t="shared" si="4"/>
        <v>4886.2479399377398</v>
      </c>
      <c r="J18" s="10" t="s">
        <v>1006</v>
      </c>
    </row>
  </sheetData>
  <autoFilter ref="N5:N18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4"/>
  <sheetViews>
    <sheetView workbookViewId="0">
      <selection activeCell="E13" sqref="E13:J13"/>
    </sheetView>
  </sheetViews>
  <sheetFormatPr defaultRowHeight="12.75" x14ac:dyDescent="0.2"/>
  <cols>
    <col min="1" max="1" width="4.5703125" bestFit="1" customWidth="1"/>
    <col min="2" max="2" width="4.140625" customWidth="1"/>
    <col min="3" max="3" width="16.85546875" bestFit="1" customWidth="1"/>
    <col min="4" max="4" width="2.5703125" bestFit="1" customWidth="1"/>
    <col min="5" max="5" width="21.7109375" bestFit="1" customWidth="1"/>
    <col min="6" max="6" width="17.28515625" bestFit="1" customWidth="1"/>
    <col min="7" max="7" width="11.85546875" hidden="1" customWidth="1"/>
    <col min="8" max="8" width="6" hidden="1" customWidth="1"/>
    <col min="9" max="9" width="16.7109375" bestFit="1" customWidth="1"/>
    <col min="10" max="10" width="16.140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951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952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1007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34</v>
      </c>
      <c r="C4" s="5" t="s">
        <v>35</v>
      </c>
      <c r="D4" s="5"/>
      <c r="E4" s="13">
        <v>16</v>
      </c>
      <c r="F4" s="5" t="s">
        <v>36</v>
      </c>
      <c r="G4" s="13">
        <v>7</v>
      </c>
      <c r="H4" s="5" t="s">
        <v>88</v>
      </c>
      <c r="I4" s="7">
        <f>B4*K4*M4</f>
        <v>0.9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1008</v>
      </c>
      <c r="C6" t="s">
        <v>1009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Kučírek Radek </v>
      </c>
      <c r="F6" t="s">
        <v>1010</v>
      </c>
      <c r="G6" t="s">
        <v>1011</v>
      </c>
      <c r="H6">
        <v>5.36</v>
      </c>
      <c r="I6" s="6">
        <f>H6/$H$6*10000*$I$4</f>
        <v>9000</v>
      </c>
      <c r="J6" s="10" t="s">
        <v>1040</v>
      </c>
    </row>
    <row r="7" spans="1:16" hidden="1" x14ac:dyDescent="0.2">
      <c r="A7">
        <v>2</v>
      </c>
      <c r="B7" t="s">
        <v>904</v>
      </c>
      <c r="C7" t="s">
        <v>1012</v>
      </c>
      <c r="D7" s="4">
        <f t="shared" ref="D7:D24" si="2">SEARCH(" ",C7,1)</f>
        <v>6</v>
      </c>
      <c r="E7" s="4" t="str">
        <f t="shared" ref="E7:E24" si="3">RIGHT(C7,LEN(C7)-D7) &amp; " " &amp; LEFT(C7,D7)</f>
        <v xml:space="preserve">Rendla Tomáš </v>
      </c>
      <c r="F7" t="s">
        <v>545</v>
      </c>
      <c r="G7" t="s">
        <v>1013</v>
      </c>
      <c r="H7">
        <v>5.3410000000000002</v>
      </c>
      <c r="I7" s="6">
        <f t="shared" ref="I7:I24" si="4">H7/$H$6*10000*$I$4</f>
        <v>8968.0970149253735</v>
      </c>
      <c r="J7" s="10" t="s">
        <v>1040</v>
      </c>
    </row>
    <row r="8" spans="1:16" hidden="1" x14ac:dyDescent="0.2">
      <c r="A8">
        <v>3</v>
      </c>
      <c r="B8" t="s">
        <v>106</v>
      </c>
      <c r="C8" t="s">
        <v>231</v>
      </c>
      <c r="D8" s="4">
        <f t="shared" si="2"/>
        <v>5</v>
      </c>
      <c r="E8" s="4" t="str">
        <f t="shared" si="3"/>
        <v xml:space="preserve">Hotový Petr </v>
      </c>
      <c r="F8" t="s">
        <v>232</v>
      </c>
      <c r="G8" t="s">
        <v>1014</v>
      </c>
      <c r="H8">
        <v>5.1630000000000003</v>
      </c>
      <c r="I8" s="6">
        <f t="shared" si="4"/>
        <v>8669.2164179104475</v>
      </c>
      <c r="J8" s="10" t="s">
        <v>1040</v>
      </c>
    </row>
    <row r="9" spans="1:16" hidden="1" x14ac:dyDescent="0.2">
      <c r="A9">
        <v>4</v>
      </c>
      <c r="B9" t="s">
        <v>1015</v>
      </c>
      <c r="C9" t="s">
        <v>1016</v>
      </c>
      <c r="D9" s="4">
        <f t="shared" si="2"/>
        <v>6</v>
      </c>
      <c r="E9" s="4" t="str">
        <f t="shared" si="3"/>
        <v xml:space="preserve">Netušilová Alena </v>
      </c>
      <c r="F9" t="s">
        <v>545</v>
      </c>
      <c r="G9" t="s">
        <v>1017</v>
      </c>
      <c r="H9">
        <v>5.1230000000000002</v>
      </c>
      <c r="I9" s="6">
        <f t="shared" si="4"/>
        <v>8602.0522388059708</v>
      </c>
      <c r="J9" s="10" t="s">
        <v>1040</v>
      </c>
    </row>
    <row r="10" spans="1:16" hidden="1" x14ac:dyDescent="0.2">
      <c r="A10">
        <v>5</v>
      </c>
      <c r="B10" t="s">
        <v>104</v>
      </c>
      <c r="C10" t="s">
        <v>222</v>
      </c>
      <c r="D10" s="4">
        <f t="shared" si="2"/>
        <v>6</v>
      </c>
      <c r="E10" s="4" t="str">
        <f t="shared" si="3"/>
        <v xml:space="preserve">Krejčiřík Radek </v>
      </c>
      <c r="F10" t="s">
        <v>77</v>
      </c>
      <c r="G10" t="s">
        <v>1018</v>
      </c>
      <c r="H10">
        <v>5.093</v>
      </c>
      <c r="I10" s="6">
        <f t="shared" si="4"/>
        <v>8551.679104477611</v>
      </c>
      <c r="J10" s="10" t="s">
        <v>1040</v>
      </c>
    </row>
    <row r="11" spans="1:16" hidden="1" x14ac:dyDescent="0.2">
      <c r="A11">
        <v>6</v>
      </c>
      <c r="B11" t="s">
        <v>1019</v>
      </c>
      <c r="C11" t="s">
        <v>1020</v>
      </c>
      <c r="D11" s="4">
        <f t="shared" si="2"/>
        <v>5</v>
      </c>
      <c r="E11" s="4" t="str">
        <f t="shared" si="3"/>
        <v xml:space="preserve">Tichý Petr </v>
      </c>
      <c r="F11" t="s">
        <v>545</v>
      </c>
      <c r="G11" t="s">
        <v>1021</v>
      </c>
      <c r="H11">
        <v>5.0830000000000002</v>
      </c>
      <c r="I11" s="6">
        <f t="shared" si="4"/>
        <v>8534.8880597014941</v>
      </c>
      <c r="J11" s="10" t="s">
        <v>1040</v>
      </c>
    </row>
    <row r="12" spans="1:16" hidden="1" x14ac:dyDescent="0.2">
      <c r="A12">
        <v>7</v>
      </c>
      <c r="B12" t="s">
        <v>1022</v>
      </c>
      <c r="C12" t="s">
        <v>1023</v>
      </c>
      <c r="D12" s="4">
        <f t="shared" si="2"/>
        <v>6</v>
      </c>
      <c r="E12" s="4" t="str">
        <f t="shared" si="3"/>
        <v xml:space="preserve">Jiránek Pavel </v>
      </c>
      <c r="F12" t="s">
        <v>1024</v>
      </c>
      <c r="G12" t="s">
        <v>1025</v>
      </c>
      <c r="H12">
        <v>4.9630000000000001</v>
      </c>
      <c r="I12" s="6">
        <f t="shared" si="4"/>
        <v>8333.3955223880603</v>
      </c>
      <c r="J12" s="10" t="s">
        <v>1040</v>
      </c>
    </row>
    <row r="13" spans="1:16" x14ac:dyDescent="0.2">
      <c r="A13">
        <v>8</v>
      </c>
      <c r="B13">
        <v>3</v>
      </c>
      <c r="C13" t="s">
        <v>1026</v>
      </c>
      <c r="D13" s="4">
        <f t="shared" si="2"/>
        <v>9</v>
      </c>
      <c r="E13" s="4" t="str">
        <f t="shared" si="3"/>
        <v xml:space="preserve">Foltin Vladimir </v>
      </c>
      <c r="F13" t="s">
        <v>11</v>
      </c>
      <c r="G13" t="s">
        <v>1003</v>
      </c>
      <c r="H13">
        <v>4.8410000000000002</v>
      </c>
      <c r="I13" s="6">
        <f t="shared" si="4"/>
        <v>8128.5447761194027</v>
      </c>
      <c r="J13" s="10" t="s">
        <v>1040</v>
      </c>
      <c r="N13" s="10" t="s">
        <v>18</v>
      </c>
    </row>
    <row r="14" spans="1:16" hidden="1" x14ac:dyDescent="0.2">
      <c r="A14">
        <v>9</v>
      </c>
      <c r="B14" t="s">
        <v>179</v>
      </c>
      <c r="C14" t="s">
        <v>229</v>
      </c>
      <c r="D14" s="4">
        <f t="shared" si="2"/>
        <v>7</v>
      </c>
      <c r="E14" s="4" t="str">
        <f t="shared" si="3"/>
        <v xml:space="preserve">Bordovský Ondřej </v>
      </c>
      <c r="F14" t="s">
        <v>230</v>
      </c>
      <c r="G14" t="s">
        <v>1025</v>
      </c>
      <c r="H14">
        <v>4.6500000000000004</v>
      </c>
      <c r="I14" s="6">
        <f t="shared" si="4"/>
        <v>7807.8358208955224</v>
      </c>
      <c r="J14" s="10" t="s">
        <v>1040</v>
      </c>
    </row>
    <row r="15" spans="1:16" hidden="1" x14ac:dyDescent="0.2">
      <c r="A15">
        <v>10</v>
      </c>
      <c r="B15" t="s">
        <v>504</v>
      </c>
      <c r="C15" t="s">
        <v>505</v>
      </c>
      <c r="D15" s="4">
        <f t="shared" si="2"/>
        <v>6</v>
      </c>
      <c r="E15" s="4" t="str">
        <f t="shared" si="3"/>
        <v xml:space="preserve">Pechanec Marek </v>
      </c>
      <c r="F15" t="s">
        <v>96</v>
      </c>
      <c r="G15" t="s">
        <v>1003</v>
      </c>
      <c r="H15">
        <v>4.6189999999999998</v>
      </c>
      <c r="I15" s="6">
        <f t="shared" si="4"/>
        <v>7755.7835820895516</v>
      </c>
      <c r="J15" s="10" t="s">
        <v>1040</v>
      </c>
    </row>
    <row r="16" spans="1:16" hidden="1" x14ac:dyDescent="0.2">
      <c r="A16">
        <v>11</v>
      </c>
      <c r="B16" t="s">
        <v>1027</v>
      </c>
      <c r="C16" t="s">
        <v>1028</v>
      </c>
      <c r="D16" s="4">
        <f t="shared" si="2"/>
        <v>4</v>
      </c>
      <c r="E16" s="4" t="str">
        <f t="shared" si="3"/>
        <v xml:space="preserve">Borůvka Jan </v>
      </c>
      <c r="F16" t="s">
        <v>536</v>
      </c>
      <c r="G16" t="s">
        <v>1025</v>
      </c>
      <c r="H16">
        <v>4.5670000000000002</v>
      </c>
      <c r="I16" s="6">
        <f t="shared" si="4"/>
        <v>7668.4701492537324</v>
      </c>
      <c r="J16" s="10" t="s">
        <v>1040</v>
      </c>
    </row>
    <row r="17" spans="1:10" hidden="1" x14ac:dyDescent="0.2">
      <c r="A17">
        <v>12</v>
      </c>
      <c r="B17" t="s">
        <v>1029</v>
      </c>
      <c r="C17" t="s">
        <v>1030</v>
      </c>
      <c r="D17" s="4">
        <f t="shared" si="2"/>
        <v>6</v>
      </c>
      <c r="E17" s="4" t="str">
        <f t="shared" si="3"/>
        <v xml:space="preserve">Zima Radek </v>
      </c>
      <c r="F17" t="s">
        <v>570</v>
      </c>
      <c r="G17" t="s">
        <v>1021</v>
      </c>
      <c r="H17">
        <v>4.556</v>
      </c>
      <c r="I17" s="6">
        <f t="shared" si="4"/>
        <v>7650</v>
      </c>
      <c r="J17" s="10" t="s">
        <v>1040</v>
      </c>
    </row>
    <row r="18" spans="1:10" hidden="1" x14ac:dyDescent="0.2">
      <c r="A18">
        <v>13</v>
      </c>
      <c r="B18" t="s">
        <v>233</v>
      </c>
      <c r="C18" t="s">
        <v>747</v>
      </c>
      <c r="D18" s="4">
        <f t="shared" si="2"/>
        <v>6</v>
      </c>
      <c r="E18" s="4" t="str">
        <f t="shared" si="3"/>
        <v xml:space="preserve">Mach David </v>
      </c>
      <c r="F18" t="s">
        <v>748</v>
      </c>
      <c r="G18" t="s">
        <v>1021</v>
      </c>
      <c r="H18">
        <v>4.1879999999999997</v>
      </c>
      <c r="I18" s="6">
        <f t="shared" si="4"/>
        <v>7032.0895522388055</v>
      </c>
      <c r="J18" s="10" t="s">
        <v>1040</v>
      </c>
    </row>
    <row r="19" spans="1:10" hidden="1" x14ac:dyDescent="0.2">
      <c r="A19">
        <v>14</v>
      </c>
      <c r="B19" t="s">
        <v>116</v>
      </c>
      <c r="C19" t="s">
        <v>1031</v>
      </c>
      <c r="D19" s="4">
        <f t="shared" si="2"/>
        <v>7</v>
      </c>
      <c r="E19" s="4" t="str">
        <f t="shared" si="3"/>
        <v xml:space="preserve">Dupal Ondřej </v>
      </c>
      <c r="F19" t="s">
        <v>955</v>
      </c>
      <c r="G19" t="s">
        <v>1021</v>
      </c>
      <c r="H19">
        <v>4.08</v>
      </c>
      <c r="I19" s="6">
        <f t="shared" si="4"/>
        <v>6850.746268656716</v>
      </c>
      <c r="J19" s="10" t="s">
        <v>1040</v>
      </c>
    </row>
    <row r="20" spans="1:10" hidden="1" x14ac:dyDescent="0.2">
      <c r="A20">
        <v>15</v>
      </c>
      <c r="B20" t="s">
        <v>439</v>
      </c>
      <c r="C20" t="s">
        <v>1032</v>
      </c>
      <c r="D20" s="4">
        <f t="shared" si="2"/>
        <v>9</v>
      </c>
      <c r="E20" s="4" t="str">
        <f t="shared" si="3"/>
        <v xml:space="preserve">Rendlová Michaela </v>
      </c>
      <c r="F20" t="s">
        <v>1024</v>
      </c>
      <c r="G20" t="s">
        <v>1033</v>
      </c>
      <c r="H20">
        <v>4.05</v>
      </c>
      <c r="I20" s="6">
        <f t="shared" si="4"/>
        <v>6800.3731343283571</v>
      </c>
      <c r="J20" s="10" t="s">
        <v>1040</v>
      </c>
    </row>
    <row r="21" spans="1:10" hidden="1" x14ac:dyDescent="0.2">
      <c r="A21">
        <v>16</v>
      </c>
      <c r="B21" t="s">
        <v>213</v>
      </c>
      <c r="C21" t="s">
        <v>1034</v>
      </c>
      <c r="D21" s="4">
        <f t="shared" si="2"/>
        <v>5</v>
      </c>
      <c r="E21" s="4" t="str">
        <f t="shared" si="3"/>
        <v xml:space="preserve">Koutný Petr </v>
      </c>
      <c r="F21" t="s">
        <v>990</v>
      </c>
      <c r="G21" t="s">
        <v>1003</v>
      </c>
      <c r="H21">
        <v>3.94</v>
      </c>
      <c r="I21" s="6">
        <f t="shared" si="4"/>
        <v>6615.6716417910447</v>
      </c>
      <c r="J21" s="10" t="s">
        <v>1040</v>
      </c>
    </row>
    <row r="22" spans="1:10" hidden="1" x14ac:dyDescent="0.2">
      <c r="A22">
        <v>17</v>
      </c>
      <c r="B22" t="s">
        <v>1035</v>
      </c>
      <c r="C22" t="s">
        <v>1036</v>
      </c>
      <c r="D22" s="4">
        <f t="shared" si="2"/>
        <v>7</v>
      </c>
      <c r="E22" s="4" t="str">
        <f t="shared" si="3"/>
        <v xml:space="preserve">Hřivna Martin </v>
      </c>
      <c r="F22" t="s">
        <v>545</v>
      </c>
      <c r="G22" t="s">
        <v>1021</v>
      </c>
      <c r="H22">
        <v>3.2759999999999998</v>
      </c>
      <c r="I22" s="6">
        <f t="shared" si="4"/>
        <v>5500.746268656716</v>
      </c>
      <c r="J22" s="10" t="s">
        <v>1040</v>
      </c>
    </row>
    <row r="23" spans="1:10" hidden="1" x14ac:dyDescent="0.2">
      <c r="A23">
        <v>18</v>
      </c>
      <c r="B23">
        <v>12</v>
      </c>
      <c r="C23" t="s">
        <v>228</v>
      </c>
      <c r="D23" s="4">
        <f t="shared" si="2"/>
        <v>5</v>
      </c>
      <c r="E23" s="4" t="str">
        <f t="shared" si="3"/>
        <v xml:space="preserve">Krejčiřík Petr </v>
      </c>
      <c r="F23" t="s">
        <v>77</v>
      </c>
      <c r="G23" t="s">
        <v>1033</v>
      </c>
      <c r="H23">
        <v>3.1</v>
      </c>
      <c r="I23" s="6">
        <f t="shared" si="4"/>
        <v>5205.2238805970146</v>
      </c>
      <c r="J23" s="10" t="s">
        <v>1040</v>
      </c>
    </row>
    <row r="24" spans="1:10" hidden="1" x14ac:dyDescent="0.2">
      <c r="A24">
        <v>19</v>
      </c>
      <c r="B24" t="s">
        <v>1037</v>
      </c>
      <c r="C24" t="s">
        <v>1038</v>
      </c>
      <c r="D24" s="4">
        <f t="shared" si="2"/>
        <v>8</v>
      </c>
      <c r="E24" s="4" t="str">
        <f t="shared" si="3"/>
        <v xml:space="preserve">Maruyama Takeshi </v>
      </c>
      <c r="F24" t="s">
        <v>1039</v>
      </c>
      <c r="G24" t="s">
        <v>1003</v>
      </c>
      <c r="H24">
        <v>1.373</v>
      </c>
      <c r="I24" s="6">
        <f t="shared" si="4"/>
        <v>2305.4104477611941</v>
      </c>
      <c r="J24" s="10" t="s">
        <v>1040</v>
      </c>
    </row>
  </sheetData>
  <autoFilter ref="N5:N24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"/>
  <sheetViews>
    <sheetView workbookViewId="0">
      <selection activeCell="E6" sqref="E6:J21"/>
    </sheetView>
  </sheetViews>
  <sheetFormatPr defaultRowHeight="12.75" x14ac:dyDescent="0.2"/>
  <cols>
    <col min="1" max="1" width="4.5703125" bestFit="1" customWidth="1"/>
    <col min="2" max="2" width="3.85546875" customWidth="1"/>
    <col min="3" max="3" width="16.5703125" bestFit="1" customWidth="1"/>
    <col min="4" max="4" width="2.5703125" bestFit="1" customWidth="1"/>
    <col min="5" max="5" width="21.42578125" bestFit="1" customWidth="1"/>
    <col min="6" max="6" width="19.5703125" bestFit="1" customWidth="1"/>
    <col min="7" max="7" width="10.7109375" hidden="1" customWidth="1"/>
    <col min="8" max="8" width="6" hidden="1" customWidth="1"/>
    <col min="9" max="9" width="16.7109375" bestFit="1" customWidth="1"/>
    <col min="10" max="10" width="15.140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1041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1042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28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142</v>
      </c>
      <c r="C4" s="5" t="s">
        <v>35</v>
      </c>
      <c r="D4" s="5"/>
      <c r="E4" s="13">
        <v>16</v>
      </c>
      <c r="F4" s="5" t="s">
        <v>36</v>
      </c>
      <c r="G4" s="13">
        <v>11</v>
      </c>
      <c r="H4" s="5" t="s">
        <v>88</v>
      </c>
      <c r="I4" s="7">
        <f>B4*K4*M4</f>
        <v>1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866</v>
      </c>
      <c r="C6" t="s">
        <v>1043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Divok Maros </v>
      </c>
      <c r="F6" t="s">
        <v>1044</v>
      </c>
      <c r="G6" t="s">
        <v>650</v>
      </c>
      <c r="H6">
        <v>8.577</v>
      </c>
      <c r="I6" s="6">
        <f>H6/$H$6*10000*$I$4</f>
        <v>10000</v>
      </c>
      <c r="J6" s="10" t="s">
        <v>1061</v>
      </c>
      <c r="N6" t="s">
        <v>18</v>
      </c>
    </row>
    <row r="7" spans="1:16" x14ac:dyDescent="0.2">
      <c r="A7">
        <v>2</v>
      </c>
      <c r="B7" t="s">
        <v>31</v>
      </c>
      <c r="C7" t="s">
        <v>1045</v>
      </c>
      <c r="D7" s="4">
        <f t="shared" ref="D7:D21" si="2">SEARCH(" ",C7,1)</f>
        <v>6</v>
      </c>
      <c r="E7" s="4" t="str">
        <f t="shared" ref="E7:E21" si="3">RIGHT(C7,LEN(C7)-D7) &amp; " " &amp; LEFT(C7,D7)</f>
        <v xml:space="preserve">Kozar Josef </v>
      </c>
      <c r="F7" t="s">
        <v>1046</v>
      </c>
      <c r="G7" t="s">
        <v>98</v>
      </c>
      <c r="H7">
        <v>8.4179999999999993</v>
      </c>
      <c r="I7" s="6">
        <f t="shared" ref="I7:I21" si="4">H7/$H$6*10000*$I$4</f>
        <v>9814.6204966771584</v>
      </c>
      <c r="J7" s="10" t="s">
        <v>1061</v>
      </c>
      <c r="N7" t="s">
        <v>18</v>
      </c>
    </row>
    <row r="8" spans="1:16" x14ac:dyDescent="0.2">
      <c r="A8">
        <v>3</v>
      </c>
      <c r="B8" t="s">
        <v>893</v>
      </c>
      <c r="C8" t="s">
        <v>1047</v>
      </c>
      <c r="D8" s="4">
        <f t="shared" si="2"/>
        <v>6</v>
      </c>
      <c r="E8" s="4" t="str">
        <f t="shared" si="3"/>
        <v xml:space="preserve">Surovcík Jr. Milan </v>
      </c>
      <c r="F8" t="s">
        <v>54</v>
      </c>
      <c r="G8" t="s">
        <v>45</v>
      </c>
      <c r="H8">
        <v>8.2330000000000005</v>
      </c>
      <c r="I8" s="6">
        <f t="shared" si="4"/>
        <v>9598.927363880146</v>
      </c>
      <c r="J8" s="10" t="s">
        <v>1061</v>
      </c>
      <c r="N8" t="s">
        <v>18</v>
      </c>
    </row>
    <row r="9" spans="1:16" x14ac:dyDescent="0.2">
      <c r="A9">
        <v>4</v>
      </c>
      <c r="B9" t="s">
        <v>75</v>
      </c>
      <c r="C9" t="s">
        <v>62</v>
      </c>
      <c r="D9" s="4">
        <f t="shared" si="2"/>
        <v>7</v>
      </c>
      <c r="E9" s="4" t="str">
        <f t="shared" si="3"/>
        <v xml:space="preserve">Posluch Samuel </v>
      </c>
      <c r="F9" t="s">
        <v>1046</v>
      </c>
      <c r="G9" t="s">
        <v>45</v>
      </c>
      <c r="H9">
        <v>8.0540000000000003</v>
      </c>
      <c r="I9" s="6">
        <f t="shared" si="4"/>
        <v>9390.2296840387098</v>
      </c>
      <c r="J9" s="10" t="s">
        <v>1061</v>
      </c>
      <c r="N9" t="s">
        <v>18</v>
      </c>
    </row>
    <row r="10" spans="1:16" x14ac:dyDescent="0.2">
      <c r="A10">
        <v>5</v>
      </c>
      <c r="B10" t="s">
        <v>787</v>
      </c>
      <c r="C10" t="s">
        <v>41</v>
      </c>
      <c r="D10" s="4">
        <f t="shared" si="2"/>
        <v>6</v>
      </c>
      <c r="E10" s="4" t="str">
        <f t="shared" si="3"/>
        <v xml:space="preserve">Straka Marek </v>
      </c>
      <c r="F10" t="s">
        <v>1048</v>
      </c>
      <c r="G10" t="s">
        <v>903</v>
      </c>
      <c r="H10">
        <v>7.6360000000000001</v>
      </c>
      <c r="I10" s="6">
        <f t="shared" si="4"/>
        <v>8902.8797948000465</v>
      </c>
      <c r="J10" s="10" t="s">
        <v>1061</v>
      </c>
      <c r="N10" t="s">
        <v>18</v>
      </c>
    </row>
    <row r="11" spans="1:16" x14ac:dyDescent="0.2">
      <c r="A11">
        <v>6</v>
      </c>
      <c r="B11" t="s">
        <v>107</v>
      </c>
      <c r="C11" t="s">
        <v>20</v>
      </c>
      <c r="D11" s="4">
        <f t="shared" si="2"/>
        <v>6</v>
      </c>
      <c r="E11" s="4" t="str">
        <f t="shared" si="3"/>
        <v xml:space="preserve">Noga Tibor </v>
      </c>
      <c r="F11" t="s">
        <v>58</v>
      </c>
      <c r="G11" t="s">
        <v>61</v>
      </c>
      <c r="H11">
        <v>7.601</v>
      </c>
      <c r="I11" s="6">
        <f t="shared" si="4"/>
        <v>8862.0729858925024</v>
      </c>
      <c r="J11" s="10" t="s">
        <v>1061</v>
      </c>
      <c r="N11" t="s">
        <v>18</v>
      </c>
    </row>
    <row r="12" spans="1:16" x14ac:dyDescent="0.2">
      <c r="A12">
        <v>7</v>
      </c>
      <c r="B12" t="s">
        <v>913</v>
      </c>
      <c r="C12" t="s">
        <v>1049</v>
      </c>
      <c r="D12" s="4">
        <f t="shared" si="2"/>
        <v>9</v>
      </c>
      <c r="E12" s="4" t="str">
        <f t="shared" si="3"/>
        <v xml:space="preserve">Beliansky Miroslav </v>
      </c>
      <c r="F12" t="s">
        <v>1050</v>
      </c>
      <c r="G12" t="s">
        <v>1051</v>
      </c>
      <c r="H12">
        <v>7.4820000000000002</v>
      </c>
      <c r="I12" s="6">
        <f t="shared" si="4"/>
        <v>8723.3298356068553</v>
      </c>
      <c r="J12" s="10" t="s">
        <v>1061</v>
      </c>
      <c r="N12" t="s">
        <v>18</v>
      </c>
    </row>
    <row r="13" spans="1:16" x14ac:dyDescent="0.2">
      <c r="A13">
        <v>8</v>
      </c>
      <c r="B13" t="s">
        <v>59</v>
      </c>
      <c r="C13" t="s">
        <v>23</v>
      </c>
      <c r="D13" s="4">
        <f t="shared" si="2"/>
        <v>7</v>
      </c>
      <c r="E13" s="4" t="str">
        <f t="shared" si="3"/>
        <v xml:space="preserve">Schuller Edmund </v>
      </c>
      <c r="F13" t="s">
        <v>1052</v>
      </c>
      <c r="G13" t="s">
        <v>1053</v>
      </c>
      <c r="H13">
        <v>7.0720000000000001</v>
      </c>
      <c r="I13" s="6">
        <f t="shared" si="4"/>
        <v>8245.3072169756324</v>
      </c>
      <c r="J13" s="10" t="s">
        <v>1061</v>
      </c>
      <c r="N13" t="s">
        <v>18</v>
      </c>
    </row>
    <row r="14" spans="1:16" x14ac:dyDescent="0.2">
      <c r="A14">
        <v>9</v>
      </c>
      <c r="B14" t="s">
        <v>137</v>
      </c>
      <c r="C14" t="s">
        <v>1054</v>
      </c>
      <c r="D14" s="4">
        <f t="shared" si="2"/>
        <v>6</v>
      </c>
      <c r="E14" s="4" t="str">
        <f t="shared" si="3"/>
        <v xml:space="preserve">Siska Simon </v>
      </c>
      <c r="F14" t="s">
        <v>58</v>
      </c>
      <c r="G14" t="s">
        <v>542</v>
      </c>
      <c r="H14">
        <v>6.9109999999999996</v>
      </c>
      <c r="I14" s="6">
        <f t="shared" si="4"/>
        <v>8057.595896000932</v>
      </c>
      <c r="J14" s="10" t="s">
        <v>1061</v>
      </c>
      <c r="N14" t="s">
        <v>18</v>
      </c>
    </row>
    <row r="15" spans="1:16" x14ac:dyDescent="0.2">
      <c r="A15">
        <v>10</v>
      </c>
      <c r="B15">
        <v>70</v>
      </c>
      <c r="C15" t="s">
        <v>1055</v>
      </c>
      <c r="D15" s="4">
        <f t="shared" si="2"/>
        <v>7</v>
      </c>
      <c r="E15" s="4" t="str">
        <f t="shared" si="3"/>
        <v xml:space="preserve">Sabla Martin </v>
      </c>
      <c r="F15" t="s">
        <v>134</v>
      </c>
      <c r="G15" t="s">
        <v>559</v>
      </c>
      <c r="H15">
        <v>6.4790000000000001</v>
      </c>
      <c r="I15" s="6">
        <f t="shared" si="4"/>
        <v>7553.923283199254</v>
      </c>
      <c r="J15" s="10" t="s">
        <v>1061</v>
      </c>
      <c r="N15" t="s">
        <v>18</v>
      </c>
    </row>
    <row r="16" spans="1:16" x14ac:dyDescent="0.2">
      <c r="A16">
        <v>11</v>
      </c>
      <c r="B16" t="s">
        <v>206</v>
      </c>
      <c r="C16" t="s">
        <v>207</v>
      </c>
      <c r="D16" s="4">
        <f t="shared" si="2"/>
        <v>7</v>
      </c>
      <c r="E16" s="4" t="str">
        <f t="shared" si="3"/>
        <v xml:space="preserve">Smolka Daniel </v>
      </c>
      <c r="F16" t="s">
        <v>1056</v>
      </c>
      <c r="G16" t="s">
        <v>953</v>
      </c>
      <c r="H16">
        <v>6.3689999999999998</v>
      </c>
      <c r="I16" s="6">
        <f t="shared" si="4"/>
        <v>7425.6733123469739</v>
      </c>
      <c r="J16" s="10" t="s">
        <v>1061</v>
      </c>
      <c r="N16" t="s">
        <v>18</v>
      </c>
    </row>
    <row r="17" spans="1:14" x14ac:dyDescent="0.2">
      <c r="A17">
        <v>12</v>
      </c>
      <c r="B17" t="s">
        <v>357</v>
      </c>
      <c r="C17" t="s">
        <v>358</v>
      </c>
      <c r="D17" s="4">
        <f t="shared" si="2"/>
        <v>6</v>
      </c>
      <c r="E17" s="4" t="str">
        <f t="shared" si="3"/>
        <v xml:space="preserve">Fratrik Tibor </v>
      </c>
      <c r="F17" t="s">
        <v>58</v>
      </c>
      <c r="G17" t="s">
        <v>1057</v>
      </c>
      <c r="H17">
        <v>5.9930000000000003</v>
      </c>
      <c r="I17" s="6">
        <f t="shared" si="4"/>
        <v>6987.2915937973657</v>
      </c>
      <c r="J17" s="10" t="s">
        <v>1061</v>
      </c>
      <c r="N17" t="s">
        <v>18</v>
      </c>
    </row>
    <row r="18" spans="1:14" hidden="1" x14ac:dyDescent="0.2">
      <c r="A18">
        <v>13</v>
      </c>
      <c r="B18" t="s">
        <v>562</v>
      </c>
      <c r="C18" t="s">
        <v>563</v>
      </c>
      <c r="D18" s="4">
        <f t="shared" si="2"/>
        <v>4</v>
      </c>
      <c r="E18" s="4" t="str">
        <f t="shared" si="3"/>
        <v xml:space="preserve">Florian Jan </v>
      </c>
      <c r="F18" t="s">
        <v>545</v>
      </c>
      <c r="G18" t="s">
        <v>6</v>
      </c>
      <c r="H18">
        <v>5.8470000000000004</v>
      </c>
      <c r="I18" s="6">
        <f t="shared" si="4"/>
        <v>6817.0689052116131</v>
      </c>
      <c r="J18" s="10" t="s">
        <v>1061</v>
      </c>
    </row>
    <row r="19" spans="1:14" x14ac:dyDescent="0.2">
      <c r="A19">
        <v>14</v>
      </c>
      <c r="B19" t="s">
        <v>89</v>
      </c>
      <c r="C19" t="s">
        <v>70</v>
      </c>
      <c r="D19" s="4">
        <f t="shared" si="2"/>
        <v>6</v>
      </c>
      <c r="E19" s="4" t="str">
        <f t="shared" si="3"/>
        <v xml:space="preserve">Sidor Juraj </v>
      </c>
      <c r="F19" t="s">
        <v>702</v>
      </c>
      <c r="G19" t="s">
        <v>6</v>
      </c>
      <c r="H19">
        <v>5.8310000000000004</v>
      </c>
      <c r="I19" s="6">
        <f t="shared" si="4"/>
        <v>6798.4143639967369</v>
      </c>
      <c r="J19" s="10" t="s">
        <v>1061</v>
      </c>
      <c r="N19" t="s">
        <v>18</v>
      </c>
    </row>
    <row r="20" spans="1:14" x14ac:dyDescent="0.2">
      <c r="A20">
        <v>15</v>
      </c>
      <c r="B20" t="s">
        <v>201</v>
      </c>
      <c r="C20" t="s">
        <v>1058</v>
      </c>
      <c r="D20" s="4">
        <f t="shared" si="2"/>
        <v>4</v>
      </c>
      <c r="E20" s="4" t="str">
        <f t="shared" si="3"/>
        <v xml:space="preserve">Hlinka Jan </v>
      </c>
      <c r="F20" t="s">
        <v>1046</v>
      </c>
      <c r="G20" t="s">
        <v>202</v>
      </c>
      <c r="H20">
        <v>5.6920000000000002</v>
      </c>
      <c r="I20" s="6">
        <f t="shared" si="4"/>
        <v>6636.3530371924917</v>
      </c>
      <c r="J20" s="10" t="s">
        <v>1061</v>
      </c>
      <c r="N20" t="s">
        <v>18</v>
      </c>
    </row>
    <row r="21" spans="1:14" x14ac:dyDescent="0.2">
      <c r="A21">
        <v>16</v>
      </c>
      <c r="B21" t="s">
        <v>133</v>
      </c>
      <c r="C21" t="s">
        <v>1059</v>
      </c>
      <c r="D21" s="4">
        <f t="shared" si="2"/>
        <v>5</v>
      </c>
      <c r="E21" s="4" t="str">
        <f t="shared" si="3"/>
        <v xml:space="preserve">Berko Igor </v>
      </c>
      <c r="F21" t="s">
        <v>1060</v>
      </c>
      <c r="G21" t="s">
        <v>6</v>
      </c>
      <c r="H21">
        <v>1.4219999999999999</v>
      </c>
      <c r="I21" s="6">
        <f t="shared" si="4"/>
        <v>1657.9223504721929</v>
      </c>
      <c r="J21" s="10" t="s">
        <v>1061</v>
      </c>
      <c r="N21" t="s">
        <v>18</v>
      </c>
    </row>
  </sheetData>
  <autoFilter ref="N5:N2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3"/>
  <sheetViews>
    <sheetView workbookViewId="0">
      <selection activeCell="E8" sqref="E8:J13"/>
    </sheetView>
  </sheetViews>
  <sheetFormatPr defaultRowHeight="12.75" x14ac:dyDescent="0.2"/>
  <cols>
    <col min="1" max="1" width="4.5703125" bestFit="1" customWidth="1"/>
    <col min="2" max="2" width="4.28515625" customWidth="1"/>
    <col min="3" max="3" width="16.7109375" bestFit="1" customWidth="1"/>
    <col min="4" max="4" width="2.5703125" bestFit="1" customWidth="1"/>
    <col min="5" max="5" width="22.5703125" bestFit="1" customWidth="1"/>
    <col min="6" max="6" width="21.7109375" bestFit="1" customWidth="1"/>
    <col min="7" max="7" width="10" hidden="1" customWidth="1"/>
    <col min="8" max="8" width="6" hidden="1" customWidth="1"/>
    <col min="9" max="9" width="16.7109375" bestFit="1" customWidth="1"/>
    <col min="10" max="10" width="18.710937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1041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1042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1062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142</v>
      </c>
      <c r="C4" s="5" t="s">
        <v>35</v>
      </c>
      <c r="D4" s="5"/>
      <c r="E4" s="13">
        <v>8</v>
      </c>
      <c r="F4" s="5" t="s">
        <v>36</v>
      </c>
      <c r="G4" s="13">
        <v>10</v>
      </c>
      <c r="H4" s="5" t="s">
        <v>88</v>
      </c>
      <c r="I4" s="7">
        <f>B4*K4*M4</f>
        <v>0.53333333333333333</v>
      </c>
      <c r="J4" s="5" t="s">
        <v>37</v>
      </c>
      <c r="K4" s="13">
        <f>MIN(E4/15,1)</f>
        <v>0.53333333333333333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771</v>
      </c>
      <c r="C6" t="s">
        <v>772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Moravcova Barbora </v>
      </c>
      <c r="F6" t="s">
        <v>1063</v>
      </c>
      <c r="G6" t="s">
        <v>1064</v>
      </c>
      <c r="H6">
        <v>8.6470000000000002</v>
      </c>
      <c r="I6" s="6">
        <f>H6/$H$6*10000*$I$4</f>
        <v>5333.333333333333</v>
      </c>
      <c r="J6" s="10" t="s">
        <v>1078</v>
      </c>
    </row>
    <row r="7" spans="1:16" hidden="1" x14ac:dyDescent="0.2">
      <c r="A7">
        <v>2</v>
      </c>
      <c r="B7" t="s">
        <v>73</v>
      </c>
      <c r="C7" t="s">
        <v>310</v>
      </c>
      <c r="D7" s="4">
        <f t="shared" ref="D7:D13" si="2">SEARCH(" ",C7,1)</f>
        <v>5</v>
      </c>
      <c r="E7" s="4" t="str">
        <f t="shared" ref="E7:E13" si="3">RIGHT(C7,LEN(C7)-D7) &amp; " " &amp; LEFT(C7,D7)</f>
        <v xml:space="preserve">Novakova Dana </v>
      </c>
      <c r="F7" t="s">
        <v>1065</v>
      </c>
      <c r="G7" t="s">
        <v>1066</v>
      </c>
      <c r="H7">
        <v>8.0500000000000007</v>
      </c>
      <c r="I7" s="6">
        <f t="shared" ref="I7:I13" si="4">H7/$H$6*10000*$I$4</f>
        <v>4965.1131413592384</v>
      </c>
      <c r="J7" s="10" t="s">
        <v>1078</v>
      </c>
    </row>
    <row r="8" spans="1:16" x14ac:dyDescent="0.2">
      <c r="A8">
        <v>3</v>
      </c>
      <c r="B8" t="s">
        <v>22</v>
      </c>
      <c r="C8" t="s">
        <v>1067</v>
      </c>
      <c r="D8" s="4">
        <f t="shared" si="2"/>
        <v>6</v>
      </c>
      <c r="E8" s="4" t="s">
        <v>1541</v>
      </c>
      <c r="F8" t="s">
        <v>1068</v>
      </c>
      <c r="G8" t="s">
        <v>1069</v>
      </c>
      <c r="H8">
        <v>7.9749999999999996</v>
      </c>
      <c r="I8" s="6">
        <f t="shared" si="4"/>
        <v>4918.8543232720403</v>
      </c>
      <c r="J8" s="10" t="s">
        <v>1078</v>
      </c>
      <c r="N8" t="s">
        <v>18</v>
      </c>
    </row>
    <row r="9" spans="1:16" x14ac:dyDescent="0.2">
      <c r="A9">
        <v>4</v>
      </c>
      <c r="B9" t="s">
        <v>1070</v>
      </c>
      <c r="C9" t="s">
        <v>1071</v>
      </c>
      <c r="D9" s="4">
        <f t="shared" si="2"/>
        <v>8</v>
      </c>
      <c r="E9" s="4" t="str">
        <f t="shared" si="3"/>
        <v xml:space="preserve">Jancik Dominik </v>
      </c>
      <c r="F9" t="s">
        <v>11</v>
      </c>
      <c r="G9" t="s">
        <v>1072</v>
      </c>
      <c r="H9">
        <v>7.9550000000000001</v>
      </c>
      <c r="I9" s="6">
        <f t="shared" si="4"/>
        <v>4906.5186384487879</v>
      </c>
      <c r="J9" s="10" t="s">
        <v>1078</v>
      </c>
      <c r="N9" t="s">
        <v>18</v>
      </c>
    </row>
    <row r="10" spans="1:16" x14ac:dyDescent="0.2">
      <c r="A10">
        <v>5</v>
      </c>
      <c r="B10" t="s">
        <v>553</v>
      </c>
      <c r="C10" t="s">
        <v>147</v>
      </c>
      <c r="D10" s="4">
        <f t="shared" si="2"/>
        <v>7</v>
      </c>
      <c r="E10" s="4" t="str">
        <f t="shared" si="3"/>
        <v xml:space="preserve">Niko Eduard </v>
      </c>
      <c r="F10" t="s">
        <v>1073</v>
      </c>
      <c r="G10" t="s">
        <v>1074</v>
      </c>
      <c r="H10">
        <v>7.28</v>
      </c>
      <c r="I10" s="6">
        <f t="shared" si="4"/>
        <v>4490.1892756640063</v>
      </c>
      <c r="J10" s="10" t="s">
        <v>1078</v>
      </c>
      <c r="N10" t="s">
        <v>18</v>
      </c>
    </row>
    <row r="11" spans="1:16" x14ac:dyDescent="0.2">
      <c r="A11">
        <v>6</v>
      </c>
      <c r="B11" t="s">
        <v>5</v>
      </c>
      <c r="C11" t="s">
        <v>1075</v>
      </c>
      <c r="D11" s="4">
        <f t="shared" si="2"/>
        <v>5</v>
      </c>
      <c r="E11" s="4" t="str">
        <f t="shared" si="3"/>
        <v xml:space="preserve">Bajana Ivan </v>
      </c>
      <c r="F11" t="s">
        <v>58</v>
      </c>
      <c r="G11" t="s">
        <v>27</v>
      </c>
      <c r="H11">
        <v>6.5579999999999998</v>
      </c>
      <c r="I11" s="6">
        <f t="shared" si="4"/>
        <v>4044.8710535445812</v>
      </c>
      <c r="J11" s="10" t="s">
        <v>1078</v>
      </c>
      <c r="N11" t="s">
        <v>18</v>
      </c>
    </row>
    <row r="12" spans="1:16" x14ac:dyDescent="0.2">
      <c r="A12">
        <v>7</v>
      </c>
      <c r="B12" t="s">
        <v>145</v>
      </c>
      <c r="C12" t="s">
        <v>304</v>
      </c>
      <c r="D12" s="4">
        <f t="shared" si="2"/>
        <v>7</v>
      </c>
      <c r="E12" s="4" t="s">
        <v>328</v>
      </c>
      <c r="F12" t="s">
        <v>226</v>
      </c>
      <c r="G12" t="s">
        <v>83</v>
      </c>
      <c r="H12">
        <v>6.3289999999999997</v>
      </c>
      <c r="I12" s="6">
        <f t="shared" si="4"/>
        <v>3903.6274623183372</v>
      </c>
      <c r="J12" s="10" t="s">
        <v>1078</v>
      </c>
      <c r="N12" t="s">
        <v>18</v>
      </c>
    </row>
    <row r="13" spans="1:16" x14ac:dyDescent="0.2">
      <c r="A13">
        <v>8</v>
      </c>
      <c r="B13" t="s">
        <v>8</v>
      </c>
      <c r="C13" t="s">
        <v>1076</v>
      </c>
      <c r="D13" s="4">
        <f t="shared" si="2"/>
        <v>9</v>
      </c>
      <c r="E13" s="4" t="str">
        <f t="shared" si="3"/>
        <v xml:space="preserve">Divokova Viktoria </v>
      </c>
      <c r="F13" t="s">
        <v>1077</v>
      </c>
      <c r="G13" t="s">
        <v>988</v>
      </c>
      <c r="H13">
        <v>2.5049999999999999</v>
      </c>
      <c r="I13" s="6">
        <f t="shared" si="4"/>
        <v>1545.0445241124087</v>
      </c>
      <c r="J13" s="10" t="s">
        <v>1078</v>
      </c>
      <c r="N13" t="s">
        <v>18</v>
      </c>
    </row>
  </sheetData>
  <autoFilter ref="N5:N13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9"/>
  <sheetViews>
    <sheetView workbookViewId="0">
      <selection activeCell="E7" sqref="E7:J29"/>
    </sheetView>
  </sheetViews>
  <sheetFormatPr defaultRowHeight="12.75" x14ac:dyDescent="0.2"/>
  <cols>
    <col min="1" max="1" width="4.5703125" bestFit="1" customWidth="1"/>
    <col min="2" max="2" width="4.5703125" customWidth="1"/>
    <col min="3" max="3" width="16.7109375" bestFit="1" customWidth="1"/>
    <col min="4" max="4" width="2.5703125" bestFit="1" customWidth="1"/>
    <col min="5" max="5" width="22.5703125" bestFit="1" customWidth="1"/>
    <col min="6" max="6" width="19.5703125" bestFit="1" customWidth="1"/>
    <col min="7" max="7" width="15.28515625" hidden="1" customWidth="1"/>
    <col min="8" max="8" width="6" hidden="1" customWidth="1"/>
    <col min="9" max="9" width="16.7109375" bestFit="1" customWidth="1"/>
    <col min="10" max="10" width="22.5703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1041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1042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1101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142</v>
      </c>
      <c r="C4" s="5" t="s">
        <v>35</v>
      </c>
      <c r="D4" s="5"/>
      <c r="E4" s="13">
        <v>24</v>
      </c>
      <c r="F4" s="5" t="s">
        <v>36</v>
      </c>
      <c r="G4" s="13">
        <v>10</v>
      </c>
      <c r="H4" s="5" t="s">
        <v>88</v>
      </c>
      <c r="I4" s="7">
        <f>B4*K4*M4</f>
        <v>1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771</v>
      </c>
      <c r="C6" t="s">
        <v>772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Moravcova Barbora </v>
      </c>
      <c r="F6" t="s">
        <v>1063</v>
      </c>
      <c r="G6" t="s">
        <v>1079</v>
      </c>
      <c r="H6">
        <v>7.5350000000000001</v>
      </c>
      <c r="I6" s="6">
        <f>H6/$H$6*10000*$I$4</f>
        <v>10000</v>
      </c>
      <c r="J6" s="10" t="s">
        <v>1102</v>
      </c>
    </row>
    <row r="7" spans="1:16" x14ac:dyDescent="0.2">
      <c r="A7">
        <v>2</v>
      </c>
      <c r="B7" t="s">
        <v>249</v>
      </c>
      <c r="C7" t="s">
        <v>473</v>
      </c>
      <c r="D7" s="4">
        <f t="shared" ref="D7:D29" si="2">SEARCH(" ",C7,1)</f>
        <v>7</v>
      </c>
      <c r="E7" s="4" t="str">
        <f t="shared" ref="E7:E29" si="3">RIGHT(C7,LEN(C7)-D7) &amp; " " &amp; LEFT(C7,D7)</f>
        <v xml:space="preserve">Kubovcik Viliam </v>
      </c>
      <c r="F7" t="s">
        <v>226</v>
      </c>
      <c r="G7" t="s">
        <v>1080</v>
      </c>
      <c r="H7">
        <v>7.2619999999999996</v>
      </c>
      <c r="I7" s="6">
        <f t="shared" ref="I7:I29" si="4">H7/$H$6*10000*$I$4</f>
        <v>9637.6907763769068</v>
      </c>
      <c r="J7" s="10" t="s">
        <v>1102</v>
      </c>
      <c r="N7" t="s">
        <v>18</v>
      </c>
    </row>
    <row r="8" spans="1:16" x14ac:dyDescent="0.2">
      <c r="A8">
        <v>3</v>
      </c>
      <c r="B8">
        <v>3</v>
      </c>
      <c r="C8" t="s">
        <v>833</v>
      </c>
      <c r="D8" s="4">
        <f t="shared" si="2"/>
        <v>7</v>
      </c>
      <c r="E8" s="4" t="str">
        <f t="shared" si="3"/>
        <v xml:space="preserve">Fürješ Martin </v>
      </c>
      <c r="F8" t="s">
        <v>58</v>
      </c>
      <c r="G8" t="s">
        <v>1081</v>
      </c>
      <c r="H8">
        <v>7.1559999999999997</v>
      </c>
      <c r="I8" s="6">
        <f t="shared" si="4"/>
        <v>9497.0139349701385</v>
      </c>
      <c r="J8" s="10" t="s">
        <v>1102</v>
      </c>
      <c r="N8" t="s">
        <v>18</v>
      </c>
    </row>
    <row r="9" spans="1:16" hidden="1" x14ac:dyDescent="0.2">
      <c r="A9">
        <v>4</v>
      </c>
      <c r="B9" t="s">
        <v>73</v>
      </c>
      <c r="C9" t="s">
        <v>310</v>
      </c>
      <c r="D9" s="4">
        <f t="shared" si="2"/>
        <v>5</v>
      </c>
      <c r="E9" s="4" t="str">
        <f t="shared" si="3"/>
        <v xml:space="preserve">Novakova Dana </v>
      </c>
      <c r="G9" t="s">
        <v>1082</v>
      </c>
      <c r="H9">
        <v>7.0090000000000003</v>
      </c>
      <c r="I9" s="6">
        <f t="shared" si="4"/>
        <v>9301.9243530192434</v>
      </c>
      <c r="J9" s="10" t="s">
        <v>1102</v>
      </c>
    </row>
    <row r="10" spans="1:16" x14ac:dyDescent="0.2">
      <c r="A10">
        <v>5</v>
      </c>
      <c r="B10" t="s">
        <v>1070</v>
      </c>
      <c r="C10" t="s">
        <v>1071</v>
      </c>
      <c r="D10" s="4">
        <f t="shared" si="2"/>
        <v>8</v>
      </c>
      <c r="E10" s="4" t="str">
        <f t="shared" si="3"/>
        <v xml:space="preserve">Jancik Dominik </v>
      </c>
      <c r="F10" t="s">
        <v>1068</v>
      </c>
      <c r="G10" t="s">
        <v>1083</v>
      </c>
      <c r="H10">
        <v>6.9459999999999997</v>
      </c>
      <c r="I10" s="6">
        <f t="shared" si="4"/>
        <v>9218.3145321831453</v>
      </c>
      <c r="J10" s="10" t="s">
        <v>1102</v>
      </c>
      <c r="N10" t="s">
        <v>18</v>
      </c>
    </row>
    <row r="11" spans="1:16" x14ac:dyDescent="0.2">
      <c r="A11">
        <v>6</v>
      </c>
      <c r="B11" t="s">
        <v>22</v>
      </c>
      <c r="C11" t="s">
        <v>1067</v>
      </c>
      <c r="D11" s="4">
        <f t="shared" si="2"/>
        <v>6</v>
      </c>
      <c r="E11" s="4" t="s">
        <v>1541</v>
      </c>
      <c r="F11" t="s">
        <v>1068</v>
      </c>
      <c r="G11" t="s">
        <v>1084</v>
      </c>
      <c r="H11">
        <v>6.9160000000000004</v>
      </c>
      <c r="I11" s="6">
        <f t="shared" si="4"/>
        <v>9178.5003317850042</v>
      </c>
      <c r="J11" s="10" t="s">
        <v>1102</v>
      </c>
      <c r="N11" t="s">
        <v>18</v>
      </c>
    </row>
    <row r="12" spans="1:16" hidden="1" x14ac:dyDescent="0.2">
      <c r="A12">
        <v>7</v>
      </c>
      <c r="B12" t="s">
        <v>504</v>
      </c>
      <c r="C12" t="s">
        <v>505</v>
      </c>
      <c r="D12" s="4">
        <f t="shared" si="2"/>
        <v>6</v>
      </c>
      <c r="E12" s="4" t="str">
        <f t="shared" si="3"/>
        <v xml:space="preserve">Pechanec Marek </v>
      </c>
      <c r="F12" t="s">
        <v>1085</v>
      </c>
      <c r="G12" t="s">
        <v>1086</v>
      </c>
      <c r="H12">
        <v>6.85</v>
      </c>
      <c r="I12" s="6">
        <f t="shared" si="4"/>
        <v>9090.9090909090901</v>
      </c>
      <c r="J12" s="10" t="s">
        <v>1102</v>
      </c>
    </row>
    <row r="13" spans="1:16" x14ac:dyDescent="0.2">
      <c r="A13">
        <v>8</v>
      </c>
      <c r="B13" t="s">
        <v>121</v>
      </c>
      <c r="C13" t="s">
        <v>506</v>
      </c>
      <c r="D13" s="4">
        <f t="shared" si="2"/>
        <v>6</v>
      </c>
      <c r="E13" s="4" t="str">
        <f t="shared" si="3"/>
        <v xml:space="preserve">Pokorny Peter </v>
      </c>
      <c r="F13" t="s">
        <v>1050</v>
      </c>
      <c r="G13" t="s">
        <v>1087</v>
      </c>
      <c r="H13">
        <v>6.726</v>
      </c>
      <c r="I13" s="6">
        <f t="shared" si="4"/>
        <v>8926.3437292634371</v>
      </c>
      <c r="J13" s="10" t="s">
        <v>1102</v>
      </c>
      <c r="N13" t="s">
        <v>18</v>
      </c>
    </row>
    <row r="14" spans="1:16" x14ac:dyDescent="0.2">
      <c r="A14">
        <v>9</v>
      </c>
      <c r="B14" t="s">
        <v>144</v>
      </c>
      <c r="C14" t="s">
        <v>1088</v>
      </c>
      <c r="D14" s="4">
        <f t="shared" si="2"/>
        <v>6</v>
      </c>
      <c r="E14" s="4" t="str">
        <f t="shared" si="3"/>
        <v xml:space="preserve">Bobok Tomas </v>
      </c>
      <c r="F14" t="s">
        <v>1056</v>
      </c>
      <c r="G14" t="s">
        <v>1089</v>
      </c>
      <c r="H14">
        <v>6.7080000000000002</v>
      </c>
      <c r="I14" s="6">
        <f t="shared" si="4"/>
        <v>8902.4552090245525</v>
      </c>
      <c r="J14" s="10" t="s">
        <v>1102</v>
      </c>
      <c r="N14" t="s">
        <v>18</v>
      </c>
    </row>
    <row r="15" spans="1:16" x14ac:dyDescent="0.2">
      <c r="A15">
        <v>10</v>
      </c>
      <c r="B15" t="s">
        <v>234</v>
      </c>
      <c r="C15" t="s">
        <v>477</v>
      </c>
      <c r="D15" s="4">
        <f t="shared" si="2"/>
        <v>4</v>
      </c>
      <c r="E15" s="4" t="str">
        <f t="shared" si="3"/>
        <v xml:space="preserve">Kovalcik Jan </v>
      </c>
      <c r="F15" t="s">
        <v>1050</v>
      </c>
      <c r="G15" t="s">
        <v>1090</v>
      </c>
      <c r="H15">
        <v>6.6449999999999996</v>
      </c>
      <c r="I15" s="6">
        <f t="shared" si="4"/>
        <v>8818.8453881884525</v>
      </c>
      <c r="J15" s="10" t="s">
        <v>1102</v>
      </c>
      <c r="N15" t="s">
        <v>18</v>
      </c>
    </row>
    <row r="16" spans="1:16" hidden="1" x14ac:dyDescent="0.2">
      <c r="A16">
        <v>11</v>
      </c>
      <c r="B16" t="s">
        <v>227</v>
      </c>
      <c r="C16" t="s">
        <v>451</v>
      </c>
      <c r="D16" s="4">
        <f t="shared" si="2"/>
        <v>5</v>
      </c>
      <c r="E16" s="4" t="str">
        <f t="shared" si="3"/>
        <v xml:space="preserve">Krejcirik Petr </v>
      </c>
      <c r="F16" t="s">
        <v>77</v>
      </c>
      <c r="G16" t="s">
        <v>1091</v>
      </c>
      <c r="H16">
        <v>6.55</v>
      </c>
      <c r="I16" s="6">
        <f t="shared" si="4"/>
        <v>8692.7670869276699</v>
      </c>
      <c r="J16" s="10" t="s">
        <v>1102</v>
      </c>
    </row>
    <row r="17" spans="1:14" x14ac:dyDescent="0.2">
      <c r="A17">
        <v>12</v>
      </c>
      <c r="B17" t="s">
        <v>553</v>
      </c>
      <c r="C17" t="s">
        <v>147</v>
      </c>
      <c r="D17" s="4">
        <f t="shared" si="2"/>
        <v>7</v>
      </c>
      <c r="E17" s="4" t="str">
        <f t="shared" si="3"/>
        <v xml:space="preserve">Niko Eduard </v>
      </c>
      <c r="F17" t="s">
        <v>1073</v>
      </c>
      <c r="G17" t="s">
        <v>63</v>
      </c>
      <c r="H17">
        <v>6.298</v>
      </c>
      <c r="I17" s="6">
        <f t="shared" si="4"/>
        <v>8358.3278035832773</v>
      </c>
      <c r="J17" s="10" t="s">
        <v>1102</v>
      </c>
      <c r="N17" t="s">
        <v>18</v>
      </c>
    </row>
    <row r="18" spans="1:14" hidden="1" x14ac:dyDescent="0.2">
      <c r="A18">
        <v>13</v>
      </c>
      <c r="B18" t="s">
        <v>233</v>
      </c>
      <c r="C18" t="s">
        <v>68</v>
      </c>
      <c r="D18" s="4">
        <f t="shared" si="2"/>
        <v>5</v>
      </c>
      <c r="E18" s="4" t="str">
        <f t="shared" si="3"/>
        <v xml:space="preserve">Novak Ivan </v>
      </c>
      <c r="F18" t="s">
        <v>214</v>
      </c>
      <c r="G18" t="s">
        <v>1092</v>
      </c>
      <c r="H18">
        <v>6.1890000000000001</v>
      </c>
      <c r="I18" s="6">
        <f t="shared" si="4"/>
        <v>8213.6695421366949</v>
      </c>
      <c r="J18" s="10" t="s">
        <v>1102</v>
      </c>
    </row>
    <row r="19" spans="1:14" x14ac:dyDescent="0.2">
      <c r="A19">
        <v>14</v>
      </c>
      <c r="B19" t="s">
        <v>937</v>
      </c>
      <c r="C19" t="s">
        <v>1093</v>
      </c>
      <c r="D19" s="4">
        <f t="shared" si="2"/>
        <v>7</v>
      </c>
      <c r="E19" s="4" t="str">
        <f t="shared" si="3"/>
        <v xml:space="preserve">Jurovic Martin </v>
      </c>
      <c r="F19" t="s">
        <v>1050</v>
      </c>
      <c r="G19" t="s">
        <v>939</v>
      </c>
      <c r="H19">
        <v>5.97</v>
      </c>
      <c r="I19" s="6">
        <f t="shared" si="4"/>
        <v>7923.0258792302584</v>
      </c>
      <c r="J19" s="10" t="s">
        <v>1102</v>
      </c>
      <c r="N19" t="s">
        <v>18</v>
      </c>
    </row>
    <row r="20" spans="1:14" x14ac:dyDescent="0.2">
      <c r="A20">
        <v>15</v>
      </c>
      <c r="B20" t="s">
        <v>5</v>
      </c>
      <c r="C20" t="s">
        <v>1075</v>
      </c>
      <c r="D20" s="4">
        <f t="shared" si="2"/>
        <v>5</v>
      </c>
      <c r="E20" s="4" t="str">
        <f t="shared" si="3"/>
        <v xml:space="preserve">Bajana Ivan </v>
      </c>
      <c r="F20" t="s">
        <v>58</v>
      </c>
      <c r="G20" t="s">
        <v>929</v>
      </c>
      <c r="H20">
        <v>5.556</v>
      </c>
      <c r="I20" s="6">
        <f t="shared" si="4"/>
        <v>7373.5899137358992</v>
      </c>
      <c r="J20" s="10" t="s">
        <v>1102</v>
      </c>
      <c r="N20" t="s">
        <v>18</v>
      </c>
    </row>
    <row r="21" spans="1:14" x14ac:dyDescent="0.2">
      <c r="A21">
        <v>16</v>
      </c>
      <c r="B21" t="s">
        <v>93</v>
      </c>
      <c r="C21" t="s">
        <v>867</v>
      </c>
      <c r="D21" s="4">
        <f t="shared" si="2"/>
        <v>4</v>
      </c>
      <c r="E21" s="4" t="str">
        <f t="shared" si="3"/>
        <v xml:space="preserve">Divok Jan </v>
      </c>
      <c r="F21" t="s">
        <v>1044</v>
      </c>
      <c r="G21" t="s">
        <v>1094</v>
      </c>
      <c r="H21">
        <v>5.2279999999999998</v>
      </c>
      <c r="I21" s="6">
        <f t="shared" si="4"/>
        <v>6938.2879893828795</v>
      </c>
      <c r="J21" s="10" t="s">
        <v>1102</v>
      </c>
      <c r="N21" t="s">
        <v>18</v>
      </c>
    </row>
    <row r="22" spans="1:14" x14ac:dyDescent="0.2">
      <c r="A22">
        <v>17</v>
      </c>
      <c r="B22" t="s">
        <v>9</v>
      </c>
      <c r="C22" t="s">
        <v>250</v>
      </c>
      <c r="D22" s="4">
        <f t="shared" si="2"/>
        <v>6</v>
      </c>
      <c r="E22" s="4" t="str">
        <f t="shared" si="3"/>
        <v xml:space="preserve">Srank Milos </v>
      </c>
      <c r="F22" t="s">
        <v>1095</v>
      </c>
      <c r="G22" t="s">
        <v>1096</v>
      </c>
      <c r="H22">
        <v>5.2240000000000002</v>
      </c>
      <c r="I22" s="6">
        <f t="shared" si="4"/>
        <v>6932.9794293297946</v>
      </c>
      <c r="J22" s="10" t="s">
        <v>1102</v>
      </c>
      <c r="N22" t="s">
        <v>18</v>
      </c>
    </row>
    <row r="23" spans="1:14" x14ac:dyDescent="0.2">
      <c r="A23">
        <v>18</v>
      </c>
      <c r="B23" t="s">
        <v>875</v>
      </c>
      <c r="C23" t="s">
        <v>306</v>
      </c>
      <c r="D23" s="4">
        <f t="shared" si="2"/>
        <v>9</v>
      </c>
      <c r="E23" s="4" t="str">
        <f t="shared" si="3"/>
        <v xml:space="preserve">Belakova Gabriela </v>
      </c>
      <c r="F23" t="s">
        <v>1056</v>
      </c>
      <c r="G23" t="s">
        <v>821</v>
      </c>
      <c r="H23">
        <v>5.1680000000000001</v>
      </c>
      <c r="I23" s="6">
        <f t="shared" si="4"/>
        <v>6858.6595885865963</v>
      </c>
      <c r="J23" s="10" t="s">
        <v>1102</v>
      </c>
      <c r="N23" t="s">
        <v>18</v>
      </c>
    </row>
    <row r="24" spans="1:14" x14ac:dyDescent="0.2">
      <c r="A24">
        <v>19</v>
      </c>
      <c r="B24" t="s">
        <v>109</v>
      </c>
      <c r="C24" t="s">
        <v>110</v>
      </c>
      <c r="D24" s="4">
        <f t="shared" si="2"/>
        <v>6</v>
      </c>
      <c r="E24" s="4" t="str">
        <f t="shared" si="3"/>
        <v xml:space="preserve">Lojdl Milan </v>
      </c>
      <c r="F24" t="s">
        <v>1046</v>
      </c>
      <c r="G24" t="s">
        <v>1080</v>
      </c>
      <c r="H24">
        <v>5.1159999999999997</v>
      </c>
      <c r="I24" s="6">
        <f t="shared" si="4"/>
        <v>6789.648307896482</v>
      </c>
      <c r="J24" s="10" t="s">
        <v>1102</v>
      </c>
      <c r="N24" t="s">
        <v>18</v>
      </c>
    </row>
    <row r="25" spans="1:14" x14ac:dyDescent="0.2">
      <c r="A25">
        <v>20</v>
      </c>
      <c r="B25" t="s">
        <v>145</v>
      </c>
      <c r="C25" t="s">
        <v>304</v>
      </c>
      <c r="D25" s="4">
        <f t="shared" si="2"/>
        <v>7</v>
      </c>
      <c r="E25" s="4" t="s">
        <v>328</v>
      </c>
      <c r="F25" t="s">
        <v>226</v>
      </c>
      <c r="G25" t="s">
        <v>83</v>
      </c>
      <c r="H25">
        <v>5.0750000000000002</v>
      </c>
      <c r="I25" s="6">
        <f t="shared" si="4"/>
        <v>6735.2355673523552</v>
      </c>
      <c r="J25" s="10" t="s">
        <v>1102</v>
      </c>
      <c r="N25" t="s">
        <v>18</v>
      </c>
    </row>
    <row r="26" spans="1:14" x14ac:dyDescent="0.2">
      <c r="A26">
        <v>21</v>
      </c>
      <c r="B26" t="s">
        <v>148</v>
      </c>
      <c r="C26" t="s">
        <v>120</v>
      </c>
      <c r="D26" s="4">
        <f t="shared" si="2"/>
        <v>6</v>
      </c>
      <c r="E26" s="4" t="str">
        <f t="shared" si="3"/>
        <v xml:space="preserve">Abonyi Peter </v>
      </c>
      <c r="F26" t="s">
        <v>1097</v>
      </c>
      <c r="G26" t="s">
        <v>932</v>
      </c>
      <c r="H26">
        <v>4.8739999999999997</v>
      </c>
      <c r="I26" s="6">
        <f t="shared" si="4"/>
        <v>6468.4804246848034</v>
      </c>
      <c r="J26" s="10" t="s">
        <v>1102</v>
      </c>
      <c r="N26" t="s">
        <v>18</v>
      </c>
    </row>
    <row r="27" spans="1:14" hidden="1" x14ac:dyDescent="0.2">
      <c r="A27">
        <v>22</v>
      </c>
      <c r="B27" t="s">
        <v>149</v>
      </c>
      <c r="C27" t="s">
        <v>873</v>
      </c>
      <c r="D27" s="4">
        <f t="shared" si="2"/>
        <v>8</v>
      </c>
      <c r="E27" s="4" t="str">
        <f t="shared" si="3"/>
        <v xml:space="preserve">Doupal Lubomir </v>
      </c>
      <c r="F27" t="s">
        <v>150</v>
      </c>
      <c r="G27" t="s">
        <v>1098</v>
      </c>
      <c r="H27">
        <v>4.5309999999999997</v>
      </c>
      <c r="I27" s="6">
        <f t="shared" si="4"/>
        <v>6013.271400132714</v>
      </c>
      <c r="J27" s="10" t="s">
        <v>1102</v>
      </c>
    </row>
    <row r="28" spans="1:14" x14ac:dyDescent="0.2">
      <c r="A28">
        <v>23</v>
      </c>
      <c r="B28" t="s">
        <v>8</v>
      </c>
      <c r="C28" t="s">
        <v>1076</v>
      </c>
      <c r="D28" s="4">
        <f t="shared" si="2"/>
        <v>9</v>
      </c>
      <c r="E28" s="4" t="str">
        <f t="shared" si="3"/>
        <v xml:space="preserve">Divokova Viktoria </v>
      </c>
      <c r="F28" t="s">
        <v>1077</v>
      </c>
      <c r="G28" t="s">
        <v>1099</v>
      </c>
      <c r="H28">
        <v>2.226</v>
      </c>
      <c r="I28" s="6">
        <f t="shared" si="4"/>
        <v>2954.2136695421368</v>
      </c>
      <c r="J28" s="10" t="s">
        <v>1102</v>
      </c>
      <c r="N28" t="s">
        <v>18</v>
      </c>
    </row>
    <row r="29" spans="1:14" x14ac:dyDescent="0.2">
      <c r="A29">
        <v>24</v>
      </c>
      <c r="B29" t="s">
        <v>111</v>
      </c>
      <c r="C29" t="s">
        <v>315</v>
      </c>
      <c r="D29" s="4">
        <f t="shared" si="2"/>
        <v>6</v>
      </c>
      <c r="E29" s="4" t="str">
        <f t="shared" si="3"/>
        <v xml:space="preserve">Benedikt Lukas </v>
      </c>
      <c r="F29" t="s">
        <v>84</v>
      </c>
      <c r="G29" t="s">
        <v>1100</v>
      </c>
      <c r="H29">
        <v>0.71</v>
      </c>
      <c r="I29" s="6">
        <f t="shared" si="4"/>
        <v>942.26940942269391</v>
      </c>
      <c r="J29" s="10" t="s">
        <v>1102</v>
      </c>
      <c r="N29" t="s">
        <v>18</v>
      </c>
    </row>
  </sheetData>
  <autoFilter ref="N5:N29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activeCell="E6" sqref="E6:E30"/>
    </sheetView>
  </sheetViews>
  <sheetFormatPr defaultRowHeight="12.75" x14ac:dyDescent="0.2"/>
  <cols>
    <col min="1" max="1" width="4.5703125" bestFit="1" customWidth="1"/>
    <col min="2" max="2" width="4.7109375" customWidth="1"/>
    <col min="3" max="3" width="19.5703125" bestFit="1" customWidth="1"/>
    <col min="4" max="4" width="3.85546875" bestFit="1" customWidth="1"/>
    <col min="5" max="5" width="24.5703125" bestFit="1" customWidth="1"/>
    <col min="6" max="6" width="22" bestFit="1" customWidth="1"/>
    <col min="7" max="7" width="14.140625" hidden="1" customWidth="1"/>
    <col min="8" max="8" width="6" hidden="1" customWidth="1"/>
    <col min="9" max="9" width="16.7109375" bestFit="1" customWidth="1"/>
    <col min="10" max="10" width="14.140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1103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1104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28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159</v>
      </c>
      <c r="C4" s="5" t="s">
        <v>35</v>
      </c>
      <c r="D4" s="5"/>
      <c r="E4" s="13">
        <v>25</v>
      </c>
      <c r="F4" s="5" t="s">
        <v>36</v>
      </c>
      <c r="G4" s="13">
        <v>12</v>
      </c>
      <c r="H4" s="5" t="s">
        <v>88</v>
      </c>
      <c r="I4" s="7">
        <f>B4*K4*M4</f>
        <v>0.7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893</v>
      </c>
      <c r="C6" t="s">
        <v>1105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Surovcik Milan </v>
      </c>
      <c r="F6" t="s">
        <v>1106</v>
      </c>
      <c r="G6" t="s">
        <v>45</v>
      </c>
      <c r="H6">
        <v>7.41</v>
      </c>
      <c r="I6" s="6">
        <f>H6/$H$6*10000*$I$4</f>
        <v>7000</v>
      </c>
      <c r="J6" s="10" t="s">
        <v>1134</v>
      </c>
    </row>
    <row r="7" spans="1:16" x14ac:dyDescent="0.2">
      <c r="A7">
        <v>2</v>
      </c>
      <c r="B7" t="s">
        <v>242</v>
      </c>
      <c r="C7" t="s">
        <v>907</v>
      </c>
      <c r="D7" s="4">
        <f t="shared" ref="D7:D30" si="2">SEARCH(" ",C7,1)</f>
        <v>8</v>
      </c>
      <c r="E7" s="4" t="str">
        <f t="shared" ref="E7:E30" si="3">RIGHT(C7,LEN(C7)-D7) &amp; " " &amp; LEFT(C7,D7)</f>
        <v xml:space="preserve">Belusko Lubomir </v>
      </c>
      <c r="F7" t="s">
        <v>140</v>
      </c>
      <c r="G7" t="s">
        <v>1107</v>
      </c>
      <c r="H7">
        <v>6.3369999999999997</v>
      </c>
      <c r="I7" s="6">
        <f t="shared" ref="I7:I30" si="4">H7/$H$6*10000*$I$4</f>
        <v>5986.369770580297</v>
      </c>
      <c r="J7" s="10" t="s">
        <v>1134</v>
      </c>
    </row>
    <row r="8" spans="1:16" x14ac:dyDescent="0.2">
      <c r="A8">
        <v>3</v>
      </c>
      <c r="B8">
        <v>72</v>
      </c>
      <c r="C8" t="s">
        <v>246</v>
      </c>
      <c r="D8" s="4">
        <f t="shared" si="2"/>
        <v>10</v>
      </c>
      <c r="E8" s="4" t="str">
        <f t="shared" si="3"/>
        <v xml:space="preserve">Studienka Branislav </v>
      </c>
      <c r="F8" t="s">
        <v>1108</v>
      </c>
      <c r="G8" t="s">
        <v>247</v>
      </c>
      <c r="H8">
        <v>6.2110000000000003</v>
      </c>
      <c r="I8" s="6">
        <f t="shared" si="4"/>
        <v>5867.3414304993257</v>
      </c>
      <c r="J8" s="10" t="s">
        <v>1134</v>
      </c>
    </row>
    <row r="9" spans="1:16" x14ac:dyDescent="0.2">
      <c r="A9">
        <v>4</v>
      </c>
      <c r="B9">
        <v>14</v>
      </c>
      <c r="C9" t="s">
        <v>1109</v>
      </c>
      <c r="D9" s="4">
        <f t="shared" si="2"/>
        <v>6</v>
      </c>
      <c r="E9" s="4" t="str">
        <f t="shared" si="3"/>
        <v xml:space="preserve">Samaj Peter </v>
      </c>
      <c r="F9" t="s">
        <v>1106</v>
      </c>
      <c r="G9" t="s">
        <v>10</v>
      </c>
      <c r="H9">
        <v>5.8179999999999996</v>
      </c>
      <c r="I9" s="6">
        <f t="shared" si="4"/>
        <v>5496.086369770579</v>
      </c>
      <c r="J9" s="10" t="s">
        <v>1134</v>
      </c>
    </row>
    <row r="10" spans="1:16" x14ac:dyDescent="0.2">
      <c r="A10">
        <v>5</v>
      </c>
      <c r="B10" t="s">
        <v>40</v>
      </c>
      <c r="C10" t="s">
        <v>1110</v>
      </c>
      <c r="D10" s="4">
        <f t="shared" si="2"/>
        <v>6</v>
      </c>
      <c r="E10" s="4" t="str">
        <f t="shared" si="3"/>
        <v xml:space="preserve">Seman Marek </v>
      </c>
      <c r="F10" t="s">
        <v>140</v>
      </c>
      <c r="G10" t="s">
        <v>6</v>
      </c>
      <c r="H10">
        <v>5.8090000000000002</v>
      </c>
      <c r="I10" s="6">
        <f t="shared" si="4"/>
        <v>5487.584345479082</v>
      </c>
      <c r="J10" s="10" t="s">
        <v>1134</v>
      </c>
    </row>
    <row r="11" spans="1:16" x14ac:dyDescent="0.2">
      <c r="A11">
        <v>6</v>
      </c>
      <c r="B11" t="s">
        <v>158</v>
      </c>
      <c r="C11" t="s">
        <v>151</v>
      </c>
      <c r="D11" s="4">
        <f t="shared" si="2"/>
        <v>6</v>
      </c>
      <c r="E11" s="4" t="str">
        <f t="shared" si="3"/>
        <v xml:space="preserve">Zubak Dusan </v>
      </c>
      <c r="F11" t="s">
        <v>136</v>
      </c>
      <c r="G11" t="s">
        <v>123</v>
      </c>
      <c r="H11">
        <v>5.548</v>
      </c>
      <c r="I11" s="6">
        <f t="shared" si="4"/>
        <v>5241.0256410256407</v>
      </c>
      <c r="J11" s="10" t="s">
        <v>1134</v>
      </c>
    </row>
    <row r="12" spans="1:16" x14ac:dyDescent="0.2">
      <c r="A12">
        <v>7</v>
      </c>
      <c r="B12" t="s">
        <v>29</v>
      </c>
      <c r="C12" t="s">
        <v>1111</v>
      </c>
      <c r="D12" s="4">
        <f t="shared" si="2"/>
        <v>6</v>
      </c>
      <c r="E12" s="4" t="str">
        <f t="shared" si="3"/>
        <v xml:space="preserve">Sopiriak Jozef </v>
      </c>
      <c r="F12" t="s">
        <v>139</v>
      </c>
      <c r="G12" t="s">
        <v>693</v>
      </c>
      <c r="H12">
        <v>5.5129999999999999</v>
      </c>
      <c r="I12" s="6">
        <f t="shared" si="4"/>
        <v>5207.9622132253708</v>
      </c>
      <c r="J12" s="10" t="s">
        <v>1134</v>
      </c>
    </row>
    <row r="13" spans="1:16" x14ac:dyDescent="0.2">
      <c r="A13">
        <v>8</v>
      </c>
      <c r="B13" t="s">
        <v>75</v>
      </c>
      <c r="C13" t="s">
        <v>153</v>
      </c>
      <c r="D13" s="4">
        <f t="shared" si="2"/>
        <v>8</v>
      </c>
      <c r="E13" s="4" t="str">
        <f t="shared" si="3"/>
        <v xml:space="preserve">Spaniel Oldrich </v>
      </c>
      <c r="F13" t="s">
        <v>131</v>
      </c>
      <c r="G13" t="s">
        <v>45</v>
      </c>
      <c r="H13">
        <v>5.0049999999999999</v>
      </c>
      <c r="I13" s="6">
        <f t="shared" si="4"/>
        <v>4728.0701754385964</v>
      </c>
      <c r="J13" s="10" t="s">
        <v>1134</v>
      </c>
    </row>
    <row r="14" spans="1:16" x14ac:dyDescent="0.2">
      <c r="A14">
        <v>9</v>
      </c>
      <c r="B14" t="s">
        <v>176</v>
      </c>
      <c r="C14" t="s">
        <v>1112</v>
      </c>
      <c r="D14" s="4">
        <f t="shared" si="2"/>
        <v>9</v>
      </c>
      <c r="E14" s="4" t="str">
        <f t="shared" si="3"/>
        <v xml:space="preserve">Mlynarik Miroslav </v>
      </c>
      <c r="F14" t="s">
        <v>152</v>
      </c>
      <c r="G14" t="s">
        <v>6</v>
      </c>
      <c r="H14">
        <v>4.6349999999999998</v>
      </c>
      <c r="I14" s="6">
        <f t="shared" si="4"/>
        <v>4378.5425101214569</v>
      </c>
      <c r="J14" s="10" t="s">
        <v>1134</v>
      </c>
    </row>
    <row r="15" spans="1:16" x14ac:dyDescent="0.2">
      <c r="A15">
        <v>10</v>
      </c>
      <c r="B15">
        <v>78</v>
      </c>
      <c r="C15" t="s">
        <v>1113</v>
      </c>
      <c r="D15" s="4">
        <f t="shared" si="2"/>
        <v>6</v>
      </c>
      <c r="E15" s="4" t="str">
        <f t="shared" si="3"/>
        <v xml:space="preserve">Klepac Peter </v>
      </c>
      <c r="F15" t="s">
        <v>1114</v>
      </c>
      <c r="G15" t="s">
        <v>1115</v>
      </c>
      <c r="H15">
        <v>4.2389999999999999</v>
      </c>
      <c r="I15" s="6">
        <f t="shared" si="4"/>
        <v>4004.4534412955459</v>
      </c>
      <c r="J15" s="10" t="s">
        <v>1134</v>
      </c>
    </row>
    <row r="16" spans="1:16" x14ac:dyDescent="0.2">
      <c r="A16">
        <v>11</v>
      </c>
      <c r="B16" t="s">
        <v>60</v>
      </c>
      <c r="C16" t="s">
        <v>208</v>
      </c>
      <c r="D16" s="4">
        <f t="shared" si="2"/>
        <v>5</v>
      </c>
      <c r="E16" s="4" t="str">
        <f t="shared" si="3"/>
        <v xml:space="preserve">&amp; Mikula Laho </v>
      </c>
      <c r="F16" t="s">
        <v>143</v>
      </c>
      <c r="G16" t="s">
        <v>1116</v>
      </c>
      <c r="H16">
        <v>4.2290000000000001</v>
      </c>
      <c r="I16" s="6">
        <f t="shared" si="4"/>
        <v>3995.0067476383265</v>
      </c>
      <c r="J16" s="10" t="s">
        <v>1134</v>
      </c>
    </row>
    <row r="17" spans="1:10" x14ac:dyDescent="0.2">
      <c r="A17">
        <v>12</v>
      </c>
      <c r="B17" t="s">
        <v>122</v>
      </c>
      <c r="C17" t="s">
        <v>1117</v>
      </c>
      <c r="D17" s="4">
        <f t="shared" si="2"/>
        <v>7</v>
      </c>
      <c r="E17" s="4" t="str">
        <f t="shared" si="3"/>
        <v xml:space="preserve">Marincak Martin </v>
      </c>
      <c r="F17" t="s">
        <v>140</v>
      </c>
      <c r="G17" t="s">
        <v>6</v>
      </c>
      <c r="H17">
        <v>4.0419999999999998</v>
      </c>
      <c r="I17" s="6">
        <f t="shared" si="4"/>
        <v>3818.3535762483129</v>
      </c>
      <c r="J17" s="10" t="s">
        <v>1134</v>
      </c>
    </row>
    <row r="18" spans="1:10" x14ac:dyDescent="0.2">
      <c r="A18">
        <v>13</v>
      </c>
      <c r="B18">
        <v>18</v>
      </c>
      <c r="C18" t="s">
        <v>1118</v>
      </c>
      <c r="D18" s="4">
        <f t="shared" si="2"/>
        <v>6</v>
      </c>
      <c r="E18" s="4" t="str">
        <f t="shared" si="3"/>
        <v xml:space="preserve">Vyletel Jozef </v>
      </c>
      <c r="F18" t="s">
        <v>1119</v>
      </c>
      <c r="G18" t="s">
        <v>10</v>
      </c>
      <c r="H18">
        <v>3.98</v>
      </c>
      <c r="I18" s="6">
        <f t="shared" si="4"/>
        <v>3759.7840755735492</v>
      </c>
      <c r="J18" s="10" t="s">
        <v>1134</v>
      </c>
    </row>
    <row r="19" spans="1:10" x14ac:dyDescent="0.2">
      <c r="A19">
        <v>14</v>
      </c>
      <c r="B19" t="s">
        <v>201</v>
      </c>
      <c r="C19" t="s">
        <v>1058</v>
      </c>
      <c r="D19" s="4">
        <f t="shared" si="2"/>
        <v>4</v>
      </c>
      <c r="E19" s="4" t="str">
        <f t="shared" si="3"/>
        <v xml:space="preserve">Hlinka Jan </v>
      </c>
      <c r="F19" t="s">
        <v>130</v>
      </c>
      <c r="G19" t="s">
        <v>202</v>
      </c>
      <c r="H19">
        <v>3.8780000000000001</v>
      </c>
      <c r="I19" s="6">
        <f t="shared" si="4"/>
        <v>3663.4278002699048</v>
      </c>
      <c r="J19" s="10" t="s">
        <v>1134</v>
      </c>
    </row>
    <row r="20" spans="1:10" x14ac:dyDescent="0.2">
      <c r="A20">
        <v>15</v>
      </c>
      <c r="B20" t="s">
        <v>95</v>
      </c>
      <c r="C20" t="s">
        <v>1120</v>
      </c>
      <c r="D20" s="4">
        <f t="shared" si="2"/>
        <v>10</v>
      </c>
      <c r="E20" s="4" t="str">
        <f t="shared" si="3"/>
        <v xml:space="preserve">Krak Rastislav </v>
      </c>
      <c r="F20" t="s">
        <v>146</v>
      </c>
      <c r="G20" t="s">
        <v>244</v>
      </c>
      <c r="H20">
        <v>3.7909999999999999</v>
      </c>
      <c r="I20" s="6">
        <f t="shared" si="4"/>
        <v>3581.2415654520914</v>
      </c>
      <c r="J20" s="10" t="s">
        <v>1134</v>
      </c>
    </row>
    <row r="21" spans="1:10" x14ac:dyDescent="0.2">
      <c r="A21">
        <v>16</v>
      </c>
      <c r="B21" t="s">
        <v>64</v>
      </c>
      <c r="C21" t="s">
        <v>94</v>
      </c>
      <c r="D21" s="4">
        <f t="shared" si="2"/>
        <v>8</v>
      </c>
      <c r="E21" s="4" t="str">
        <f t="shared" si="3"/>
        <v xml:space="preserve">Rizzi Alberto </v>
      </c>
      <c r="F21" t="s">
        <v>141</v>
      </c>
      <c r="G21" t="s">
        <v>1121</v>
      </c>
      <c r="H21">
        <v>3.6520000000000001</v>
      </c>
      <c r="I21" s="6">
        <f t="shared" si="4"/>
        <v>3449.9325236167342</v>
      </c>
      <c r="J21" s="10" t="s">
        <v>1134</v>
      </c>
    </row>
    <row r="22" spans="1:10" x14ac:dyDescent="0.2">
      <c r="A22">
        <v>17</v>
      </c>
      <c r="B22">
        <v>82</v>
      </c>
      <c r="C22" t="s">
        <v>154</v>
      </c>
      <c r="D22" s="4">
        <f t="shared" si="2"/>
        <v>4</v>
      </c>
      <c r="E22" s="4" t="str">
        <f t="shared" si="3"/>
        <v xml:space="preserve">Zubak Jan </v>
      </c>
      <c r="F22" t="s">
        <v>136</v>
      </c>
      <c r="G22" t="s">
        <v>10</v>
      </c>
      <c r="H22">
        <v>3.6440000000000001</v>
      </c>
      <c r="I22" s="6">
        <f t="shared" si="4"/>
        <v>3442.3751686909582</v>
      </c>
      <c r="J22" s="10" t="s">
        <v>1134</v>
      </c>
    </row>
    <row r="23" spans="1:10" x14ac:dyDescent="0.2">
      <c r="A23">
        <v>18</v>
      </c>
      <c r="B23" t="s">
        <v>107</v>
      </c>
      <c r="C23" t="s">
        <v>1122</v>
      </c>
      <c r="D23" s="4">
        <f t="shared" si="2"/>
        <v>6</v>
      </c>
      <c r="E23" s="4" t="str">
        <f t="shared" si="3"/>
        <v xml:space="preserve">Zabka Jozef </v>
      </c>
      <c r="F23" t="s">
        <v>136</v>
      </c>
      <c r="G23" t="s">
        <v>61</v>
      </c>
      <c r="H23">
        <v>3.6019999999999999</v>
      </c>
      <c r="I23" s="6">
        <f t="shared" si="4"/>
        <v>3402.6990553306341</v>
      </c>
      <c r="J23" s="10" t="s">
        <v>1134</v>
      </c>
    </row>
    <row r="24" spans="1:10" x14ac:dyDescent="0.2">
      <c r="A24">
        <v>19</v>
      </c>
      <c r="B24" t="s">
        <v>156</v>
      </c>
      <c r="C24" t="s">
        <v>1123</v>
      </c>
      <c r="D24" s="4">
        <f t="shared" si="2"/>
        <v>6</v>
      </c>
      <c r="E24" s="4" t="str">
        <f t="shared" si="3"/>
        <v xml:space="preserve">Gosanyi Peter </v>
      </c>
      <c r="F24" t="s">
        <v>138</v>
      </c>
      <c r="G24" t="s">
        <v>929</v>
      </c>
      <c r="H24">
        <v>3.347</v>
      </c>
      <c r="I24" s="6">
        <f t="shared" si="4"/>
        <v>3161.808367071525</v>
      </c>
      <c r="J24" s="10" t="s">
        <v>1134</v>
      </c>
    </row>
    <row r="25" spans="1:10" x14ac:dyDescent="0.2">
      <c r="A25">
        <v>20</v>
      </c>
      <c r="B25" t="s">
        <v>48</v>
      </c>
      <c r="C25" t="s">
        <v>1124</v>
      </c>
      <c r="D25" s="4">
        <f t="shared" si="2"/>
        <v>10</v>
      </c>
      <c r="E25" s="4" t="str">
        <f t="shared" si="3"/>
        <v xml:space="preserve">Michalik Frantisek </v>
      </c>
      <c r="F25" t="s">
        <v>135</v>
      </c>
      <c r="G25" t="s">
        <v>245</v>
      </c>
      <c r="H25">
        <v>1.8109999999999999</v>
      </c>
      <c r="I25" s="6">
        <f t="shared" si="4"/>
        <v>1710.7962213225367</v>
      </c>
      <c r="J25" s="10" t="s">
        <v>1134</v>
      </c>
    </row>
    <row r="26" spans="1:10" x14ac:dyDescent="0.2">
      <c r="A26">
        <v>21</v>
      </c>
      <c r="B26" t="s">
        <v>46</v>
      </c>
      <c r="C26" t="s">
        <v>1125</v>
      </c>
      <c r="D26" s="4">
        <f t="shared" si="2"/>
        <v>8</v>
      </c>
      <c r="E26" s="4" t="str">
        <f t="shared" si="3"/>
        <v xml:space="preserve">Mlynarikova Martina </v>
      </c>
      <c r="F26" t="s">
        <v>152</v>
      </c>
      <c r="G26" t="s">
        <v>155</v>
      </c>
      <c r="H26">
        <v>1.0629999999999999</v>
      </c>
      <c r="I26" s="6">
        <f t="shared" si="4"/>
        <v>1004.1835357624828</v>
      </c>
      <c r="J26" s="10" t="s">
        <v>1134</v>
      </c>
    </row>
    <row r="27" spans="1:10" x14ac:dyDescent="0.2">
      <c r="A27">
        <v>22</v>
      </c>
      <c r="B27" t="s">
        <v>1126</v>
      </c>
      <c r="C27" t="s">
        <v>1127</v>
      </c>
      <c r="D27" s="4">
        <f t="shared" si="2"/>
        <v>9</v>
      </c>
      <c r="E27" s="4" t="str">
        <f t="shared" si="3"/>
        <v xml:space="preserve">Krakova Katarina </v>
      </c>
      <c r="F27" t="s">
        <v>146</v>
      </c>
      <c r="G27" t="s">
        <v>701</v>
      </c>
      <c r="H27">
        <v>0.91500000000000004</v>
      </c>
      <c r="I27" s="6">
        <f t="shared" si="4"/>
        <v>864.37246963562745</v>
      </c>
      <c r="J27" s="10" t="s">
        <v>1134</v>
      </c>
    </row>
    <row r="28" spans="1:10" x14ac:dyDescent="0.2">
      <c r="A28" t="s">
        <v>157</v>
      </c>
      <c r="B28" t="s">
        <v>90</v>
      </c>
      <c r="C28" t="s">
        <v>1128</v>
      </c>
      <c r="D28" s="4">
        <f t="shared" si="2"/>
        <v>6</v>
      </c>
      <c r="E28" s="4" t="str">
        <f t="shared" si="3"/>
        <v xml:space="preserve">Borcha Juraj </v>
      </c>
      <c r="F28" t="s">
        <v>136</v>
      </c>
      <c r="G28" t="s">
        <v>6</v>
      </c>
      <c r="H28">
        <v>0.84599999999999997</v>
      </c>
      <c r="I28" s="6">
        <f t="shared" si="4"/>
        <v>799.19028340080968</v>
      </c>
      <c r="J28" s="10" t="s">
        <v>1134</v>
      </c>
    </row>
    <row r="29" spans="1:10" x14ac:dyDescent="0.2">
      <c r="A29">
        <v>23</v>
      </c>
      <c r="B29" t="s">
        <v>1129</v>
      </c>
      <c r="C29" t="s">
        <v>1130</v>
      </c>
      <c r="D29" s="4">
        <f t="shared" si="2"/>
        <v>10</v>
      </c>
      <c r="E29" s="4" t="s">
        <v>1547</v>
      </c>
      <c r="F29" t="s">
        <v>152</v>
      </c>
      <c r="G29" t="s">
        <v>1131</v>
      </c>
      <c r="H29">
        <v>0.26200000000000001</v>
      </c>
      <c r="I29" s="6">
        <f t="shared" si="4"/>
        <v>247.50337381916324</v>
      </c>
      <c r="J29" s="10" t="s">
        <v>1134</v>
      </c>
    </row>
    <row r="30" spans="1:10" x14ac:dyDescent="0.2">
      <c r="A30">
        <v>24</v>
      </c>
      <c r="B30" t="s">
        <v>265</v>
      </c>
      <c r="C30" t="s">
        <v>1132</v>
      </c>
      <c r="D30" s="4">
        <f t="shared" si="2"/>
        <v>6</v>
      </c>
      <c r="E30" s="4" t="str">
        <f t="shared" si="3"/>
        <v xml:space="preserve">Patoprsty Peter </v>
      </c>
      <c r="F30" t="s">
        <v>132</v>
      </c>
      <c r="G30" t="s">
        <v>1133</v>
      </c>
      <c r="H30">
        <v>0.106</v>
      </c>
      <c r="I30" s="6">
        <f t="shared" si="4"/>
        <v>100.13495276653171</v>
      </c>
      <c r="J30" s="10" t="s">
        <v>1134</v>
      </c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I6" sqref="I6:J13"/>
    </sheetView>
  </sheetViews>
  <sheetFormatPr defaultRowHeight="12.75" x14ac:dyDescent="0.2"/>
  <cols>
    <col min="1" max="1" width="2" customWidth="1"/>
    <col min="2" max="2" width="4.42578125" customWidth="1"/>
    <col min="3" max="3" width="15.28515625" bestFit="1" customWidth="1"/>
    <col min="4" max="4" width="15.28515625" customWidth="1"/>
    <col min="5" max="5" width="26.85546875" customWidth="1"/>
    <col min="6" max="6" width="22" bestFit="1" customWidth="1"/>
    <col min="7" max="7" width="16.42578125" hidden="1" customWidth="1"/>
    <col min="8" max="8" width="6" hidden="1" customWidth="1"/>
  </cols>
  <sheetData>
    <row r="1" spans="1:16" ht="18" x14ac:dyDescent="0.25">
      <c r="A1" s="17" t="s">
        <v>1103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1104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1147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159</v>
      </c>
      <c r="C4" s="5" t="s">
        <v>35</v>
      </c>
      <c r="D4" s="5"/>
      <c r="E4" s="13">
        <v>7</v>
      </c>
      <c r="F4" s="5" t="s">
        <v>36</v>
      </c>
      <c r="G4" s="13">
        <v>12</v>
      </c>
      <c r="H4" s="5" t="s">
        <v>88</v>
      </c>
      <c r="I4" s="7">
        <f>B4*K4*M4</f>
        <v>0.32666666666666666</v>
      </c>
      <c r="J4" s="5" t="s">
        <v>37</v>
      </c>
      <c r="K4" s="13">
        <f>MIN(E4/15,1)</f>
        <v>0.46666666666666667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249</v>
      </c>
      <c r="C6" t="s">
        <v>41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Straka Marek </v>
      </c>
      <c r="F6" t="s">
        <v>1108</v>
      </c>
      <c r="G6" t="s">
        <v>1135</v>
      </c>
      <c r="H6">
        <v>8.0250000000000004</v>
      </c>
      <c r="I6" s="6">
        <f>H6/$H$6*10000*$I$4</f>
        <v>3266.6666666666665</v>
      </c>
      <c r="J6" s="10" t="s">
        <v>1148</v>
      </c>
    </row>
    <row r="7" spans="1:16" x14ac:dyDescent="0.2">
      <c r="A7">
        <v>2</v>
      </c>
      <c r="B7" t="s">
        <v>434</v>
      </c>
      <c r="C7" t="s">
        <v>1136</v>
      </c>
      <c r="D7" s="4">
        <f t="shared" ref="D7:D13" si="2">SEARCH(" ",C7,1)</f>
        <v>7</v>
      </c>
      <c r="E7" s="4" t="s">
        <v>1563</v>
      </c>
      <c r="F7" t="s">
        <v>911</v>
      </c>
      <c r="G7" t="s">
        <v>1137</v>
      </c>
      <c r="H7">
        <v>6.319</v>
      </c>
      <c r="I7" s="6">
        <f t="shared" ref="I7:I13" si="3">H7/$H$6*10000*$I$4</f>
        <v>2572.220145379024</v>
      </c>
      <c r="J7" s="10" t="s">
        <v>1148</v>
      </c>
    </row>
    <row r="8" spans="1:16" x14ac:dyDescent="0.2">
      <c r="A8">
        <v>3</v>
      </c>
      <c r="B8" t="s">
        <v>133</v>
      </c>
      <c r="C8" t="s">
        <v>878</v>
      </c>
      <c r="D8" s="4">
        <f t="shared" si="2"/>
        <v>5</v>
      </c>
      <c r="E8" s="4" t="str">
        <f t="shared" ref="E7:E13" si="4">RIGHT(C8,LEN(C8)-D8) &amp; " " &amp; LEFT(C8,D8)</f>
        <v xml:space="preserve">Cernezzi Aldo </v>
      </c>
      <c r="F8" t="s">
        <v>1138</v>
      </c>
      <c r="G8" t="s">
        <v>1139</v>
      </c>
      <c r="H8">
        <v>6.2439999999999998</v>
      </c>
      <c r="I8" s="6">
        <f t="shared" si="3"/>
        <v>2541.6905503634475</v>
      </c>
      <c r="J8" s="10" t="s">
        <v>1148</v>
      </c>
    </row>
    <row r="9" spans="1:16" x14ac:dyDescent="0.2">
      <c r="A9">
        <v>4</v>
      </c>
      <c r="B9" t="s">
        <v>251</v>
      </c>
      <c r="C9" t="s">
        <v>1140</v>
      </c>
      <c r="D9" s="4">
        <f t="shared" si="2"/>
        <v>6</v>
      </c>
      <c r="E9" s="4" t="str">
        <f t="shared" si="4"/>
        <v xml:space="preserve">Kostelnik Roman </v>
      </c>
      <c r="F9" t="s">
        <v>135</v>
      </c>
      <c r="G9" t="s">
        <v>1141</v>
      </c>
      <c r="H9">
        <v>4.8330000000000002</v>
      </c>
      <c r="I9" s="6">
        <f t="shared" si="3"/>
        <v>1967.3271028037384</v>
      </c>
      <c r="J9" s="10" t="s">
        <v>1148</v>
      </c>
    </row>
    <row r="10" spans="1:16" x14ac:dyDescent="0.2">
      <c r="A10">
        <v>5</v>
      </c>
      <c r="B10" t="s">
        <v>53</v>
      </c>
      <c r="C10" t="s">
        <v>253</v>
      </c>
      <c r="D10" s="4">
        <f t="shared" si="2"/>
        <v>4</v>
      </c>
      <c r="E10" s="4" t="str">
        <f t="shared" si="4"/>
        <v xml:space="preserve">Hrncirik Jan </v>
      </c>
      <c r="F10" t="s">
        <v>143</v>
      </c>
      <c r="G10" t="s">
        <v>1142</v>
      </c>
      <c r="H10">
        <v>4.5</v>
      </c>
      <c r="I10" s="6">
        <f t="shared" si="3"/>
        <v>1831.7757009345792</v>
      </c>
      <c r="J10" s="10" t="s">
        <v>1148</v>
      </c>
    </row>
    <row r="11" spans="1:16" x14ac:dyDescent="0.2">
      <c r="A11">
        <v>6</v>
      </c>
      <c r="B11" t="s">
        <v>254</v>
      </c>
      <c r="C11" t="s">
        <v>1143</v>
      </c>
      <c r="D11" s="4">
        <f t="shared" si="2"/>
        <v>4</v>
      </c>
      <c r="E11" s="4" t="str">
        <f t="shared" si="4"/>
        <v xml:space="preserve">Jagos Jan </v>
      </c>
      <c r="F11" t="s">
        <v>152</v>
      </c>
      <c r="G11" t="s">
        <v>1144</v>
      </c>
      <c r="H11">
        <v>2.1429999999999998</v>
      </c>
      <c r="I11" s="6">
        <f t="shared" si="3"/>
        <v>872.33229491173404</v>
      </c>
      <c r="J11" s="10" t="s">
        <v>1148</v>
      </c>
    </row>
    <row r="12" spans="1:16" x14ac:dyDescent="0.2">
      <c r="A12">
        <v>7</v>
      </c>
      <c r="B12" t="s">
        <v>148</v>
      </c>
      <c r="C12" t="s">
        <v>1145</v>
      </c>
      <c r="D12" s="4">
        <f t="shared" si="2"/>
        <v>4</v>
      </c>
      <c r="E12" s="4" t="str">
        <f t="shared" si="4"/>
        <v xml:space="preserve">PUK Jan </v>
      </c>
      <c r="F12" t="s">
        <v>146</v>
      </c>
      <c r="G12" t="s">
        <v>1146</v>
      </c>
      <c r="H12">
        <v>1.4390000000000001</v>
      </c>
      <c r="I12" s="6">
        <f t="shared" si="3"/>
        <v>585.76116303219101</v>
      </c>
      <c r="J12" s="10" t="s">
        <v>1148</v>
      </c>
    </row>
    <row r="13" spans="1:16" x14ac:dyDescent="0.2">
      <c r="A13">
        <v>8</v>
      </c>
      <c r="B13" t="s">
        <v>109</v>
      </c>
      <c r="C13" t="s">
        <v>110</v>
      </c>
      <c r="D13" s="4">
        <f t="shared" si="2"/>
        <v>6</v>
      </c>
      <c r="E13" s="4" t="str">
        <f t="shared" si="4"/>
        <v xml:space="preserve">Lojdl Milan </v>
      </c>
      <c r="F13" t="s">
        <v>130</v>
      </c>
      <c r="G13" t="s">
        <v>936</v>
      </c>
      <c r="H13">
        <v>0</v>
      </c>
      <c r="I13" s="6">
        <f t="shared" si="3"/>
        <v>0</v>
      </c>
      <c r="J13" s="10" t="s">
        <v>1148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3"/>
  <sheetViews>
    <sheetView workbookViewId="0">
      <selection activeCell="E28" sqref="E28:J28"/>
    </sheetView>
  </sheetViews>
  <sheetFormatPr defaultRowHeight="12.75" x14ac:dyDescent="0.2"/>
  <cols>
    <col min="1" max="1" width="4.5703125" bestFit="1" customWidth="1"/>
    <col min="2" max="2" width="5.42578125" customWidth="1"/>
    <col min="3" max="3" width="18.140625" bestFit="1" customWidth="1"/>
    <col min="4" max="4" width="2.5703125" bestFit="1" customWidth="1"/>
    <col min="5" max="5" width="23.42578125" bestFit="1" customWidth="1"/>
    <col min="6" max="6" width="14.28515625" bestFit="1" customWidth="1"/>
    <col min="7" max="7" width="13.28515625" hidden="1" customWidth="1"/>
    <col min="8" max="8" width="6" hidden="1" customWidth="1"/>
    <col min="9" max="9" width="16.7109375" bestFit="1" customWidth="1"/>
    <col min="10" max="10" width="13.71093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1149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1150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240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1216</v>
      </c>
      <c r="C4" s="5" t="s">
        <v>35</v>
      </c>
      <c r="D4" s="5"/>
      <c r="E4" s="13">
        <v>28</v>
      </c>
      <c r="F4" s="5" t="s">
        <v>36</v>
      </c>
      <c r="G4" s="13">
        <v>8</v>
      </c>
      <c r="H4" s="5" t="s">
        <v>88</v>
      </c>
      <c r="I4" s="7">
        <f>B4*K4*M4</f>
        <v>1.2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496</v>
      </c>
      <c r="C6" t="s">
        <v>1151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Suchanek Tomas </v>
      </c>
      <c r="F6" t="s">
        <v>1152</v>
      </c>
      <c r="G6" t="s">
        <v>45</v>
      </c>
      <c r="H6">
        <v>3.8159999999999998</v>
      </c>
      <c r="I6" s="6">
        <f>H6/$H$6*10000*$I$4</f>
        <v>12000</v>
      </c>
      <c r="J6" s="10" t="s">
        <v>1217</v>
      </c>
    </row>
    <row r="7" spans="1:16" hidden="1" x14ac:dyDescent="0.2">
      <c r="A7">
        <v>2</v>
      </c>
      <c r="B7" t="s">
        <v>1153</v>
      </c>
      <c r="C7" t="s">
        <v>1154</v>
      </c>
      <c r="D7" s="4">
        <f t="shared" ref="D7:D33" si="2">SEARCH(" ",C7,1)</f>
        <v>6</v>
      </c>
      <c r="E7" s="4" t="str">
        <f t="shared" ref="E7:E33" si="3">RIGHT(C7,LEN(C7)-D7) &amp; " " &amp; LEFT(C7,D7)</f>
        <v xml:space="preserve">Bruins Thies </v>
      </c>
      <c r="F7" t="s">
        <v>1155</v>
      </c>
      <c r="G7" t="s">
        <v>45</v>
      </c>
      <c r="H7">
        <v>3.508</v>
      </c>
      <c r="I7" s="6">
        <f t="shared" ref="I7:I33" si="4">H7/$H$6*10000*$I$4</f>
        <v>11031.446540880504</v>
      </c>
      <c r="J7" s="10" t="s">
        <v>1217</v>
      </c>
    </row>
    <row r="8" spans="1:16" hidden="1" x14ac:dyDescent="0.2">
      <c r="A8">
        <v>3</v>
      </c>
      <c r="B8">
        <v>768</v>
      </c>
      <c r="C8" t="s">
        <v>1156</v>
      </c>
      <c r="D8" s="4">
        <f t="shared" si="2"/>
        <v>4</v>
      </c>
      <c r="E8" s="4" t="str">
        <f t="shared" si="3"/>
        <v xml:space="preserve">Arscott Tom </v>
      </c>
      <c r="F8" t="s">
        <v>1157</v>
      </c>
      <c r="G8" t="s">
        <v>1158</v>
      </c>
      <c r="H8">
        <v>3.4340000000000002</v>
      </c>
      <c r="I8" s="6">
        <f t="shared" si="4"/>
        <v>10798.74213836478</v>
      </c>
      <c r="J8" s="10" t="s">
        <v>1217</v>
      </c>
    </row>
    <row r="9" spans="1:16" hidden="1" x14ac:dyDescent="0.2">
      <c r="A9">
        <v>4</v>
      </c>
      <c r="B9">
        <v>70</v>
      </c>
      <c r="C9" t="s">
        <v>1159</v>
      </c>
      <c r="D9" s="4">
        <f t="shared" si="2"/>
        <v>6</v>
      </c>
      <c r="E9" s="4" t="str">
        <f t="shared" si="3"/>
        <v xml:space="preserve">Tourula Tapio </v>
      </c>
      <c r="F9" t="s">
        <v>1160</v>
      </c>
      <c r="G9" t="s">
        <v>350</v>
      </c>
      <c r="H9">
        <v>3.38</v>
      </c>
      <c r="I9" s="6">
        <f t="shared" si="4"/>
        <v>10628.930817610062</v>
      </c>
      <c r="J9" s="10" t="s">
        <v>1217</v>
      </c>
    </row>
    <row r="10" spans="1:16" hidden="1" x14ac:dyDescent="0.2">
      <c r="A10">
        <v>5</v>
      </c>
      <c r="B10" t="s">
        <v>1161</v>
      </c>
      <c r="C10" t="s">
        <v>1162</v>
      </c>
      <c r="D10" s="4">
        <f t="shared" si="2"/>
        <v>8</v>
      </c>
      <c r="E10" s="4" t="str">
        <f t="shared" si="3"/>
        <v xml:space="preserve">Mix Michael </v>
      </c>
      <c r="F10" t="s">
        <v>1163</v>
      </c>
      <c r="G10" t="s">
        <v>1164</v>
      </c>
      <c r="H10">
        <v>3.347</v>
      </c>
      <c r="I10" s="6">
        <f t="shared" si="4"/>
        <v>10525.157232704403</v>
      </c>
      <c r="J10" s="10" t="s">
        <v>1217</v>
      </c>
    </row>
    <row r="11" spans="1:16" hidden="1" x14ac:dyDescent="0.2">
      <c r="A11">
        <v>6</v>
      </c>
      <c r="B11" t="s">
        <v>1165</v>
      </c>
      <c r="C11" t="s">
        <v>1166</v>
      </c>
      <c r="D11" s="4">
        <f t="shared" si="2"/>
        <v>6</v>
      </c>
      <c r="E11" s="4" t="str">
        <f t="shared" si="3"/>
        <v xml:space="preserve">Blattmann Lukas </v>
      </c>
      <c r="F11" t="s">
        <v>1167</v>
      </c>
      <c r="G11" t="s">
        <v>1168</v>
      </c>
      <c r="H11">
        <v>3.2719999999999998</v>
      </c>
      <c r="I11" s="6">
        <f t="shared" si="4"/>
        <v>10289.308176100627</v>
      </c>
      <c r="J11" s="10" t="s">
        <v>1217</v>
      </c>
    </row>
    <row r="12" spans="1:16" hidden="1" x14ac:dyDescent="0.2">
      <c r="A12">
        <v>7</v>
      </c>
      <c r="B12">
        <v>25</v>
      </c>
      <c r="C12" t="s">
        <v>1169</v>
      </c>
      <c r="D12" s="4">
        <f t="shared" si="2"/>
        <v>5</v>
      </c>
      <c r="E12" s="4" t="str">
        <f t="shared" si="3"/>
        <v xml:space="preserve">Brattle Jake </v>
      </c>
      <c r="F12" t="s">
        <v>1157</v>
      </c>
      <c r="G12" t="s">
        <v>1158</v>
      </c>
      <c r="H12">
        <v>3.242</v>
      </c>
      <c r="I12" s="6">
        <f t="shared" si="4"/>
        <v>10194.968553459119</v>
      </c>
      <c r="J12" s="10" t="s">
        <v>1217</v>
      </c>
    </row>
    <row r="13" spans="1:16" hidden="1" x14ac:dyDescent="0.2">
      <c r="A13">
        <v>8</v>
      </c>
      <c r="B13">
        <v>79</v>
      </c>
      <c r="C13" t="s">
        <v>1170</v>
      </c>
      <c r="D13" s="4">
        <f t="shared" si="2"/>
        <v>5</v>
      </c>
      <c r="E13" s="4" t="str">
        <f t="shared" si="3"/>
        <v xml:space="preserve">Corbille Hugo </v>
      </c>
      <c r="F13" t="s">
        <v>1171</v>
      </c>
      <c r="G13" t="s">
        <v>202</v>
      </c>
      <c r="H13">
        <v>3.181</v>
      </c>
      <c r="I13" s="6">
        <f t="shared" si="4"/>
        <v>10003.14465408805</v>
      </c>
      <c r="J13" s="10" t="s">
        <v>1217</v>
      </c>
    </row>
    <row r="14" spans="1:16" hidden="1" x14ac:dyDescent="0.2">
      <c r="A14">
        <v>9</v>
      </c>
      <c r="B14" t="s">
        <v>1172</v>
      </c>
      <c r="C14" t="s">
        <v>1173</v>
      </c>
      <c r="D14" s="4">
        <f t="shared" si="2"/>
        <v>7</v>
      </c>
      <c r="E14" s="4" t="str">
        <f t="shared" si="3"/>
        <v xml:space="preserve">Lebedev Andrej </v>
      </c>
      <c r="F14" t="s">
        <v>1174</v>
      </c>
      <c r="G14" t="s">
        <v>45</v>
      </c>
      <c r="H14">
        <v>3.1640000000000001</v>
      </c>
      <c r="I14" s="6">
        <f t="shared" si="4"/>
        <v>9949.6855345911954</v>
      </c>
      <c r="J14" s="10" t="s">
        <v>1217</v>
      </c>
    </row>
    <row r="15" spans="1:16" hidden="1" x14ac:dyDescent="0.2">
      <c r="A15">
        <v>10</v>
      </c>
      <c r="B15" t="s">
        <v>1175</v>
      </c>
      <c r="C15" t="s">
        <v>1176</v>
      </c>
      <c r="D15" s="4">
        <f t="shared" si="2"/>
        <v>4</v>
      </c>
      <c r="E15" s="4" t="str">
        <f t="shared" si="3"/>
        <v xml:space="preserve">Melzer Uwe </v>
      </c>
      <c r="F15" t="s">
        <v>1167</v>
      </c>
      <c r="G15" t="s">
        <v>202</v>
      </c>
      <c r="H15">
        <v>3.149</v>
      </c>
      <c r="I15" s="6">
        <f t="shared" si="4"/>
        <v>9902.5157232704405</v>
      </c>
      <c r="J15" s="10" t="s">
        <v>1217</v>
      </c>
    </row>
    <row r="16" spans="1:16" hidden="1" x14ac:dyDescent="0.2">
      <c r="A16">
        <v>11</v>
      </c>
      <c r="B16" t="s">
        <v>560</v>
      </c>
      <c r="C16" t="s">
        <v>1177</v>
      </c>
      <c r="D16" s="4">
        <f t="shared" si="2"/>
        <v>4</v>
      </c>
      <c r="E16" s="4" t="str">
        <f t="shared" si="3"/>
        <v xml:space="preserve">Ratz Jan </v>
      </c>
      <c r="F16" t="s">
        <v>1152</v>
      </c>
      <c r="G16" t="s">
        <v>45</v>
      </c>
      <c r="H16">
        <v>3.1480000000000001</v>
      </c>
      <c r="I16" s="6">
        <f t="shared" si="4"/>
        <v>9899.3710691823908</v>
      </c>
      <c r="J16" s="10" t="s">
        <v>1217</v>
      </c>
    </row>
    <row r="17" spans="1:14" hidden="1" x14ac:dyDescent="0.2">
      <c r="A17">
        <v>12</v>
      </c>
      <c r="B17" t="s">
        <v>1178</v>
      </c>
      <c r="C17" t="s">
        <v>1179</v>
      </c>
      <c r="D17" s="4">
        <f t="shared" si="2"/>
        <v>8</v>
      </c>
      <c r="E17" s="4" t="str">
        <f t="shared" si="3"/>
        <v xml:space="preserve">Pilvinis Arturas </v>
      </c>
      <c r="F17" t="s">
        <v>1174</v>
      </c>
      <c r="G17" t="s">
        <v>1180</v>
      </c>
      <c r="H17">
        <v>3.129</v>
      </c>
      <c r="I17" s="6">
        <f t="shared" si="4"/>
        <v>9839.6226415094334</v>
      </c>
      <c r="J17" s="10" t="s">
        <v>1217</v>
      </c>
    </row>
    <row r="18" spans="1:14" hidden="1" x14ac:dyDescent="0.2">
      <c r="A18">
        <v>13</v>
      </c>
      <c r="B18" t="s">
        <v>9</v>
      </c>
      <c r="C18" t="s">
        <v>348</v>
      </c>
      <c r="D18" s="4">
        <f t="shared" si="2"/>
        <v>7</v>
      </c>
      <c r="E18" s="4" t="str">
        <f t="shared" si="3"/>
        <v xml:space="preserve">Corporaal Roelof </v>
      </c>
      <c r="F18" t="s">
        <v>1155</v>
      </c>
      <c r="G18" t="s">
        <v>1181</v>
      </c>
      <c r="H18">
        <v>3.1269999999999998</v>
      </c>
      <c r="I18" s="6">
        <f t="shared" si="4"/>
        <v>9833.3333333333321</v>
      </c>
      <c r="J18" s="10" t="s">
        <v>1217</v>
      </c>
    </row>
    <row r="19" spans="1:14" hidden="1" x14ac:dyDescent="0.2">
      <c r="A19">
        <v>14</v>
      </c>
      <c r="B19" t="s">
        <v>1182</v>
      </c>
      <c r="C19" t="s">
        <v>1183</v>
      </c>
      <c r="D19" s="4">
        <f t="shared" si="2"/>
        <v>6</v>
      </c>
      <c r="E19" s="4" t="str">
        <f t="shared" si="3"/>
        <v xml:space="preserve">Edslev Lasse </v>
      </c>
      <c r="F19" t="s">
        <v>1163</v>
      </c>
      <c r="G19" t="s">
        <v>1184</v>
      </c>
      <c r="H19">
        <v>3.1070000000000002</v>
      </c>
      <c r="I19" s="6">
        <f t="shared" si="4"/>
        <v>9770.4402515723268</v>
      </c>
      <c r="J19" s="10" t="s">
        <v>1217</v>
      </c>
    </row>
    <row r="20" spans="1:14" hidden="1" x14ac:dyDescent="0.2">
      <c r="A20">
        <v>15</v>
      </c>
      <c r="B20" t="s">
        <v>1185</v>
      </c>
      <c r="C20" t="s">
        <v>299</v>
      </c>
      <c r="D20" s="4">
        <f t="shared" si="2"/>
        <v>9</v>
      </c>
      <c r="E20" s="4" t="str">
        <f t="shared" si="3"/>
        <v xml:space="preserve">Izydorczak Miroslaw </v>
      </c>
      <c r="F20" t="s">
        <v>1186</v>
      </c>
      <c r="G20" t="s">
        <v>1180</v>
      </c>
      <c r="H20">
        <v>3.0680000000000001</v>
      </c>
      <c r="I20" s="6">
        <f t="shared" si="4"/>
        <v>9647.7987421383659</v>
      </c>
      <c r="J20" s="10" t="s">
        <v>1217</v>
      </c>
    </row>
    <row r="21" spans="1:14" hidden="1" x14ac:dyDescent="0.2">
      <c r="A21">
        <v>16</v>
      </c>
      <c r="B21" t="s">
        <v>1187</v>
      </c>
      <c r="C21" t="s">
        <v>373</v>
      </c>
      <c r="D21" s="4">
        <f t="shared" si="2"/>
        <v>9</v>
      </c>
      <c r="E21" s="4" t="str">
        <f t="shared" si="3"/>
        <v xml:space="preserve">Górecki Zbigniew </v>
      </c>
      <c r="F21" t="s">
        <v>1186</v>
      </c>
      <c r="G21" t="s">
        <v>1188</v>
      </c>
      <c r="H21">
        <v>3.008</v>
      </c>
      <c r="I21" s="6">
        <f t="shared" si="4"/>
        <v>9459.1194968553464</v>
      </c>
      <c r="J21" s="10" t="s">
        <v>1217</v>
      </c>
    </row>
    <row r="22" spans="1:14" hidden="1" x14ac:dyDescent="0.2">
      <c r="A22">
        <v>17</v>
      </c>
      <c r="B22" t="s">
        <v>651</v>
      </c>
      <c r="C22" t="s">
        <v>652</v>
      </c>
      <c r="D22" s="4">
        <f t="shared" si="2"/>
        <v>6</v>
      </c>
      <c r="E22" s="4" t="str">
        <f t="shared" si="3"/>
        <v xml:space="preserve">Tudor Ionut </v>
      </c>
      <c r="F22" t="s">
        <v>1189</v>
      </c>
      <c r="G22" t="s">
        <v>1190</v>
      </c>
      <c r="H22">
        <v>2.8940000000000001</v>
      </c>
      <c r="I22" s="6">
        <f t="shared" si="4"/>
        <v>9100.6289308176092</v>
      </c>
      <c r="J22" s="10" t="s">
        <v>1217</v>
      </c>
    </row>
    <row r="23" spans="1:14" hidden="1" x14ac:dyDescent="0.2">
      <c r="A23">
        <v>18</v>
      </c>
      <c r="B23" t="s">
        <v>635</v>
      </c>
      <c r="C23" t="s">
        <v>636</v>
      </c>
      <c r="D23" s="4">
        <f t="shared" si="2"/>
        <v>7</v>
      </c>
      <c r="E23" s="4" t="str">
        <f t="shared" si="3"/>
        <v xml:space="preserve">Alin Simion Robert </v>
      </c>
      <c r="F23" t="s">
        <v>1189</v>
      </c>
      <c r="G23" t="s">
        <v>1184</v>
      </c>
      <c r="H23">
        <v>2.8370000000000002</v>
      </c>
      <c r="I23" s="6">
        <f t="shared" si="4"/>
        <v>8921.3836477987425</v>
      </c>
      <c r="J23" s="10" t="s">
        <v>1217</v>
      </c>
    </row>
    <row r="24" spans="1:14" hidden="1" x14ac:dyDescent="0.2">
      <c r="A24">
        <v>19</v>
      </c>
      <c r="B24" t="s">
        <v>243</v>
      </c>
      <c r="C24" t="s">
        <v>1191</v>
      </c>
      <c r="D24" s="4">
        <f t="shared" si="2"/>
        <v>7</v>
      </c>
      <c r="E24" s="4" t="str">
        <f t="shared" si="3"/>
        <v xml:space="preserve">Pyorre Sakari </v>
      </c>
      <c r="F24" t="s">
        <v>1160</v>
      </c>
      <c r="G24" t="s">
        <v>1158</v>
      </c>
      <c r="H24">
        <v>2.8359999999999999</v>
      </c>
      <c r="I24" s="6">
        <f t="shared" si="4"/>
        <v>8918.2389937106927</v>
      </c>
      <c r="J24" s="10" t="s">
        <v>1217</v>
      </c>
    </row>
    <row r="25" spans="1:14" hidden="1" x14ac:dyDescent="0.2">
      <c r="A25">
        <v>20</v>
      </c>
      <c r="B25" t="s">
        <v>1192</v>
      </c>
      <c r="C25" t="s">
        <v>1193</v>
      </c>
      <c r="D25" s="4">
        <f t="shared" si="2"/>
        <v>7</v>
      </c>
      <c r="E25" s="4" t="str">
        <f t="shared" si="3"/>
        <v xml:space="preserve">Meszaros Zoltan </v>
      </c>
      <c r="F25" t="s">
        <v>1194</v>
      </c>
      <c r="G25" t="s">
        <v>45</v>
      </c>
      <c r="H25">
        <v>2.778</v>
      </c>
      <c r="I25" s="6">
        <f t="shared" si="4"/>
        <v>8735.8490566037726</v>
      </c>
      <c r="J25" s="10" t="s">
        <v>1217</v>
      </c>
    </row>
    <row r="26" spans="1:14" hidden="1" x14ac:dyDescent="0.2">
      <c r="A26">
        <v>21</v>
      </c>
      <c r="B26" t="s">
        <v>1195</v>
      </c>
      <c r="C26" t="s">
        <v>1196</v>
      </c>
      <c r="D26" s="4">
        <f t="shared" si="2"/>
        <v>9</v>
      </c>
      <c r="E26" s="4" t="str">
        <f t="shared" si="3"/>
        <v xml:space="preserve">Veigli Szabolcs </v>
      </c>
      <c r="F26" t="s">
        <v>1194</v>
      </c>
      <c r="G26" t="s">
        <v>1197</v>
      </c>
      <c r="H26">
        <v>2.7759999999999998</v>
      </c>
      <c r="I26" s="6">
        <f t="shared" si="4"/>
        <v>8729.5597484276732</v>
      </c>
      <c r="J26" s="10" t="s">
        <v>1217</v>
      </c>
    </row>
    <row r="27" spans="1:14" hidden="1" x14ac:dyDescent="0.2">
      <c r="A27">
        <v>22</v>
      </c>
      <c r="B27" t="s">
        <v>372</v>
      </c>
      <c r="C27" t="s">
        <v>1198</v>
      </c>
      <c r="D27" s="4">
        <f t="shared" si="2"/>
        <v>8</v>
      </c>
      <c r="E27" s="4" t="str">
        <f t="shared" si="3"/>
        <v xml:space="preserve">Hill Claudia </v>
      </c>
      <c r="F27" t="s">
        <v>1157</v>
      </c>
      <c r="G27" t="s">
        <v>1199</v>
      </c>
      <c r="H27">
        <v>2.7519999999999998</v>
      </c>
      <c r="I27" s="6">
        <f t="shared" si="4"/>
        <v>8654.0880503144654</v>
      </c>
      <c r="J27" s="10" t="s">
        <v>1217</v>
      </c>
    </row>
    <row r="28" spans="1:14" x14ac:dyDescent="0.2">
      <c r="A28">
        <v>23</v>
      </c>
      <c r="B28" t="s">
        <v>1200</v>
      </c>
      <c r="C28" t="s">
        <v>1055</v>
      </c>
      <c r="D28" s="4">
        <f t="shared" si="2"/>
        <v>7</v>
      </c>
      <c r="E28" s="4" t="str">
        <f t="shared" si="3"/>
        <v xml:space="preserve">Sabla Martin </v>
      </c>
      <c r="F28" t="s">
        <v>1201</v>
      </c>
      <c r="G28" t="s">
        <v>650</v>
      </c>
      <c r="H28">
        <v>2.669</v>
      </c>
      <c r="I28" s="6">
        <f t="shared" si="4"/>
        <v>8393.0817610062895</v>
      </c>
      <c r="J28" s="10" t="s">
        <v>1217</v>
      </c>
      <c r="N28" s="10" t="s">
        <v>18</v>
      </c>
    </row>
    <row r="29" spans="1:14" hidden="1" x14ac:dyDescent="0.2">
      <c r="A29">
        <v>24</v>
      </c>
      <c r="B29" t="s">
        <v>710</v>
      </c>
      <c r="C29" t="s">
        <v>1202</v>
      </c>
      <c r="D29" s="4">
        <f t="shared" si="2"/>
        <v>5</v>
      </c>
      <c r="E29" s="4" t="str">
        <f t="shared" si="3"/>
        <v xml:space="preserve">Bondarchuk Oleg </v>
      </c>
      <c r="F29" t="s">
        <v>1203</v>
      </c>
      <c r="G29" t="s">
        <v>915</v>
      </c>
      <c r="H29">
        <v>2.4769999999999999</v>
      </c>
      <c r="I29" s="6">
        <f t="shared" si="4"/>
        <v>7789.3081761006288</v>
      </c>
      <c r="J29" s="10" t="s">
        <v>1217</v>
      </c>
    </row>
    <row r="30" spans="1:14" hidden="1" x14ac:dyDescent="0.2">
      <c r="A30">
        <v>25</v>
      </c>
      <c r="B30" t="s">
        <v>1204</v>
      </c>
      <c r="C30" t="s">
        <v>1205</v>
      </c>
      <c r="D30" s="4">
        <f t="shared" si="2"/>
        <v>8</v>
      </c>
      <c r="E30" s="4" t="str">
        <f t="shared" si="3"/>
        <v xml:space="preserve">Stawski Maxence </v>
      </c>
      <c r="F30" t="s">
        <v>1171</v>
      </c>
      <c r="G30" t="s">
        <v>202</v>
      </c>
      <c r="H30">
        <v>2.4569999999999999</v>
      </c>
      <c r="I30" s="6">
        <f t="shared" si="4"/>
        <v>7726.4150943396216</v>
      </c>
      <c r="J30" s="10" t="s">
        <v>1217</v>
      </c>
    </row>
    <row r="31" spans="1:14" hidden="1" x14ac:dyDescent="0.2">
      <c r="A31">
        <v>26</v>
      </c>
      <c r="B31" t="s">
        <v>1206</v>
      </c>
      <c r="C31" t="s">
        <v>1207</v>
      </c>
      <c r="D31" s="4">
        <f t="shared" si="2"/>
        <v>6</v>
      </c>
      <c r="E31" s="4" t="str">
        <f t="shared" si="3"/>
        <v xml:space="preserve">Selfslagh Robin </v>
      </c>
      <c r="F31" t="s">
        <v>1208</v>
      </c>
      <c r="G31" t="s">
        <v>1209</v>
      </c>
      <c r="H31">
        <v>2.3719999999999999</v>
      </c>
      <c r="I31" s="6">
        <f t="shared" si="4"/>
        <v>7459.1194968553455</v>
      </c>
      <c r="J31" s="10" t="s">
        <v>1217</v>
      </c>
    </row>
    <row r="32" spans="1:14" hidden="1" x14ac:dyDescent="0.2">
      <c r="A32">
        <v>27</v>
      </c>
      <c r="B32" t="s">
        <v>1210</v>
      </c>
      <c r="C32" t="s">
        <v>1211</v>
      </c>
      <c r="D32" s="4">
        <f t="shared" si="2"/>
        <v>6</v>
      </c>
      <c r="E32" s="4" t="str">
        <f t="shared" si="3"/>
        <v xml:space="preserve">Franic Frane </v>
      </c>
      <c r="F32" t="s">
        <v>1212</v>
      </c>
      <c r="G32" t="s">
        <v>542</v>
      </c>
      <c r="H32">
        <v>1.8460000000000001</v>
      </c>
      <c r="I32" s="6">
        <f t="shared" si="4"/>
        <v>5805.0314465408801</v>
      </c>
      <c r="J32" s="10" t="s">
        <v>1217</v>
      </c>
    </row>
    <row r="33" spans="1:10" hidden="1" x14ac:dyDescent="0.2">
      <c r="A33">
        <v>28</v>
      </c>
      <c r="B33" t="s">
        <v>1213</v>
      </c>
      <c r="C33" t="s">
        <v>1214</v>
      </c>
      <c r="D33" s="4">
        <f t="shared" si="2"/>
        <v>5</v>
      </c>
      <c r="E33" s="4" t="str">
        <f t="shared" si="3"/>
        <v xml:space="preserve">Urbani Luca </v>
      </c>
      <c r="F33" t="s">
        <v>1215</v>
      </c>
      <c r="G33" t="s">
        <v>1164</v>
      </c>
      <c r="H33">
        <v>1.4039999999999999</v>
      </c>
      <c r="I33" s="6">
        <f t="shared" si="4"/>
        <v>4415.0943396226412</v>
      </c>
      <c r="J33" s="10" t="s">
        <v>1217</v>
      </c>
    </row>
  </sheetData>
  <autoFilter ref="N5:N33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47"/>
  <sheetViews>
    <sheetView workbookViewId="0">
      <selection activeCell="E31" sqref="E31:J31"/>
    </sheetView>
  </sheetViews>
  <sheetFormatPr defaultRowHeight="12.75" x14ac:dyDescent="0.2"/>
  <cols>
    <col min="1" max="1" width="4.5703125" bestFit="1" customWidth="1"/>
    <col min="2" max="2" width="4.7109375" customWidth="1"/>
    <col min="3" max="3" width="18.85546875" bestFit="1" customWidth="1"/>
    <col min="4" max="4" width="3.85546875" bestFit="1" customWidth="1"/>
    <col min="5" max="5" width="24.140625" bestFit="1" customWidth="1"/>
    <col min="6" max="6" width="13.140625" bestFit="1" customWidth="1"/>
    <col min="7" max="7" width="18.85546875" hidden="1" customWidth="1"/>
    <col min="8" max="8" width="6" hidden="1" customWidth="1"/>
    <col min="9" max="9" width="16.7109375" bestFit="1" customWidth="1"/>
    <col min="10" max="10" width="14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1218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1219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1220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1216</v>
      </c>
      <c r="C4" s="5" t="s">
        <v>35</v>
      </c>
      <c r="D4" s="5"/>
      <c r="E4" s="13">
        <v>28</v>
      </c>
      <c r="F4" s="5" t="s">
        <v>36</v>
      </c>
      <c r="G4" s="13">
        <v>10</v>
      </c>
      <c r="H4" s="5" t="s">
        <v>88</v>
      </c>
      <c r="I4" s="7">
        <f>B4*K4*M4</f>
        <v>1.2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1221</v>
      </c>
      <c r="C6" t="s">
        <v>1222</v>
      </c>
      <c r="D6" s="4">
        <f t="shared" ref="D6" si="0">SEARCH(" ",C6,1)</f>
        <v>11</v>
      </c>
      <c r="E6" s="4" t="str">
        <f t="shared" ref="E6" si="1">RIGHT(C6,LEN(C6)-D6) &amp; " " &amp; LEFT(C6,D6)</f>
        <v xml:space="preserve">Abadie Christophe </v>
      </c>
      <c r="G6" t="s">
        <v>1223</v>
      </c>
      <c r="H6">
        <v>8.9570000000000007</v>
      </c>
      <c r="I6" s="6">
        <f>H6/$H$6*10000*$I$4</f>
        <v>12000</v>
      </c>
      <c r="J6" s="10" t="s">
        <v>1289</v>
      </c>
    </row>
    <row r="7" spans="1:16" hidden="1" x14ac:dyDescent="0.2">
      <c r="A7">
        <v>2</v>
      </c>
      <c r="B7" t="s">
        <v>1224</v>
      </c>
      <c r="C7" t="s">
        <v>1225</v>
      </c>
      <c r="D7" s="4">
        <f t="shared" ref="D7:D47" si="2">SEARCH(" ",C7,1)</f>
        <v>9</v>
      </c>
      <c r="E7" s="4" t="str">
        <f t="shared" ref="E7:E47" si="3">RIGHT(C7,LEN(C7)-D7) &amp; " " &amp; LEFT(C7,D7)</f>
        <v xml:space="preserve">Brigliadori Riccardo </v>
      </c>
      <c r="G7" t="s">
        <v>1223</v>
      </c>
      <c r="H7">
        <v>8.8650000000000002</v>
      </c>
      <c r="I7" s="6">
        <f t="shared" ref="I7:I47" si="4">H7/$H$6*10000*$I$4</f>
        <v>11876.744445684939</v>
      </c>
      <c r="J7" s="10" t="s">
        <v>1289</v>
      </c>
    </row>
    <row r="8" spans="1:16" hidden="1" x14ac:dyDescent="0.2">
      <c r="A8">
        <v>3</v>
      </c>
      <c r="B8" t="s">
        <v>1226</v>
      </c>
      <c r="C8" t="s">
        <v>1227</v>
      </c>
      <c r="D8" s="4">
        <f t="shared" si="2"/>
        <v>7</v>
      </c>
      <c r="E8" s="4" t="str">
        <f t="shared" si="3"/>
        <v xml:space="preserve">Schiavotto Davide </v>
      </c>
      <c r="G8" t="s">
        <v>1223</v>
      </c>
      <c r="H8">
        <v>8.843</v>
      </c>
      <c r="I8" s="6">
        <f t="shared" si="4"/>
        <v>11847.270291392206</v>
      </c>
      <c r="J8" s="10" t="s">
        <v>1289</v>
      </c>
    </row>
    <row r="9" spans="1:16" hidden="1" x14ac:dyDescent="0.2">
      <c r="A9">
        <v>4</v>
      </c>
      <c r="B9" t="s">
        <v>1228</v>
      </c>
      <c r="C9" t="s">
        <v>1229</v>
      </c>
      <c r="D9" s="4">
        <f t="shared" si="2"/>
        <v>7</v>
      </c>
      <c r="E9" s="4" t="str">
        <f t="shared" si="3"/>
        <v xml:space="preserve">Verkuijl Jeroen </v>
      </c>
      <c r="G9" t="s">
        <v>1230</v>
      </c>
      <c r="H9">
        <v>8.7880000000000003</v>
      </c>
      <c r="I9" s="6">
        <f t="shared" si="4"/>
        <v>11773.584905660377</v>
      </c>
      <c r="J9" s="10" t="s">
        <v>1289</v>
      </c>
    </row>
    <row r="10" spans="1:16" hidden="1" x14ac:dyDescent="0.2">
      <c r="A10">
        <v>5</v>
      </c>
      <c r="B10" t="s">
        <v>573</v>
      </c>
      <c r="C10" t="s">
        <v>1231</v>
      </c>
      <c r="D10" s="4">
        <f t="shared" si="2"/>
        <v>4</v>
      </c>
      <c r="E10" s="4" t="str">
        <f t="shared" si="3"/>
        <v xml:space="preserve">Jonker Uys </v>
      </c>
      <c r="G10" t="s">
        <v>1223</v>
      </c>
      <c r="H10">
        <v>8.7840000000000007</v>
      </c>
      <c r="I10" s="6">
        <f t="shared" si="4"/>
        <v>11768.225968516244</v>
      </c>
      <c r="J10" s="10" t="s">
        <v>1289</v>
      </c>
    </row>
    <row r="11" spans="1:16" hidden="1" x14ac:dyDescent="0.2">
      <c r="A11">
        <v>6</v>
      </c>
      <c r="B11" t="s">
        <v>111</v>
      </c>
      <c r="C11" t="s">
        <v>1232</v>
      </c>
      <c r="D11" s="4">
        <f t="shared" si="2"/>
        <v>7</v>
      </c>
      <c r="E11" s="4" t="str">
        <f t="shared" si="3"/>
        <v xml:space="preserve">Henry Adrien </v>
      </c>
      <c r="G11" t="s">
        <v>1223</v>
      </c>
      <c r="H11">
        <v>8.7750000000000004</v>
      </c>
      <c r="I11" s="6">
        <f t="shared" si="4"/>
        <v>11756.168359941945</v>
      </c>
      <c r="J11" s="10" t="s">
        <v>1289</v>
      </c>
    </row>
    <row r="12" spans="1:16" hidden="1" x14ac:dyDescent="0.2">
      <c r="A12">
        <v>7</v>
      </c>
      <c r="B12" t="s">
        <v>798</v>
      </c>
      <c r="C12" t="s">
        <v>799</v>
      </c>
      <c r="D12" s="4">
        <f t="shared" si="2"/>
        <v>9</v>
      </c>
      <c r="E12" s="4" t="str">
        <f t="shared" si="3"/>
        <v xml:space="preserve">Janowitsch Wolfgang </v>
      </c>
      <c r="G12" t="s">
        <v>1233</v>
      </c>
      <c r="H12">
        <v>8.718</v>
      </c>
      <c r="I12" s="6">
        <f t="shared" si="4"/>
        <v>11679.803505638047</v>
      </c>
      <c r="J12" s="10" t="s">
        <v>1289</v>
      </c>
    </row>
    <row r="13" spans="1:16" hidden="1" x14ac:dyDescent="0.2">
      <c r="A13">
        <v>8</v>
      </c>
      <c r="B13" t="s">
        <v>52</v>
      </c>
      <c r="C13" t="s">
        <v>1234</v>
      </c>
      <c r="D13" s="4">
        <f t="shared" si="2"/>
        <v>5</v>
      </c>
      <c r="E13" s="4" t="str">
        <f t="shared" si="3"/>
        <v xml:space="preserve">J. Boye-Møller Arne </v>
      </c>
      <c r="G13" t="s">
        <v>1235</v>
      </c>
      <c r="H13">
        <v>8.7110000000000003</v>
      </c>
      <c r="I13" s="6">
        <f t="shared" si="4"/>
        <v>11670.425365635814</v>
      </c>
      <c r="J13" s="10" t="s">
        <v>1289</v>
      </c>
    </row>
    <row r="14" spans="1:16" hidden="1" x14ac:dyDescent="0.2">
      <c r="A14">
        <v>9</v>
      </c>
      <c r="B14">
        <v>12</v>
      </c>
      <c r="C14" t="s">
        <v>1236</v>
      </c>
      <c r="D14" s="4">
        <f t="shared" si="2"/>
        <v>7</v>
      </c>
      <c r="E14" s="4" t="str">
        <f t="shared" si="3"/>
        <v xml:space="preserve">Rubaj Tomasz </v>
      </c>
      <c r="G14" t="s">
        <v>1237</v>
      </c>
      <c r="H14">
        <v>8.6</v>
      </c>
      <c r="I14" s="6">
        <f t="shared" si="4"/>
        <v>11521.714859886122</v>
      </c>
      <c r="J14" s="10" t="s">
        <v>1289</v>
      </c>
    </row>
    <row r="15" spans="1:16" hidden="1" x14ac:dyDescent="0.2">
      <c r="A15">
        <v>10</v>
      </c>
      <c r="B15">
        <v>21</v>
      </c>
      <c r="C15" t="s">
        <v>1238</v>
      </c>
      <c r="D15" s="4">
        <f t="shared" si="2"/>
        <v>5</v>
      </c>
      <c r="E15" s="4" t="str">
        <f t="shared" si="3"/>
        <v xml:space="preserve">Schmelzer Bert </v>
      </c>
      <c r="G15" t="s">
        <v>1239</v>
      </c>
      <c r="H15">
        <v>8.5950000000000006</v>
      </c>
      <c r="I15" s="6">
        <f t="shared" si="4"/>
        <v>11515.016188455955</v>
      </c>
      <c r="J15" s="10" t="s">
        <v>1289</v>
      </c>
    </row>
    <row r="16" spans="1:16" hidden="1" x14ac:dyDescent="0.2">
      <c r="A16">
        <v>11</v>
      </c>
      <c r="B16" t="s">
        <v>746</v>
      </c>
      <c r="C16" t="s">
        <v>1240</v>
      </c>
      <c r="D16" s="4">
        <f t="shared" si="2"/>
        <v>6</v>
      </c>
      <c r="E16" s="4" t="str">
        <f t="shared" si="3"/>
        <v xml:space="preserve">Mracek Roman </v>
      </c>
      <c r="G16" t="s">
        <v>1223</v>
      </c>
      <c r="H16">
        <v>8.5749999999999993</v>
      </c>
      <c r="I16" s="6">
        <f t="shared" si="4"/>
        <v>11488.221502735289</v>
      </c>
      <c r="J16" s="10" t="s">
        <v>1289</v>
      </c>
    </row>
    <row r="17" spans="1:14" hidden="1" x14ac:dyDescent="0.2">
      <c r="A17">
        <v>12</v>
      </c>
      <c r="B17" t="s">
        <v>1241</v>
      </c>
      <c r="C17" t="s">
        <v>1242</v>
      </c>
      <c r="D17" s="4">
        <f t="shared" si="2"/>
        <v>6</v>
      </c>
      <c r="E17" s="4" t="str">
        <f t="shared" si="3"/>
        <v xml:space="preserve">Jonker Attie </v>
      </c>
      <c r="G17" t="s">
        <v>1223</v>
      </c>
      <c r="H17">
        <v>8.5370000000000008</v>
      </c>
      <c r="I17" s="6">
        <f t="shared" si="4"/>
        <v>11437.311599866025</v>
      </c>
      <c r="J17" s="10" t="s">
        <v>1289</v>
      </c>
    </row>
    <row r="18" spans="1:14" hidden="1" x14ac:dyDescent="0.2">
      <c r="A18">
        <v>13</v>
      </c>
      <c r="B18" t="s">
        <v>1003</v>
      </c>
      <c r="C18" t="s">
        <v>1243</v>
      </c>
      <c r="D18" s="4">
        <f t="shared" si="2"/>
        <v>7</v>
      </c>
      <c r="E18" s="4" t="str">
        <f t="shared" si="3"/>
        <v xml:space="preserve">Karow Holger </v>
      </c>
      <c r="G18" t="s">
        <v>1223</v>
      </c>
      <c r="H18">
        <v>8.4649999999999999</v>
      </c>
      <c r="I18" s="6">
        <f t="shared" si="4"/>
        <v>11340.85073127163</v>
      </c>
      <c r="J18" s="10" t="s">
        <v>1289</v>
      </c>
    </row>
    <row r="19" spans="1:14" hidden="1" x14ac:dyDescent="0.2">
      <c r="A19">
        <v>14</v>
      </c>
      <c r="B19" t="s">
        <v>1244</v>
      </c>
      <c r="C19" t="s">
        <v>1245</v>
      </c>
      <c r="D19" s="4">
        <f t="shared" si="2"/>
        <v>8</v>
      </c>
      <c r="E19" s="4" t="str">
        <f t="shared" si="3"/>
        <v xml:space="preserve">Gadoulet Mélanie </v>
      </c>
      <c r="G19" t="s">
        <v>1223</v>
      </c>
      <c r="H19">
        <v>8.4600000000000009</v>
      </c>
      <c r="I19" s="6">
        <f t="shared" si="4"/>
        <v>11334.152059841465</v>
      </c>
      <c r="J19" s="10" t="s">
        <v>1289</v>
      </c>
    </row>
    <row r="20" spans="1:14" hidden="1" x14ac:dyDescent="0.2">
      <c r="A20">
        <v>15</v>
      </c>
      <c r="B20" t="s">
        <v>434</v>
      </c>
      <c r="C20" t="s">
        <v>1246</v>
      </c>
      <c r="D20" s="4">
        <f t="shared" si="2"/>
        <v>7</v>
      </c>
      <c r="E20" s="4" t="str">
        <f t="shared" si="3"/>
        <v xml:space="preserve">Gulyás György </v>
      </c>
      <c r="G20" t="s">
        <v>1223</v>
      </c>
      <c r="H20">
        <v>8.4450000000000003</v>
      </c>
      <c r="I20" s="6">
        <f t="shared" si="4"/>
        <v>11314.056045550964</v>
      </c>
      <c r="J20" s="10" t="s">
        <v>1289</v>
      </c>
    </row>
    <row r="21" spans="1:14" hidden="1" x14ac:dyDescent="0.2">
      <c r="A21">
        <v>16</v>
      </c>
      <c r="B21" t="s">
        <v>1247</v>
      </c>
      <c r="C21" t="s">
        <v>1248</v>
      </c>
      <c r="D21" s="4">
        <f t="shared" si="2"/>
        <v>7</v>
      </c>
      <c r="E21" s="4" t="str">
        <f t="shared" si="3"/>
        <v xml:space="preserve">Ørskov Rasmus </v>
      </c>
      <c r="G21" t="s">
        <v>1239</v>
      </c>
      <c r="H21">
        <v>8.4130000000000003</v>
      </c>
      <c r="I21" s="6">
        <f t="shared" si="4"/>
        <v>11271.1845483979</v>
      </c>
      <c r="J21" s="10" t="s">
        <v>1289</v>
      </c>
    </row>
    <row r="22" spans="1:14" hidden="1" x14ac:dyDescent="0.2">
      <c r="A22">
        <v>17</v>
      </c>
      <c r="B22" t="s">
        <v>716</v>
      </c>
      <c r="C22" t="s">
        <v>1249</v>
      </c>
      <c r="D22" s="4">
        <f t="shared" si="2"/>
        <v>8</v>
      </c>
      <c r="E22" s="4" t="str">
        <f t="shared" si="3"/>
        <v xml:space="preserve">Rass Michael </v>
      </c>
      <c r="G22" t="s">
        <v>1237</v>
      </c>
      <c r="H22">
        <v>8.3650000000000002</v>
      </c>
      <c r="I22" s="6">
        <f t="shared" si="4"/>
        <v>11206.877302668303</v>
      </c>
      <c r="J22" s="10" t="s">
        <v>1289</v>
      </c>
    </row>
    <row r="23" spans="1:14" hidden="1" x14ac:dyDescent="0.2">
      <c r="A23">
        <v>18</v>
      </c>
      <c r="B23" t="s">
        <v>1250</v>
      </c>
      <c r="C23" t="s">
        <v>1251</v>
      </c>
      <c r="D23" s="4">
        <f t="shared" si="2"/>
        <v>7</v>
      </c>
      <c r="E23" s="4" t="str">
        <f t="shared" si="3"/>
        <v xml:space="preserve">Melde Thomas </v>
      </c>
      <c r="G23" t="s">
        <v>1252</v>
      </c>
      <c r="H23">
        <v>8.2170000000000005</v>
      </c>
      <c r="I23" s="6">
        <f t="shared" si="4"/>
        <v>11008.596628335379</v>
      </c>
      <c r="J23" s="10" t="s">
        <v>1289</v>
      </c>
    </row>
    <row r="24" spans="1:14" hidden="1" x14ac:dyDescent="0.2">
      <c r="A24">
        <v>19</v>
      </c>
      <c r="B24" t="s">
        <v>764</v>
      </c>
      <c r="C24" t="s">
        <v>1253</v>
      </c>
      <c r="D24" s="4">
        <f t="shared" si="2"/>
        <v>6</v>
      </c>
      <c r="E24" s="4" t="str">
        <f t="shared" si="3"/>
        <v xml:space="preserve">Szabó Péter </v>
      </c>
      <c r="G24" t="s">
        <v>1223</v>
      </c>
      <c r="H24">
        <v>8.0269999999999992</v>
      </c>
      <c r="I24" s="6">
        <f t="shared" si="4"/>
        <v>10754.047113989056</v>
      </c>
      <c r="J24" s="10" t="s">
        <v>1289</v>
      </c>
    </row>
    <row r="25" spans="1:14" hidden="1" x14ac:dyDescent="0.2">
      <c r="A25">
        <v>20</v>
      </c>
      <c r="B25" t="s">
        <v>1254</v>
      </c>
      <c r="C25" t="s">
        <v>1255</v>
      </c>
      <c r="D25" s="4">
        <f t="shared" si="2"/>
        <v>6</v>
      </c>
      <c r="E25" s="4" t="str">
        <f t="shared" si="3"/>
        <v xml:space="preserve">Sucksdorff Petri </v>
      </c>
      <c r="G25" t="s">
        <v>1237</v>
      </c>
      <c r="H25">
        <v>7.9790000000000001</v>
      </c>
      <c r="I25" s="6">
        <f t="shared" si="4"/>
        <v>10689.739868259459</v>
      </c>
      <c r="J25" s="10" t="s">
        <v>1289</v>
      </c>
    </row>
    <row r="26" spans="1:14" hidden="1" x14ac:dyDescent="0.2">
      <c r="A26">
        <v>21</v>
      </c>
      <c r="B26" t="s">
        <v>104</v>
      </c>
      <c r="C26" t="s">
        <v>1256</v>
      </c>
      <c r="D26" s="4">
        <f t="shared" si="2"/>
        <v>6</v>
      </c>
      <c r="E26" s="4" t="str">
        <f t="shared" si="3"/>
        <v xml:space="preserve">Frenc Zoran </v>
      </c>
      <c r="G26" t="s">
        <v>1223</v>
      </c>
      <c r="H26">
        <v>7.9290000000000003</v>
      </c>
      <c r="I26" s="6">
        <f t="shared" si="4"/>
        <v>10622.753153957798</v>
      </c>
      <c r="J26" s="10" t="s">
        <v>1289</v>
      </c>
    </row>
    <row r="27" spans="1:14" hidden="1" x14ac:dyDescent="0.2">
      <c r="A27">
        <v>22</v>
      </c>
      <c r="B27" t="s">
        <v>999</v>
      </c>
      <c r="C27" t="s">
        <v>1257</v>
      </c>
      <c r="D27" s="4">
        <f t="shared" si="2"/>
        <v>9</v>
      </c>
      <c r="E27" s="4" t="str">
        <f t="shared" si="3"/>
        <v xml:space="preserve">van Nes Hadriaan </v>
      </c>
      <c r="G27" t="s">
        <v>1252</v>
      </c>
      <c r="H27">
        <v>7.9050000000000002</v>
      </c>
      <c r="I27" s="6">
        <f t="shared" si="4"/>
        <v>10590.599531092999</v>
      </c>
      <c r="J27" s="10" t="s">
        <v>1289</v>
      </c>
    </row>
    <row r="28" spans="1:14" hidden="1" x14ac:dyDescent="0.2">
      <c r="A28">
        <v>23</v>
      </c>
      <c r="B28">
        <v>56</v>
      </c>
      <c r="C28" t="s">
        <v>1258</v>
      </c>
      <c r="D28" s="4">
        <f t="shared" si="2"/>
        <v>5</v>
      </c>
      <c r="E28" s="4" t="str">
        <f t="shared" si="3"/>
        <v xml:space="preserve">Jagomägi Teet </v>
      </c>
      <c r="G28" t="s">
        <v>1259</v>
      </c>
      <c r="H28">
        <v>7.9039999999999999</v>
      </c>
      <c r="I28" s="6">
        <f t="shared" si="4"/>
        <v>10589.259796806966</v>
      </c>
      <c r="J28" s="10" t="s">
        <v>1289</v>
      </c>
    </row>
    <row r="29" spans="1:14" hidden="1" x14ac:dyDescent="0.2">
      <c r="A29">
        <v>24</v>
      </c>
      <c r="B29" t="s">
        <v>1260</v>
      </c>
      <c r="C29" t="s">
        <v>1261</v>
      </c>
      <c r="D29" s="4">
        <f t="shared" si="2"/>
        <v>7</v>
      </c>
      <c r="E29" s="4" t="str">
        <f t="shared" si="3"/>
        <v xml:space="preserve">Ganev Markus </v>
      </c>
      <c r="G29" t="s">
        <v>1239</v>
      </c>
      <c r="H29">
        <v>7.84</v>
      </c>
      <c r="I29" s="6">
        <f t="shared" si="4"/>
        <v>10503.516802500837</v>
      </c>
      <c r="J29" s="10" t="s">
        <v>1289</v>
      </c>
    </row>
    <row r="30" spans="1:14" hidden="1" x14ac:dyDescent="0.2">
      <c r="A30">
        <v>25</v>
      </c>
      <c r="B30" t="s">
        <v>1262</v>
      </c>
      <c r="C30" t="s">
        <v>1263</v>
      </c>
      <c r="D30" s="4">
        <f t="shared" si="2"/>
        <v>6</v>
      </c>
      <c r="E30" s="4" t="str">
        <f t="shared" si="3"/>
        <v xml:space="preserve">Vainius Joris </v>
      </c>
      <c r="G30" t="s">
        <v>1264</v>
      </c>
      <c r="H30">
        <v>7.77</v>
      </c>
      <c r="I30" s="6">
        <f t="shared" si="4"/>
        <v>10409.735402478507</v>
      </c>
      <c r="J30" s="10" t="s">
        <v>1289</v>
      </c>
    </row>
    <row r="31" spans="1:14" x14ac:dyDescent="0.2">
      <c r="A31">
        <v>26</v>
      </c>
      <c r="B31">
        <v>3</v>
      </c>
      <c r="C31" t="s">
        <v>1026</v>
      </c>
      <c r="D31" s="4">
        <f t="shared" si="2"/>
        <v>9</v>
      </c>
      <c r="E31" s="4" t="str">
        <f t="shared" si="3"/>
        <v xml:space="preserve">Foltin Vladimir </v>
      </c>
      <c r="G31" t="s">
        <v>1223</v>
      </c>
      <c r="H31">
        <v>7.726</v>
      </c>
      <c r="I31" s="6">
        <f t="shared" si="4"/>
        <v>10350.787093893043</v>
      </c>
      <c r="J31" s="10" t="s">
        <v>1289</v>
      </c>
      <c r="N31" s="10" t="s">
        <v>18</v>
      </c>
    </row>
    <row r="32" spans="1:14" hidden="1" x14ac:dyDescent="0.2">
      <c r="A32">
        <v>27</v>
      </c>
      <c r="B32" t="s">
        <v>102</v>
      </c>
      <c r="C32" t="s">
        <v>1265</v>
      </c>
      <c r="D32" s="4">
        <f t="shared" si="2"/>
        <v>5</v>
      </c>
      <c r="E32" s="4" t="str">
        <f t="shared" si="3"/>
        <v xml:space="preserve">Schmelzer Tijl </v>
      </c>
      <c r="G32" t="s">
        <v>1239</v>
      </c>
      <c r="H32">
        <v>7.6760000000000002</v>
      </c>
      <c r="I32" s="6">
        <f t="shared" si="4"/>
        <v>10283.800379591381</v>
      </c>
      <c r="J32" s="10" t="s">
        <v>1289</v>
      </c>
    </row>
    <row r="33" spans="1:10" hidden="1" x14ac:dyDescent="0.2">
      <c r="A33">
        <v>28</v>
      </c>
      <c r="B33" t="s">
        <v>453</v>
      </c>
      <c r="C33" t="s">
        <v>1266</v>
      </c>
      <c r="D33" s="4">
        <f t="shared" si="2"/>
        <v>5</v>
      </c>
      <c r="E33" s="4" t="str">
        <f t="shared" si="3"/>
        <v xml:space="preserve">Žnidaršic Luka </v>
      </c>
      <c r="G33" t="s">
        <v>1267</v>
      </c>
      <c r="H33">
        <v>7.5990000000000002</v>
      </c>
      <c r="I33" s="6">
        <f t="shared" si="4"/>
        <v>10180.640839566817</v>
      </c>
      <c r="J33" s="10" t="s">
        <v>1289</v>
      </c>
    </row>
    <row r="34" spans="1:10" hidden="1" x14ac:dyDescent="0.2">
      <c r="A34">
        <v>29</v>
      </c>
      <c r="B34" t="s">
        <v>432</v>
      </c>
      <c r="C34" t="s">
        <v>1268</v>
      </c>
      <c r="D34" s="4">
        <f t="shared" si="2"/>
        <v>9</v>
      </c>
      <c r="E34" s="4" t="str">
        <f t="shared" si="3"/>
        <v xml:space="preserve">Bednarczuk Zdzislaw </v>
      </c>
      <c r="G34" t="s">
        <v>1223</v>
      </c>
      <c r="H34">
        <v>7.57</v>
      </c>
      <c r="I34" s="6">
        <f t="shared" si="4"/>
        <v>10141.788545271853</v>
      </c>
      <c r="J34" s="10" t="s">
        <v>1289</v>
      </c>
    </row>
    <row r="35" spans="1:10" hidden="1" x14ac:dyDescent="0.2">
      <c r="A35">
        <v>30</v>
      </c>
      <c r="B35" t="s">
        <v>1269</v>
      </c>
      <c r="C35" t="s">
        <v>1270</v>
      </c>
      <c r="D35" s="4">
        <f t="shared" si="2"/>
        <v>7</v>
      </c>
      <c r="E35" s="4" t="str">
        <f t="shared" si="3"/>
        <v xml:space="preserve">Francis Derren </v>
      </c>
      <c r="G35" t="s">
        <v>1233</v>
      </c>
      <c r="H35">
        <v>7.5309999999999997</v>
      </c>
      <c r="I35" s="6">
        <f t="shared" si="4"/>
        <v>10089.538908116556</v>
      </c>
      <c r="J35" s="10" t="s">
        <v>1289</v>
      </c>
    </row>
    <row r="36" spans="1:10" hidden="1" x14ac:dyDescent="0.2">
      <c r="A36">
        <v>31</v>
      </c>
      <c r="B36" t="s">
        <v>225</v>
      </c>
      <c r="C36" t="s">
        <v>1271</v>
      </c>
      <c r="D36" s="4">
        <f t="shared" si="2"/>
        <v>6</v>
      </c>
      <c r="E36" s="4" t="str">
        <f t="shared" si="3"/>
        <v xml:space="preserve">Halonen Hannu </v>
      </c>
      <c r="G36" t="s">
        <v>1233</v>
      </c>
      <c r="H36">
        <v>7.4770000000000003</v>
      </c>
      <c r="I36" s="6">
        <f t="shared" si="4"/>
        <v>10017.193256670758</v>
      </c>
      <c r="J36" s="10" t="s">
        <v>1289</v>
      </c>
    </row>
    <row r="37" spans="1:10" hidden="1" x14ac:dyDescent="0.2">
      <c r="A37">
        <v>32</v>
      </c>
      <c r="B37" t="s">
        <v>218</v>
      </c>
      <c r="C37" t="s">
        <v>1038</v>
      </c>
      <c r="D37" s="4">
        <f t="shared" si="2"/>
        <v>8</v>
      </c>
      <c r="E37" s="4" t="str">
        <f t="shared" si="3"/>
        <v xml:space="preserve">Maruyama Takeshi </v>
      </c>
      <c r="G37" t="s">
        <v>1223</v>
      </c>
      <c r="H37">
        <v>7.3659999999999997</v>
      </c>
      <c r="I37" s="6">
        <f t="shared" si="4"/>
        <v>9868.4827509210645</v>
      </c>
      <c r="J37" s="10" t="s">
        <v>1289</v>
      </c>
    </row>
    <row r="38" spans="1:10" hidden="1" x14ac:dyDescent="0.2">
      <c r="A38">
        <v>33</v>
      </c>
      <c r="B38" t="s">
        <v>1272</v>
      </c>
      <c r="C38" t="s">
        <v>1273</v>
      </c>
      <c r="D38" s="4">
        <f t="shared" si="2"/>
        <v>8</v>
      </c>
      <c r="E38" s="4" t="str">
        <f t="shared" si="3"/>
        <v xml:space="preserve">Spielmann Andreas </v>
      </c>
      <c r="G38" t="s">
        <v>1223</v>
      </c>
      <c r="H38">
        <v>7.3010000000000002</v>
      </c>
      <c r="I38" s="6">
        <f t="shared" si="4"/>
        <v>9781.400022328904</v>
      </c>
      <c r="J38" s="10" t="s">
        <v>1289</v>
      </c>
    </row>
    <row r="39" spans="1:10" hidden="1" x14ac:dyDescent="0.2">
      <c r="A39">
        <v>34</v>
      </c>
      <c r="B39" t="s">
        <v>213</v>
      </c>
      <c r="C39" t="s">
        <v>1274</v>
      </c>
      <c r="D39" s="4">
        <f t="shared" si="2"/>
        <v>5</v>
      </c>
      <c r="E39" s="4" t="str">
        <f t="shared" si="3"/>
        <v xml:space="preserve">Koutny Petr </v>
      </c>
      <c r="G39" t="s">
        <v>1223</v>
      </c>
      <c r="H39">
        <v>7.2110000000000003</v>
      </c>
      <c r="I39" s="6">
        <f t="shared" si="4"/>
        <v>9660.8239365859099</v>
      </c>
      <c r="J39" s="10" t="s">
        <v>1289</v>
      </c>
    </row>
    <row r="40" spans="1:10" hidden="1" x14ac:dyDescent="0.2">
      <c r="A40">
        <v>35</v>
      </c>
      <c r="B40">
        <v>210</v>
      </c>
      <c r="C40" t="s">
        <v>1275</v>
      </c>
      <c r="D40" s="4">
        <f t="shared" si="2"/>
        <v>7</v>
      </c>
      <c r="E40" s="4" t="str">
        <f t="shared" si="3"/>
        <v xml:space="preserve">Jones Philip </v>
      </c>
      <c r="G40" t="s">
        <v>1233</v>
      </c>
      <c r="H40">
        <v>7.11</v>
      </c>
      <c r="I40" s="6">
        <f t="shared" si="4"/>
        <v>9525.5107736965492</v>
      </c>
      <c r="J40" s="10" t="s">
        <v>1289</v>
      </c>
    </row>
    <row r="41" spans="1:10" hidden="1" x14ac:dyDescent="0.2">
      <c r="A41">
        <v>36</v>
      </c>
      <c r="B41" t="s">
        <v>1276</v>
      </c>
      <c r="C41" t="s">
        <v>1277</v>
      </c>
      <c r="D41" s="4">
        <f t="shared" si="2"/>
        <v>6</v>
      </c>
      <c r="E41" s="4" t="str">
        <f t="shared" si="3"/>
        <v xml:space="preserve">Johansson Peter </v>
      </c>
      <c r="G41" t="s">
        <v>1264</v>
      </c>
      <c r="H41">
        <v>7.101</v>
      </c>
      <c r="I41" s="6">
        <f t="shared" si="4"/>
        <v>9513.4531651222478</v>
      </c>
      <c r="J41" s="10" t="s">
        <v>1289</v>
      </c>
    </row>
    <row r="42" spans="1:10" hidden="1" x14ac:dyDescent="0.2">
      <c r="A42">
        <v>37</v>
      </c>
      <c r="B42" t="s">
        <v>1278</v>
      </c>
      <c r="C42" t="s">
        <v>1279</v>
      </c>
      <c r="D42" s="4">
        <f t="shared" si="2"/>
        <v>7</v>
      </c>
      <c r="E42" s="4" t="str">
        <f t="shared" si="3"/>
        <v xml:space="preserve">Ichikawa Makoto </v>
      </c>
      <c r="G42" t="s">
        <v>1237</v>
      </c>
      <c r="H42">
        <v>6.673</v>
      </c>
      <c r="I42" s="6">
        <f t="shared" si="4"/>
        <v>8940.0468907000104</v>
      </c>
      <c r="J42" s="10" t="s">
        <v>1289</v>
      </c>
    </row>
    <row r="43" spans="1:10" hidden="1" x14ac:dyDescent="0.2">
      <c r="A43">
        <v>38</v>
      </c>
      <c r="B43" t="s">
        <v>787</v>
      </c>
      <c r="C43" t="s">
        <v>1280</v>
      </c>
      <c r="D43" s="4">
        <f t="shared" si="2"/>
        <v>7</v>
      </c>
      <c r="E43" s="4" t="str">
        <f t="shared" si="3"/>
        <v xml:space="preserve">Blagojevic Branko </v>
      </c>
      <c r="G43" t="s">
        <v>1223</v>
      </c>
      <c r="H43">
        <v>6.415</v>
      </c>
      <c r="I43" s="6">
        <f t="shared" si="4"/>
        <v>8594.3954449034263</v>
      </c>
      <c r="J43" s="10" t="s">
        <v>1289</v>
      </c>
    </row>
    <row r="44" spans="1:10" hidden="1" x14ac:dyDescent="0.2">
      <c r="A44">
        <v>39</v>
      </c>
      <c r="B44" t="s">
        <v>1281</v>
      </c>
      <c r="C44" t="s">
        <v>1282</v>
      </c>
      <c r="D44" s="4">
        <f t="shared" si="2"/>
        <v>9</v>
      </c>
      <c r="E44" s="4" t="str">
        <f t="shared" si="3"/>
        <v xml:space="preserve">Kukcikaitis Viktoras </v>
      </c>
      <c r="G44" t="s">
        <v>1283</v>
      </c>
      <c r="H44">
        <v>6.282</v>
      </c>
      <c r="I44" s="6">
        <f t="shared" si="4"/>
        <v>8416.2107848610012</v>
      </c>
      <c r="J44" s="10" t="s">
        <v>1289</v>
      </c>
    </row>
    <row r="45" spans="1:10" hidden="1" x14ac:dyDescent="0.2">
      <c r="A45">
        <v>40</v>
      </c>
      <c r="B45" t="s">
        <v>470</v>
      </c>
      <c r="C45" t="s">
        <v>1284</v>
      </c>
      <c r="D45" s="4">
        <f t="shared" si="2"/>
        <v>6</v>
      </c>
      <c r="E45" s="4" t="str">
        <f t="shared" si="3"/>
        <v xml:space="preserve">Herencic Bruno </v>
      </c>
      <c r="G45" t="s">
        <v>821</v>
      </c>
      <c r="H45">
        <v>6.2610000000000001</v>
      </c>
      <c r="I45" s="6">
        <f t="shared" si="4"/>
        <v>8388.0763648543034</v>
      </c>
      <c r="J45" s="10" t="s">
        <v>1289</v>
      </c>
    </row>
    <row r="46" spans="1:10" hidden="1" x14ac:dyDescent="0.2">
      <c r="A46">
        <v>41</v>
      </c>
      <c r="B46" t="s">
        <v>1285</v>
      </c>
      <c r="C46" t="s">
        <v>1286</v>
      </c>
      <c r="D46" s="4">
        <f t="shared" si="2"/>
        <v>5</v>
      </c>
      <c r="E46" s="4" t="str">
        <f t="shared" si="3"/>
        <v xml:space="preserve">Käppeli Mark </v>
      </c>
      <c r="G46" t="s">
        <v>1223</v>
      </c>
      <c r="H46">
        <v>5.6559999999999997</v>
      </c>
      <c r="I46" s="6">
        <f t="shared" si="4"/>
        <v>7577.5371218041746</v>
      </c>
      <c r="J46" s="10" t="s">
        <v>1289</v>
      </c>
    </row>
    <row r="47" spans="1:10" hidden="1" x14ac:dyDescent="0.2">
      <c r="A47">
        <v>42</v>
      </c>
      <c r="B47" t="s">
        <v>1287</v>
      </c>
      <c r="C47" t="s">
        <v>1288</v>
      </c>
      <c r="D47" s="4">
        <f t="shared" si="2"/>
        <v>5</v>
      </c>
      <c r="E47" s="4" t="str">
        <f t="shared" si="3"/>
        <v xml:space="preserve">Hovda Rune </v>
      </c>
      <c r="G47" t="s">
        <v>821</v>
      </c>
      <c r="H47">
        <v>4.8170000000000002</v>
      </c>
      <c r="I47" s="6">
        <f t="shared" si="4"/>
        <v>6453.5000558222619</v>
      </c>
      <c r="J47" s="10" t="s">
        <v>1289</v>
      </c>
    </row>
  </sheetData>
  <autoFilter ref="N5:N47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4"/>
  <sheetViews>
    <sheetView workbookViewId="0">
      <selection activeCell="E22" sqref="E22:J22"/>
    </sheetView>
  </sheetViews>
  <sheetFormatPr defaultRowHeight="12.75" x14ac:dyDescent="0.2"/>
  <cols>
    <col min="1" max="1" width="4.5703125" bestFit="1" customWidth="1"/>
    <col min="2" max="2" width="4.85546875" customWidth="1"/>
    <col min="3" max="3" width="38.42578125" bestFit="1" customWidth="1"/>
    <col min="4" max="4" width="2.5703125" bestFit="1" customWidth="1"/>
    <col min="5" max="5" width="50" bestFit="1" customWidth="1"/>
    <col min="6" max="6" width="13.140625" bestFit="1" customWidth="1"/>
    <col min="7" max="7" width="21" hidden="1" customWidth="1"/>
    <col min="8" max="8" width="6" hidden="1" customWidth="1"/>
    <col min="9" max="9" width="16.7109375" bestFit="1" customWidth="1"/>
    <col min="10" max="10" width="14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1218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1219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1326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1216</v>
      </c>
      <c r="C4" s="5" t="s">
        <v>35</v>
      </c>
      <c r="D4" s="5"/>
      <c r="E4" s="13">
        <v>19</v>
      </c>
      <c r="F4" s="5" t="s">
        <v>36</v>
      </c>
      <c r="G4" s="13">
        <v>10</v>
      </c>
      <c r="H4" s="5" t="s">
        <v>88</v>
      </c>
      <c r="I4" s="7">
        <f>B4*K4*M4</f>
        <v>1.2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236</v>
      </c>
      <c r="C6" t="s">
        <v>1290</v>
      </c>
      <c r="D6" s="4">
        <f t="shared" ref="D6" si="0">SEARCH(" ",C6,1)</f>
        <v>5</v>
      </c>
      <c r="E6" s="4" t="str">
        <f t="shared" ref="E6" si="1">RIGHT(C6,LEN(C6)-D6) &amp; " " &amp; LEFT(C6,D6)</f>
        <v xml:space="preserve">Novak / Petr Krejcirik Ivan </v>
      </c>
      <c r="G6" t="s">
        <v>83</v>
      </c>
      <c r="H6">
        <v>8.8979999999999997</v>
      </c>
      <c r="I6" s="6">
        <f>H6/$H$6*10000*$I$4</f>
        <v>12000</v>
      </c>
      <c r="J6" s="10" t="s">
        <v>1325</v>
      </c>
    </row>
    <row r="7" spans="1:16" hidden="1" x14ac:dyDescent="0.2">
      <c r="A7">
        <v>2</v>
      </c>
      <c r="B7" t="s">
        <v>1291</v>
      </c>
      <c r="C7" t="s">
        <v>1292</v>
      </c>
      <c r="D7" s="4">
        <f t="shared" ref="D7:D24" si="2">SEARCH(" ",C7,1)</f>
        <v>6</v>
      </c>
      <c r="E7" s="4" t="str">
        <f t="shared" ref="E7:E24" si="3">RIGHT(C7,LEN(C7)-D7) &amp; " " &amp; LEFT(C7,D7)</f>
        <v xml:space="preserve">Barszcz / Lukasz Kornacki Jakub </v>
      </c>
      <c r="G7" t="s">
        <v>1293</v>
      </c>
      <c r="H7">
        <v>8.7829999999999995</v>
      </c>
      <c r="I7" s="6">
        <f t="shared" ref="I7:I24" si="4">H7/$H$6*10000*$I$4</f>
        <v>11844.908968307484</v>
      </c>
      <c r="J7" s="10" t="s">
        <v>1325</v>
      </c>
    </row>
    <row r="8" spans="1:16" hidden="1" x14ac:dyDescent="0.2">
      <c r="A8">
        <v>3</v>
      </c>
      <c r="B8">
        <v>66</v>
      </c>
      <c r="C8" t="s">
        <v>1294</v>
      </c>
      <c r="D8" s="4">
        <f t="shared" si="2"/>
        <v>6</v>
      </c>
      <c r="E8" s="4" t="str">
        <f t="shared" si="3"/>
        <v xml:space="preserve">Jones / Garry Coppin Steve </v>
      </c>
      <c r="G8" t="s">
        <v>1295</v>
      </c>
      <c r="H8">
        <v>8.6660000000000004</v>
      </c>
      <c r="I8" s="6">
        <f t="shared" si="4"/>
        <v>11687.120701281188</v>
      </c>
      <c r="J8" s="10" t="s">
        <v>1325</v>
      </c>
    </row>
    <row r="9" spans="1:16" hidden="1" x14ac:dyDescent="0.2">
      <c r="A9">
        <v>4</v>
      </c>
      <c r="B9" t="s">
        <v>1296</v>
      </c>
      <c r="C9" t="s">
        <v>1297</v>
      </c>
      <c r="D9" s="4">
        <f t="shared" si="2"/>
        <v>5</v>
      </c>
      <c r="E9" s="4" t="str">
        <f t="shared" si="3"/>
        <v xml:space="preserve">Borgmann / Joost Wolff Erik </v>
      </c>
      <c r="G9" t="s">
        <v>82</v>
      </c>
      <c r="H9">
        <v>8.6630000000000003</v>
      </c>
      <c r="I9" s="6">
        <f t="shared" si="4"/>
        <v>11683.074848280514</v>
      </c>
      <c r="J9" s="10" t="s">
        <v>1325</v>
      </c>
    </row>
    <row r="10" spans="1:16" hidden="1" x14ac:dyDescent="0.2">
      <c r="A10">
        <v>5</v>
      </c>
      <c r="B10" t="s">
        <v>1298</v>
      </c>
      <c r="C10" t="s">
        <v>1299</v>
      </c>
      <c r="D10" s="4">
        <f t="shared" si="2"/>
        <v>6</v>
      </c>
      <c r="E10" s="4" t="str">
        <f t="shared" si="3"/>
        <v xml:space="preserve">Bouderlique / Ulysse Merlin Louis </v>
      </c>
      <c r="G10" t="s">
        <v>1295</v>
      </c>
      <c r="H10">
        <v>8.6300000000000008</v>
      </c>
      <c r="I10" s="6">
        <f t="shared" si="4"/>
        <v>11638.570465273096</v>
      </c>
      <c r="J10" s="10" t="s">
        <v>1325</v>
      </c>
    </row>
    <row r="11" spans="1:16" hidden="1" x14ac:dyDescent="0.2">
      <c r="A11">
        <v>6</v>
      </c>
      <c r="B11" t="s">
        <v>241</v>
      </c>
      <c r="C11" t="s">
        <v>1300</v>
      </c>
      <c r="D11" s="4">
        <f t="shared" si="2"/>
        <v>4</v>
      </c>
      <c r="E11" s="4" t="str">
        <f t="shared" si="3"/>
        <v xml:space="preserve">Jaakkola / Juha Sorri Aku </v>
      </c>
      <c r="G11" t="s">
        <v>83</v>
      </c>
      <c r="H11">
        <v>8.6129999999999995</v>
      </c>
      <c r="I11" s="6">
        <f t="shared" si="4"/>
        <v>11615.64396493594</v>
      </c>
      <c r="J11" s="10" t="s">
        <v>1325</v>
      </c>
    </row>
    <row r="12" spans="1:16" hidden="1" x14ac:dyDescent="0.2">
      <c r="A12">
        <v>7</v>
      </c>
      <c r="B12" t="s">
        <v>1301</v>
      </c>
      <c r="C12" t="s">
        <v>1302</v>
      </c>
      <c r="D12" s="4">
        <f t="shared" si="2"/>
        <v>8</v>
      </c>
      <c r="E12" s="4" t="str">
        <f t="shared" si="3"/>
        <v xml:space="preserve">Ghiorzo / Federico Mangano Stefano </v>
      </c>
      <c r="G12" t="s">
        <v>82</v>
      </c>
      <c r="H12">
        <v>8.4719999999999995</v>
      </c>
      <c r="I12" s="6">
        <f t="shared" si="4"/>
        <v>11425.488873904245</v>
      </c>
      <c r="J12" s="10" t="s">
        <v>1325</v>
      </c>
    </row>
    <row r="13" spans="1:16" hidden="1" x14ac:dyDescent="0.2">
      <c r="A13">
        <v>8</v>
      </c>
      <c r="B13" t="s">
        <v>1303</v>
      </c>
      <c r="C13" t="s">
        <v>1304</v>
      </c>
      <c r="D13" s="4">
        <f t="shared" si="2"/>
        <v>6</v>
      </c>
      <c r="E13" s="4" t="str">
        <f t="shared" si="3"/>
        <v xml:space="preserve">Hartmann / Karel Krobath Peter </v>
      </c>
      <c r="G13" t="s">
        <v>1293</v>
      </c>
      <c r="H13">
        <v>8.3160000000000007</v>
      </c>
      <c r="I13" s="6">
        <f t="shared" si="4"/>
        <v>11215.104517869186</v>
      </c>
      <c r="J13" s="10" t="s">
        <v>1325</v>
      </c>
    </row>
    <row r="14" spans="1:16" hidden="1" x14ac:dyDescent="0.2">
      <c r="A14">
        <v>9</v>
      </c>
      <c r="B14" t="s">
        <v>291</v>
      </c>
      <c r="C14" t="s">
        <v>1305</v>
      </c>
      <c r="D14" s="4">
        <f t="shared" si="2"/>
        <v>6</v>
      </c>
      <c r="E14" s="4" t="str">
        <f t="shared" si="3"/>
        <v xml:space="preserve">Arnold / Karl Striedieck Sarah </v>
      </c>
      <c r="G14" t="s">
        <v>82</v>
      </c>
      <c r="H14">
        <v>8.3000000000000007</v>
      </c>
      <c r="I14" s="6">
        <f t="shared" si="4"/>
        <v>11193.526635198923</v>
      </c>
      <c r="J14" s="10" t="s">
        <v>1325</v>
      </c>
    </row>
    <row r="15" spans="1:16" hidden="1" x14ac:dyDescent="0.2">
      <c r="A15">
        <v>10</v>
      </c>
      <c r="B15" t="s">
        <v>863</v>
      </c>
      <c r="C15" t="s">
        <v>1306</v>
      </c>
      <c r="D15" s="4">
        <f t="shared" si="2"/>
        <v>7</v>
      </c>
      <c r="E15" s="4" t="str">
        <f t="shared" si="3"/>
        <v xml:space="preserve">Tamás / Attila Korom Ferenc </v>
      </c>
      <c r="G15" t="s">
        <v>82</v>
      </c>
      <c r="H15">
        <v>8.157</v>
      </c>
      <c r="I15" s="6">
        <f t="shared" si="4"/>
        <v>11000.674308833446</v>
      </c>
      <c r="J15" s="10" t="s">
        <v>1325</v>
      </c>
    </row>
    <row r="16" spans="1:16" hidden="1" x14ac:dyDescent="0.2">
      <c r="A16">
        <v>11</v>
      </c>
      <c r="B16" t="s">
        <v>1307</v>
      </c>
      <c r="C16" t="s">
        <v>1308</v>
      </c>
      <c r="D16" s="4">
        <f t="shared" si="2"/>
        <v>6</v>
      </c>
      <c r="E16" s="4" t="str">
        <f t="shared" si="3"/>
        <v xml:space="preserve">Šibanc / Sandi Kavalič Anton </v>
      </c>
      <c r="G16" t="s">
        <v>83</v>
      </c>
      <c r="H16">
        <v>7.9930000000000003</v>
      </c>
      <c r="I16" s="6">
        <f t="shared" si="4"/>
        <v>10779.501011463251</v>
      </c>
      <c r="J16" s="10" t="s">
        <v>1325</v>
      </c>
    </row>
    <row r="17" spans="1:14" hidden="1" x14ac:dyDescent="0.2">
      <c r="A17">
        <v>12</v>
      </c>
      <c r="B17" t="s">
        <v>1309</v>
      </c>
      <c r="C17" t="s">
        <v>1310</v>
      </c>
      <c r="D17" s="4">
        <f t="shared" si="2"/>
        <v>4</v>
      </c>
      <c r="E17" s="4" t="str">
        <f t="shared" si="3"/>
        <v xml:space="preserve">Jorgensen / Henning K. Nielsen Tom </v>
      </c>
      <c r="G17" t="s">
        <v>82</v>
      </c>
      <c r="H17">
        <v>7.851</v>
      </c>
      <c r="I17" s="6">
        <f t="shared" si="4"/>
        <v>10587.997302764667</v>
      </c>
      <c r="J17" s="10" t="s">
        <v>1325</v>
      </c>
    </row>
    <row r="18" spans="1:14" hidden="1" x14ac:dyDescent="0.2">
      <c r="A18">
        <v>13</v>
      </c>
      <c r="B18" t="s">
        <v>1311</v>
      </c>
      <c r="C18" t="s">
        <v>1312</v>
      </c>
      <c r="D18" s="4">
        <f t="shared" si="2"/>
        <v>7</v>
      </c>
      <c r="E18" s="4" t="str">
        <f t="shared" si="3"/>
        <v xml:space="preserve">Cronjäger / Guido Halter Rainer </v>
      </c>
      <c r="G18" t="s">
        <v>82</v>
      </c>
      <c r="H18">
        <v>7.8230000000000004</v>
      </c>
      <c r="I18" s="6">
        <f t="shared" si="4"/>
        <v>10550.236008091708</v>
      </c>
      <c r="J18" s="10" t="s">
        <v>1325</v>
      </c>
    </row>
    <row r="19" spans="1:14" hidden="1" x14ac:dyDescent="0.2">
      <c r="A19">
        <v>14</v>
      </c>
      <c r="B19" t="s">
        <v>1313</v>
      </c>
      <c r="C19" t="s">
        <v>1314</v>
      </c>
      <c r="D19" s="4">
        <f t="shared" si="2"/>
        <v>6</v>
      </c>
      <c r="E19" s="4" t="str">
        <f t="shared" si="3"/>
        <v xml:space="preserve">Pretorius / Nico le Roux Dawid </v>
      </c>
      <c r="G19" t="s">
        <v>83</v>
      </c>
      <c r="H19">
        <v>7.6070000000000002</v>
      </c>
      <c r="I19" s="6">
        <f t="shared" si="4"/>
        <v>10258.934592043157</v>
      </c>
      <c r="J19" s="10" t="s">
        <v>1325</v>
      </c>
    </row>
    <row r="20" spans="1:14" hidden="1" x14ac:dyDescent="0.2">
      <c r="A20">
        <v>15</v>
      </c>
      <c r="B20" t="s">
        <v>1315</v>
      </c>
      <c r="C20" t="s">
        <v>1316</v>
      </c>
      <c r="D20" s="4">
        <f t="shared" si="2"/>
        <v>7</v>
      </c>
      <c r="E20" s="4" t="str">
        <f t="shared" si="3"/>
        <v xml:space="preserve">Geisen / Michael Pfennig Markus </v>
      </c>
      <c r="G20" t="s">
        <v>83</v>
      </c>
      <c r="H20">
        <v>7.5339999999999998</v>
      </c>
      <c r="I20" s="6">
        <f t="shared" si="4"/>
        <v>10160.485502360081</v>
      </c>
      <c r="J20" s="10" t="s">
        <v>1325</v>
      </c>
    </row>
    <row r="21" spans="1:14" hidden="1" x14ac:dyDescent="0.2">
      <c r="A21">
        <v>16</v>
      </c>
      <c r="B21" t="s">
        <v>1153</v>
      </c>
      <c r="C21" t="s">
        <v>1317</v>
      </c>
      <c r="D21" s="4">
        <f t="shared" si="2"/>
        <v>5</v>
      </c>
      <c r="E21" s="4" t="str">
        <f t="shared" si="3"/>
        <v xml:space="preserve">Volkov / Vladas Motuza Igor </v>
      </c>
      <c r="G21" t="s">
        <v>1318</v>
      </c>
      <c r="H21">
        <v>7.43</v>
      </c>
      <c r="I21" s="6">
        <f t="shared" si="4"/>
        <v>10020.229265003371</v>
      </c>
      <c r="J21" s="10" t="s">
        <v>1325</v>
      </c>
    </row>
    <row r="22" spans="1:14" x14ac:dyDescent="0.2">
      <c r="A22">
        <v>17</v>
      </c>
      <c r="B22" t="s">
        <v>1319</v>
      </c>
      <c r="C22" t="s">
        <v>1320</v>
      </c>
      <c r="D22" s="4">
        <f t="shared" si="2"/>
        <v>4</v>
      </c>
      <c r="E22" s="4" t="s">
        <v>1327</v>
      </c>
      <c r="G22" t="s">
        <v>1293</v>
      </c>
      <c r="H22">
        <v>6.9530000000000003</v>
      </c>
      <c r="I22" s="6">
        <f t="shared" si="4"/>
        <v>9376.9386378961572</v>
      </c>
      <c r="J22" s="10" t="s">
        <v>1325</v>
      </c>
      <c r="N22" t="s">
        <v>18</v>
      </c>
    </row>
    <row r="23" spans="1:14" hidden="1" x14ac:dyDescent="0.2">
      <c r="A23">
        <v>18</v>
      </c>
      <c r="B23">
        <v>13</v>
      </c>
      <c r="C23" t="s">
        <v>1321</v>
      </c>
      <c r="D23" s="4">
        <f t="shared" si="2"/>
        <v>6</v>
      </c>
      <c r="E23" s="4" t="str">
        <f t="shared" si="3"/>
        <v xml:space="preserve">Barnes / Harry Medlicott Allan </v>
      </c>
      <c r="G23" t="s">
        <v>83</v>
      </c>
      <c r="H23">
        <v>6.508</v>
      </c>
      <c r="I23" s="6">
        <f t="shared" si="4"/>
        <v>8776.8037761294672</v>
      </c>
      <c r="J23" s="10" t="s">
        <v>1325</v>
      </c>
    </row>
    <row r="24" spans="1:14" hidden="1" x14ac:dyDescent="0.2">
      <c r="A24">
        <v>19</v>
      </c>
      <c r="B24" t="s">
        <v>1322</v>
      </c>
      <c r="C24" t="s">
        <v>1323</v>
      </c>
      <c r="D24" s="4">
        <f t="shared" si="2"/>
        <v>7</v>
      </c>
      <c r="E24" s="4" t="str">
        <f t="shared" si="3"/>
        <v xml:space="preserve">de Broqueville / Arnaud de Broqueville Pierre </v>
      </c>
      <c r="G24" t="s">
        <v>1324</v>
      </c>
      <c r="H24">
        <v>5.2409999999999997</v>
      </c>
      <c r="I24" s="6">
        <f t="shared" si="4"/>
        <v>7068.1051921780172</v>
      </c>
      <c r="J24" s="10" t="s">
        <v>1325</v>
      </c>
    </row>
  </sheetData>
  <autoFilter ref="N5:N24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0"/>
  <sheetViews>
    <sheetView workbookViewId="0">
      <selection activeCell="E25" sqref="E25:J32"/>
    </sheetView>
  </sheetViews>
  <sheetFormatPr defaultRowHeight="12.75" x14ac:dyDescent="0.2"/>
  <cols>
    <col min="1" max="1" width="4.5703125" bestFit="1" customWidth="1"/>
    <col min="2" max="2" width="4.140625" customWidth="1"/>
    <col min="3" max="3" width="18.5703125" bestFit="1" customWidth="1"/>
    <col min="4" max="4" width="3.85546875" bestFit="1" customWidth="1"/>
    <col min="5" max="5" width="23.7109375" bestFit="1" customWidth="1"/>
    <col min="6" max="6" width="13.140625" bestFit="1" customWidth="1"/>
    <col min="7" max="7" width="20.140625" hidden="1" customWidth="1"/>
    <col min="8" max="8" width="6" hidden="1" customWidth="1"/>
    <col min="9" max="9" width="16.7109375" bestFit="1" customWidth="1"/>
    <col min="10" max="10" width="15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1328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1329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1402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1216</v>
      </c>
      <c r="C4" s="5" t="s">
        <v>35</v>
      </c>
      <c r="D4" s="5"/>
      <c r="E4" s="13">
        <v>45</v>
      </c>
      <c r="F4" s="5" t="s">
        <v>36</v>
      </c>
      <c r="G4" s="13">
        <v>10</v>
      </c>
      <c r="H4" s="5" t="s">
        <v>88</v>
      </c>
      <c r="I4" s="7">
        <f>B4*K4*M4</f>
        <v>1.2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>
        <v>5</v>
      </c>
      <c r="C6" t="s">
        <v>1330</v>
      </c>
      <c r="D6" s="4">
        <f t="shared" ref="D6" si="0">SEARCH(" ",C6,1)</f>
        <v>5</v>
      </c>
      <c r="E6" s="4" t="str">
        <f t="shared" ref="E6" si="1">RIGHT(C6,LEN(C6)-D6) &amp; " " &amp; LEFT(C6,D6)</f>
        <v xml:space="preserve">Sleigh Finn </v>
      </c>
      <c r="G6" t="s">
        <v>45</v>
      </c>
      <c r="H6">
        <v>8.1319999999999997</v>
      </c>
      <c r="I6" s="6">
        <f>H6/$H$6*10000*$I$4</f>
        <v>12000</v>
      </c>
      <c r="J6" s="10" t="s">
        <v>1403</v>
      </c>
    </row>
    <row r="7" spans="1:16" hidden="1" x14ac:dyDescent="0.2">
      <c r="A7">
        <v>2</v>
      </c>
      <c r="B7">
        <v>212</v>
      </c>
      <c r="C7" t="s">
        <v>1331</v>
      </c>
      <c r="D7" s="4">
        <f t="shared" ref="D7:D50" si="2">SEARCH(" ",C7,1)</f>
        <v>5</v>
      </c>
      <c r="E7" s="4" t="str">
        <f t="shared" ref="E7:E50" si="3">RIGHT(C7,LEN(C7)-D7) &amp; " " &amp; LEFT(C7,D7)</f>
        <v xml:space="preserve">Freeland Toby </v>
      </c>
      <c r="G7" t="s">
        <v>1332</v>
      </c>
      <c r="H7">
        <v>7.8739999999999997</v>
      </c>
      <c r="I7" s="6">
        <f t="shared" ref="I7:I50" si="4">H7/$H$6*10000*$I$4</f>
        <v>11619.281849483521</v>
      </c>
      <c r="J7" s="10" t="s">
        <v>1403</v>
      </c>
    </row>
    <row r="8" spans="1:16" hidden="1" x14ac:dyDescent="0.2">
      <c r="A8">
        <v>3</v>
      </c>
      <c r="B8" t="s">
        <v>1333</v>
      </c>
      <c r="C8" t="s">
        <v>457</v>
      </c>
      <c r="D8" s="4">
        <f t="shared" si="2"/>
        <v>5</v>
      </c>
      <c r="E8" s="4" t="str">
        <f t="shared" si="3"/>
        <v xml:space="preserve">Fecker Nils </v>
      </c>
      <c r="G8" t="s">
        <v>1334</v>
      </c>
      <c r="H8">
        <v>7.8520000000000003</v>
      </c>
      <c r="I8" s="6">
        <f t="shared" si="4"/>
        <v>11586.817511067389</v>
      </c>
      <c r="J8" s="10" t="s">
        <v>1403</v>
      </c>
    </row>
    <row r="9" spans="1:16" hidden="1" x14ac:dyDescent="0.2">
      <c r="A9">
        <v>4</v>
      </c>
      <c r="B9" t="s">
        <v>1335</v>
      </c>
      <c r="C9" t="s">
        <v>1336</v>
      </c>
      <c r="D9" s="4">
        <f t="shared" si="2"/>
        <v>5</v>
      </c>
      <c r="E9" s="4" t="str">
        <f t="shared" si="3"/>
        <v xml:space="preserve">Van Breemen Lars </v>
      </c>
      <c r="G9" t="s">
        <v>1337</v>
      </c>
      <c r="H9">
        <v>7.7809999999999997</v>
      </c>
      <c r="I9" s="6">
        <f t="shared" si="4"/>
        <v>11482.046237088047</v>
      </c>
      <c r="J9" s="10" t="s">
        <v>1403</v>
      </c>
    </row>
    <row r="10" spans="1:16" hidden="1" x14ac:dyDescent="0.2">
      <c r="A10">
        <v>5</v>
      </c>
      <c r="B10" t="s">
        <v>1338</v>
      </c>
      <c r="C10" t="s">
        <v>1339</v>
      </c>
      <c r="D10" s="4">
        <f t="shared" si="2"/>
        <v>10</v>
      </c>
      <c r="E10" s="4" t="str">
        <f t="shared" si="3"/>
        <v xml:space="preserve">Fierain Alexandre </v>
      </c>
      <c r="G10" t="s">
        <v>45</v>
      </c>
      <c r="H10">
        <v>7.7380000000000004</v>
      </c>
      <c r="I10" s="6">
        <f t="shared" si="4"/>
        <v>11418.59321200197</v>
      </c>
      <c r="J10" s="10" t="s">
        <v>1403</v>
      </c>
    </row>
    <row r="11" spans="1:16" hidden="1" x14ac:dyDescent="0.2">
      <c r="A11">
        <v>6</v>
      </c>
      <c r="B11" t="s">
        <v>1340</v>
      </c>
      <c r="C11" t="s">
        <v>436</v>
      </c>
      <c r="D11" s="4">
        <f t="shared" si="2"/>
        <v>5</v>
      </c>
      <c r="E11" s="4" t="str">
        <f t="shared" si="3"/>
        <v xml:space="preserve">Kittler Toni </v>
      </c>
      <c r="G11" t="s">
        <v>1334</v>
      </c>
      <c r="H11">
        <v>7.641</v>
      </c>
      <c r="I11" s="6">
        <f t="shared" si="4"/>
        <v>11275.454992621742</v>
      </c>
      <c r="J11" s="10" t="s">
        <v>1403</v>
      </c>
    </row>
    <row r="12" spans="1:16" hidden="1" x14ac:dyDescent="0.2">
      <c r="A12">
        <v>7</v>
      </c>
      <c r="B12" t="s">
        <v>1341</v>
      </c>
      <c r="C12" t="s">
        <v>1342</v>
      </c>
      <c r="D12" s="4">
        <f t="shared" si="2"/>
        <v>6</v>
      </c>
      <c r="E12" s="4" t="str">
        <f t="shared" si="3"/>
        <v xml:space="preserve">Kjær Miles </v>
      </c>
      <c r="G12" t="s">
        <v>45</v>
      </c>
      <c r="H12">
        <v>7.5919999999999996</v>
      </c>
      <c r="I12" s="6">
        <f t="shared" si="4"/>
        <v>11203.148057058534</v>
      </c>
      <c r="J12" s="10" t="s">
        <v>1403</v>
      </c>
    </row>
    <row r="13" spans="1:16" hidden="1" x14ac:dyDescent="0.2">
      <c r="A13">
        <v>8</v>
      </c>
      <c r="B13" t="s">
        <v>1343</v>
      </c>
      <c r="C13" t="s">
        <v>1344</v>
      </c>
      <c r="D13" s="4">
        <f t="shared" si="2"/>
        <v>4</v>
      </c>
      <c r="E13" s="4" t="str">
        <f t="shared" si="3"/>
        <v xml:space="preserve">Toppari Kim </v>
      </c>
      <c r="G13" t="s">
        <v>1345</v>
      </c>
      <c r="H13">
        <v>7.5579999999999998</v>
      </c>
      <c r="I13" s="6">
        <f t="shared" si="4"/>
        <v>11152.975897688146</v>
      </c>
      <c r="J13" s="10" t="s">
        <v>1403</v>
      </c>
    </row>
    <row r="14" spans="1:16" hidden="1" x14ac:dyDescent="0.2">
      <c r="A14">
        <v>9</v>
      </c>
      <c r="B14" t="s">
        <v>1346</v>
      </c>
      <c r="C14" t="s">
        <v>1347</v>
      </c>
      <c r="D14" s="4">
        <f t="shared" si="2"/>
        <v>7</v>
      </c>
      <c r="E14" s="4" t="str">
        <f t="shared" si="3"/>
        <v xml:space="preserve">Vis Jelmer </v>
      </c>
      <c r="G14" t="s">
        <v>1334</v>
      </c>
      <c r="H14">
        <v>7.5529999999999999</v>
      </c>
      <c r="I14" s="6">
        <f t="shared" si="4"/>
        <v>11145.597638957206</v>
      </c>
      <c r="J14" s="10" t="s">
        <v>1403</v>
      </c>
    </row>
    <row r="15" spans="1:16" hidden="1" x14ac:dyDescent="0.2">
      <c r="A15">
        <v>10</v>
      </c>
      <c r="B15" t="s">
        <v>1348</v>
      </c>
      <c r="C15" t="s">
        <v>1349</v>
      </c>
      <c r="D15" s="4">
        <f t="shared" si="2"/>
        <v>7</v>
      </c>
      <c r="E15" s="4" t="str">
        <f t="shared" si="3"/>
        <v xml:space="preserve">Jonker Philip </v>
      </c>
      <c r="G15" t="s">
        <v>1350</v>
      </c>
      <c r="H15">
        <v>7.5439999999999996</v>
      </c>
      <c r="I15" s="6">
        <f t="shared" si="4"/>
        <v>11132.316773241515</v>
      </c>
      <c r="J15" s="10" t="s">
        <v>1403</v>
      </c>
    </row>
    <row r="16" spans="1:16" hidden="1" x14ac:dyDescent="0.2">
      <c r="A16">
        <v>11</v>
      </c>
      <c r="B16" t="s">
        <v>1351</v>
      </c>
      <c r="C16" t="s">
        <v>1352</v>
      </c>
      <c r="D16" s="4">
        <f t="shared" si="2"/>
        <v>5</v>
      </c>
      <c r="E16" s="4" t="str">
        <f t="shared" si="3"/>
        <v xml:space="preserve">Schneider Eric </v>
      </c>
      <c r="G16" t="s">
        <v>1353</v>
      </c>
      <c r="H16">
        <v>7.53</v>
      </c>
      <c r="I16" s="6">
        <f t="shared" si="4"/>
        <v>11111.657648794884</v>
      </c>
      <c r="J16" s="10" t="s">
        <v>1403</v>
      </c>
    </row>
    <row r="17" spans="1:14" hidden="1" x14ac:dyDescent="0.2">
      <c r="A17">
        <v>12</v>
      </c>
      <c r="B17" t="s">
        <v>351</v>
      </c>
      <c r="C17" t="s">
        <v>352</v>
      </c>
      <c r="D17" s="4">
        <f t="shared" si="2"/>
        <v>5</v>
      </c>
      <c r="E17" s="4" t="str">
        <f t="shared" si="3"/>
        <v xml:space="preserve">Travner Mark </v>
      </c>
      <c r="G17" t="s">
        <v>45</v>
      </c>
      <c r="H17">
        <v>7.5190000000000001</v>
      </c>
      <c r="I17" s="6">
        <f t="shared" si="4"/>
        <v>11095.425479586818</v>
      </c>
      <c r="J17" s="10" t="s">
        <v>1403</v>
      </c>
    </row>
    <row r="18" spans="1:14" hidden="1" x14ac:dyDescent="0.2">
      <c r="A18">
        <v>13</v>
      </c>
      <c r="B18" t="s">
        <v>1354</v>
      </c>
      <c r="C18" t="s">
        <v>1355</v>
      </c>
      <c r="D18" s="4">
        <f t="shared" si="2"/>
        <v>6</v>
      </c>
      <c r="E18" s="4" t="str">
        <f t="shared" si="3"/>
        <v xml:space="preserve">van den Eijkel Simon </v>
      </c>
      <c r="G18" t="s">
        <v>958</v>
      </c>
      <c r="H18">
        <v>7.5030000000000001</v>
      </c>
      <c r="I18" s="6">
        <f t="shared" si="4"/>
        <v>11071.815051647813</v>
      </c>
      <c r="J18" s="10" t="s">
        <v>1403</v>
      </c>
    </row>
    <row r="19" spans="1:14" hidden="1" x14ac:dyDescent="0.2">
      <c r="A19">
        <v>14</v>
      </c>
      <c r="B19" t="s">
        <v>1356</v>
      </c>
      <c r="C19" t="s">
        <v>1357</v>
      </c>
      <c r="D19" s="4">
        <f t="shared" si="2"/>
        <v>5</v>
      </c>
      <c r="E19" s="4" t="str">
        <f t="shared" si="3"/>
        <v xml:space="preserve">Andersen Jens </v>
      </c>
      <c r="G19" t="s">
        <v>1358</v>
      </c>
      <c r="H19">
        <v>7.3979999999999997</v>
      </c>
      <c r="I19" s="6">
        <f t="shared" si="4"/>
        <v>10916.871618298081</v>
      </c>
      <c r="J19" s="10" t="s">
        <v>1403</v>
      </c>
    </row>
    <row r="20" spans="1:14" hidden="1" x14ac:dyDescent="0.2">
      <c r="A20">
        <v>15</v>
      </c>
      <c r="B20" t="s">
        <v>496</v>
      </c>
      <c r="C20" t="s">
        <v>1359</v>
      </c>
      <c r="D20" s="4">
        <f t="shared" si="2"/>
        <v>4</v>
      </c>
      <c r="E20" s="4" t="str">
        <f t="shared" si="3"/>
        <v xml:space="preserve">Morkovsky Vit </v>
      </c>
      <c r="G20" t="s">
        <v>45</v>
      </c>
      <c r="H20">
        <v>7.3479999999999999</v>
      </c>
      <c r="I20" s="6">
        <f t="shared" si="4"/>
        <v>10843.089030988685</v>
      </c>
      <c r="J20" s="10" t="s">
        <v>1403</v>
      </c>
    </row>
    <row r="21" spans="1:14" hidden="1" x14ac:dyDescent="0.2">
      <c r="A21">
        <v>16</v>
      </c>
      <c r="B21">
        <v>18</v>
      </c>
      <c r="C21" t="s">
        <v>1360</v>
      </c>
      <c r="D21" s="4">
        <f t="shared" si="2"/>
        <v>8</v>
      </c>
      <c r="E21" s="4" t="str">
        <f t="shared" si="3"/>
        <v xml:space="preserve">Wéber Zsombor </v>
      </c>
      <c r="G21" t="s">
        <v>1361</v>
      </c>
      <c r="H21">
        <v>7.31</v>
      </c>
      <c r="I21" s="6">
        <f t="shared" si="4"/>
        <v>10787.014264633546</v>
      </c>
      <c r="J21" s="10" t="s">
        <v>1403</v>
      </c>
    </row>
    <row r="22" spans="1:14" hidden="1" x14ac:dyDescent="0.2">
      <c r="A22">
        <v>17</v>
      </c>
      <c r="B22" t="s">
        <v>1362</v>
      </c>
      <c r="C22" t="s">
        <v>1363</v>
      </c>
      <c r="D22" s="4">
        <f t="shared" si="2"/>
        <v>5</v>
      </c>
      <c r="E22" s="4" t="str">
        <f t="shared" si="3"/>
        <v xml:space="preserve">Manfredi Théo </v>
      </c>
      <c r="G22" t="s">
        <v>1364</v>
      </c>
      <c r="H22">
        <v>7.2409999999999997</v>
      </c>
      <c r="I22" s="6">
        <f t="shared" si="4"/>
        <v>10685.19429414658</v>
      </c>
      <c r="J22" s="10" t="s">
        <v>1403</v>
      </c>
    </row>
    <row r="23" spans="1:14" hidden="1" x14ac:dyDescent="0.2">
      <c r="A23">
        <v>18</v>
      </c>
      <c r="B23" t="s">
        <v>206</v>
      </c>
      <c r="C23" t="s">
        <v>1365</v>
      </c>
      <c r="D23" s="4">
        <f t="shared" si="2"/>
        <v>7</v>
      </c>
      <c r="E23" s="4" t="str">
        <f t="shared" si="3"/>
        <v xml:space="preserve">Koubkova Tereza </v>
      </c>
      <c r="G23" t="s">
        <v>45</v>
      </c>
      <c r="H23">
        <v>7.2169999999999996</v>
      </c>
      <c r="I23" s="6">
        <f t="shared" si="4"/>
        <v>10649.77865223807</v>
      </c>
      <c r="J23" s="10" t="s">
        <v>1403</v>
      </c>
    </row>
    <row r="24" spans="1:14" hidden="1" x14ac:dyDescent="0.2">
      <c r="A24">
        <v>19</v>
      </c>
      <c r="B24" t="s">
        <v>1182</v>
      </c>
      <c r="C24" t="s">
        <v>1183</v>
      </c>
      <c r="D24" s="4">
        <f t="shared" si="2"/>
        <v>6</v>
      </c>
      <c r="E24" s="4" t="str">
        <f t="shared" si="3"/>
        <v xml:space="preserve">Edslev Lasse </v>
      </c>
      <c r="G24" t="s">
        <v>958</v>
      </c>
      <c r="H24">
        <v>7.2009999999999996</v>
      </c>
      <c r="I24" s="6">
        <f t="shared" si="4"/>
        <v>10626.168224299065</v>
      </c>
      <c r="J24" s="10" t="s">
        <v>1403</v>
      </c>
    </row>
    <row r="25" spans="1:14" x14ac:dyDescent="0.2">
      <c r="A25">
        <v>20</v>
      </c>
      <c r="B25" t="s">
        <v>893</v>
      </c>
      <c r="C25" t="s">
        <v>1047</v>
      </c>
      <c r="D25" s="4">
        <f t="shared" si="2"/>
        <v>6</v>
      </c>
      <c r="E25" s="4" t="str">
        <f t="shared" si="3"/>
        <v xml:space="preserve">Surovcík Jr. Milan </v>
      </c>
      <c r="G25" t="s">
        <v>45</v>
      </c>
      <c r="H25">
        <v>7.1479999999999997</v>
      </c>
      <c r="I25" s="6">
        <f t="shared" si="4"/>
        <v>10547.958681751106</v>
      </c>
      <c r="J25" s="10" t="s">
        <v>1403</v>
      </c>
      <c r="N25" s="10" t="s">
        <v>18</v>
      </c>
    </row>
    <row r="26" spans="1:14" hidden="1" x14ac:dyDescent="0.2">
      <c r="A26">
        <v>21</v>
      </c>
      <c r="B26" t="s">
        <v>1366</v>
      </c>
      <c r="C26" t="s">
        <v>1367</v>
      </c>
      <c r="D26" s="4">
        <f t="shared" si="2"/>
        <v>9</v>
      </c>
      <c r="E26" s="4" t="str">
        <f t="shared" si="3"/>
        <v xml:space="preserve">Tóth Barnabás </v>
      </c>
      <c r="G26" t="s">
        <v>45</v>
      </c>
      <c r="H26">
        <v>7.1379999999999999</v>
      </c>
      <c r="I26" s="6">
        <f t="shared" si="4"/>
        <v>10533.202164289229</v>
      </c>
      <c r="J26" s="10" t="s">
        <v>1403</v>
      </c>
    </row>
    <row r="27" spans="1:14" hidden="1" x14ac:dyDescent="0.2">
      <c r="A27">
        <v>22</v>
      </c>
      <c r="B27" t="s">
        <v>1368</v>
      </c>
      <c r="C27" t="s">
        <v>1369</v>
      </c>
      <c r="D27" s="4">
        <f t="shared" si="2"/>
        <v>6</v>
      </c>
      <c r="E27" s="4" t="str">
        <f t="shared" si="3"/>
        <v xml:space="preserve">Lagorio Edgar </v>
      </c>
      <c r="G27" t="s">
        <v>650</v>
      </c>
      <c r="H27">
        <v>7.0389999999999997</v>
      </c>
      <c r="I27" s="6">
        <f t="shared" si="4"/>
        <v>10387.112641416625</v>
      </c>
      <c r="J27" s="10" t="s">
        <v>1403</v>
      </c>
    </row>
    <row r="28" spans="1:14" hidden="1" x14ac:dyDescent="0.2">
      <c r="A28">
        <v>23</v>
      </c>
      <c r="B28" t="s">
        <v>382</v>
      </c>
      <c r="C28" t="s">
        <v>383</v>
      </c>
      <c r="D28" s="4">
        <f t="shared" si="2"/>
        <v>7</v>
      </c>
      <c r="E28" s="4" t="str">
        <f t="shared" si="3"/>
        <v xml:space="preserve">Kowalski Maciej </v>
      </c>
      <c r="G28" t="s">
        <v>1370</v>
      </c>
      <c r="H28">
        <v>6.9779999999999998</v>
      </c>
      <c r="I28" s="6">
        <f t="shared" si="4"/>
        <v>10297.097884899164</v>
      </c>
      <c r="J28" s="10" t="s">
        <v>1403</v>
      </c>
    </row>
    <row r="29" spans="1:14" x14ac:dyDescent="0.2">
      <c r="A29">
        <v>24</v>
      </c>
      <c r="B29" t="s">
        <v>357</v>
      </c>
      <c r="C29" t="s">
        <v>62</v>
      </c>
      <c r="D29" s="4">
        <f t="shared" si="2"/>
        <v>7</v>
      </c>
      <c r="E29" s="4" t="str">
        <f t="shared" si="3"/>
        <v xml:space="preserve">Posluch Samuel </v>
      </c>
      <c r="G29" t="s">
        <v>1371</v>
      </c>
      <c r="H29">
        <v>6.9749999999999996</v>
      </c>
      <c r="I29" s="6">
        <f t="shared" si="4"/>
        <v>10292.670929660599</v>
      </c>
      <c r="J29" s="10" t="s">
        <v>1403</v>
      </c>
      <c r="N29" s="10" t="s">
        <v>18</v>
      </c>
    </row>
    <row r="30" spans="1:14" hidden="1" x14ac:dyDescent="0.2">
      <c r="A30">
        <v>25</v>
      </c>
      <c r="B30" t="s">
        <v>635</v>
      </c>
      <c r="C30" t="s">
        <v>636</v>
      </c>
      <c r="D30" s="4">
        <f t="shared" si="2"/>
        <v>7</v>
      </c>
      <c r="E30" s="4" t="str">
        <f t="shared" si="3"/>
        <v xml:space="preserve">Alin Simion Robert </v>
      </c>
      <c r="G30" t="s">
        <v>1334</v>
      </c>
      <c r="H30">
        <v>6.7809999999999997</v>
      </c>
      <c r="I30" s="6">
        <f t="shared" si="4"/>
        <v>10006.394490900146</v>
      </c>
      <c r="J30" s="10" t="s">
        <v>1403</v>
      </c>
    </row>
    <row r="31" spans="1:14" hidden="1" x14ac:dyDescent="0.2">
      <c r="A31">
        <v>26</v>
      </c>
      <c r="B31">
        <v>11</v>
      </c>
      <c r="C31" t="s">
        <v>1372</v>
      </c>
      <c r="D31" s="4">
        <f t="shared" si="2"/>
        <v>6</v>
      </c>
      <c r="E31" s="4" t="str">
        <f t="shared" si="3"/>
        <v xml:space="preserve">McMaster David </v>
      </c>
      <c r="G31" t="s">
        <v>45</v>
      </c>
      <c r="H31">
        <v>6.6449999999999996</v>
      </c>
      <c r="I31" s="6">
        <f t="shared" si="4"/>
        <v>9805.7058534185908</v>
      </c>
      <c r="J31" s="10" t="s">
        <v>1403</v>
      </c>
    </row>
    <row r="32" spans="1:14" x14ac:dyDescent="0.2">
      <c r="A32">
        <v>27</v>
      </c>
      <c r="B32" t="s">
        <v>137</v>
      </c>
      <c r="C32" t="s">
        <v>1054</v>
      </c>
      <c r="D32" s="4">
        <f t="shared" si="2"/>
        <v>6</v>
      </c>
      <c r="E32" s="4" t="str">
        <f t="shared" si="3"/>
        <v xml:space="preserve">Siska Simon </v>
      </c>
      <c r="G32" t="s">
        <v>1373</v>
      </c>
      <c r="H32">
        <v>6.6050000000000004</v>
      </c>
      <c r="I32" s="6">
        <f t="shared" si="4"/>
        <v>9746.6797835710786</v>
      </c>
      <c r="J32" s="10" t="s">
        <v>1403</v>
      </c>
      <c r="N32" s="10" t="s">
        <v>18</v>
      </c>
    </row>
    <row r="33" spans="1:10" hidden="1" x14ac:dyDescent="0.2">
      <c r="A33">
        <v>28</v>
      </c>
      <c r="B33" t="s">
        <v>1374</v>
      </c>
      <c r="C33" t="s">
        <v>1375</v>
      </c>
      <c r="D33" s="4">
        <f t="shared" si="2"/>
        <v>7</v>
      </c>
      <c r="E33" s="4" t="str">
        <f t="shared" si="3"/>
        <v xml:space="preserve">Zollikofer Pascal </v>
      </c>
      <c r="G33" t="s">
        <v>958</v>
      </c>
      <c r="H33">
        <v>6.593</v>
      </c>
      <c r="I33" s="6">
        <f t="shared" si="4"/>
        <v>9728.9719626168226</v>
      </c>
      <c r="J33" s="10" t="s">
        <v>1403</v>
      </c>
    </row>
    <row r="34" spans="1:10" hidden="1" x14ac:dyDescent="0.2">
      <c r="A34">
        <v>29</v>
      </c>
      <c r="B34" t="s">
        <v>651</v>
      </c>
      <c r="C34" t="s">
        <v>652</v>
      </c>
      <c r="D34" s="4">
        <f t="shared" si="2"/>
        <v>6</v>
      </c>
      <c r="E34" s="4" t="str">
        <f t="shared" si="3"/>
        <v xml:space="preserve">Tudor Ionut </v>
      </c>
      <c r="G34" t="s">
        <v>1376</v>
      </c>
      <c r="H34">
        <v>6.5679999999999996</v>
      </c>
      <c r="I34" s="6">
        <f t="shared" si="4"/>
        <v>9692.080668962124</v>
      </c>
      <c r="J34" s="10" t="s">
        <v>1403</v>
      </c>
    </row>
    <row r="35" spans="1:10" hidden="1" x14ac:dyDescent="0.2">
      <c r="A35">
        <v>30</v>
      </c>
      <c r="B35" t="s">
        <v>560</v>
      </c>
      <c r="C35" t="s">
        <v>1377</v>
      </c>
      <c r="D35" s="4">
        <f t="shared" si="2"/>
        <v>5</v>
      </c>
      <c r="E35" s="4" t="str">
        <f t="shared" si="3"/>
        <v xml:space="preserve">Tvrdik Ivan </v>
      </c>
      <c r="G35" t="s">
        <v>45</v>
      </c>
      <c r="H35">
        <v>6.407</v>
      </c>
      <c r="I35" s="6">
        <f t="shared" si="4"/>
        <v>9454.5007378258724</v>
      </c>
      <c r="J35" s="10" t="s">
        <v>1403</v>
      </c>
    </row>
    <row r="36" spans="1:10" hidden="1" x14ac:dyDescent="0.2">
      <c r="A36">
        <v>31</v>
      </c>
      <c r="B36" t="s">
        <v>180</v>
      </c>
      <c r="C36" t="s">
        <v>1378</v>
      </c>
      <c r="D36" s="4">
        <f t="shared" si="2"/>
        <v>6</v>
      </c>
      <c r="E36" s="4" t="str">
        <f t="shared" si="3"/>
        <v xml:space="preserve">Richard Daly Henry </v>
      </c>
      <c r="G36" t="s">
        <v>1332</v>
      </c>
      <c r="H36">
        <v>6.39</v>
      </c>
      <c r="I36" s="6">
        <f t="shared" si="4"/>
        <v>9429.4146581406785</v>
      </c>
      <c r="J36" s="10" t="s">
        <v>1403</v>
      </c>
    </row>
    <row r="37" spans="1:10" hidden="1" x14ac:dyDescent="0.2">
      <c r="A37">
        <v>32</v>
      </c>
      <c r="B37" t="s">
        <v>1379</v>
      </c>
      <c r="C37" t="s">
        <v>1380</v>
      </c>
      <c r="D37" s="4">
        <f t="shared" si="2"/>
        <v>11</v>
      </c>
      <c r="E37" s="4" t="str">
        <f t="shared" si="3"/>
        <v xml:space="preserve">Bassalti Alessandro </v>
      </c>
      <c r="G37" t="s">
        <v>650</v>
      </c>
      <c r="H37">
        <v>6.3869999999999996</v>
      </c>
      <c r="I37" s="6">
        <f t="shared" si="4"/>
        <v>9424.9877029021154</v>
      </c>
      <c r="J37" s="10" t="s">
        <v>1403</v>
      </c>
    </row>
    <row r="38" spans="1:10" hidden="1" x14ac:dyDescent="0.2">
      <c r="A38">
        <v>33</v>
      </c>
      <c r="B38" t="s">
        <v>379</v>
      </c>
      <c r="C38" t="s">
        <v>380</v>
      </c>
      <c r="D38" s="4">
        <f t="shared" si="2"/>
        <v>7</v>
      </c>
      <c r="E38" s="4" t="str">
        <f t="shared" si="3"/>
        <v xml:space="preserve">Kurowski Tomasz </v>
      </c>
      <c r="G38" t="s">
        <v>1381</v>
      </c>
      <c r="H38">
        <v>6.3710000000000004</v>
      </c>
      <c r="I38" s="6">
        <f t="shared" si="4"/>
        <v>9401.3772749631098</v>
      </c>
      <c r="J38" s="10" t="s">
        <v>1403</v>
      </c>
    </row>
    <row r="39" spans="1:10" hidden="1" x14ac:dyDescent="0.2">
      <c r="A39">
        <v>34</v>
      </c>
      <c r="B39" t="s">
        <v>1382</v>
      </c>
      <c r="C39" t="s">
        <v>1383</v>
      </c>
      <c r="D39" s="4">
        <f t="shared" si="2"/>
        <v>6</v>
      </c>
      <c r="E39" s="4" t="str">
        <f t="shared" si="3"/>
        <v xml:space="preserve">Osolian Dylan </v>
      </c>
      <c r="G39" t="s">
        <v>1350</v>
      </c>
      <c r="H39">
        <v>6.2729999999999997</v>
      </c>
      <c r="I39" s="6">
        <f t="shared" si="4"/>
        <v>9256.7634038366941</v>
      </c>
      <c r="J39" s="10" t="s">
        <v>1403</v>
      </c>
    </row>
    <row r="40" spans="1:10" hidden="1" x14ac:dyDescent="0.2">
      <c r="A40">
        <v>35</v>
      </c>
      <c r="B40" t="s">
        <v>1384</v>
      </c>
      <c r="C40" t="s">
        <v>1385</v>
      </c>
      <c r="D40" s="4">
        <f t="shared" si="2"/>
        <v>6</v>
      </c>
      <c r="E40" s="4" t="str">
        <f t="shared" si="3"/>
        <v xml:space="preserve">Ylihärsilä Mikko </v>
      </c>
      <c r="G40" t="s">
        <v>1364</v>
      </c>
      <c r="H40">
        <v>6.2649999999999997</v>
      </c>
      <c r="I40" s="6">
        <f t="shared" si="4"/>
        <v>9244.9581898671913</v>
      </c>
      <c r="J40" s="10" t="s">
        <v>1403</v>
      </c>
    </row>
    <row r="41" spans="1:10" hidden="1" x14ac:dyDescent="0.2">
      <c r="A41">
        <v>36</v>
      </c>
      <c r="B41" t="s">
        <v>543</v>
      </c>
      <c r="C41" t="s">
        <v>1386</v>
      </c>
      <c r="D41" s="4">
        <f t="shared" si="2"/>
        <v>8</v>
      </c>
      <c r="E41" s="4" t="str">
        <f t="shared" si="3"/>
        <v xml:space="preserve">Tiffin Michael </v>
      </c>
      <c r="G41" t="s">
        <v>45</v>
      </c>
      <c r="H41">
        <v>6.2430000000000003</v>
      </c>
      <c r="I41" s="6">
        <f t="shared" si="4"/>
        <v>9212.4938514510577</v>
      </c>
      <c r="J41" s="10" t="s">
        <v>1403</v>
      </c>
    </row>
    <row r="42" spans="1:10" hidden="1" x14ac:dyDescent="0.2">
      <c r="A42">
        <v>37</v>
      </c>
      <c r="B42" t="s">
        <v>877</v>
      </c>
      <c r="C42" t="s">
        <v>1387</v>
      </c>
      <c r="D42" s="4">
        <f t="shared" si="2"/>
        <v>7</v>
      </c>
      <c r="E42" s="4" t="str">
        <f t="shared" si="3"/>
        <v xml:space="preserve">Richardson Samuel </v>
      </c>
      <c r="G42" t="s">
        <v>1358</v>
      </c>
      <c r="H42">
        <v>6.1890000000000001</v>
      </c>
      <c r="I42" s="6">
        <f t="shared" si="4"/>
        <v>9132.8086571569111</v>
      </c>
      <c r="J42" s="10" t="s">
        <v>1403</v>
      </c>
    </row>
    <row r="43" spans="1:10" hidden="1" x14ac:dyDescent="0.2">
      <c r="A43">
        <v>38</v>
      </c>
      <c r="B43" t="s">
        <v>1388</v>
      </c>
      <c r="C43" t="s">
        <v>1389</v>
      </c>
      <c r="D43" s="4">
        <f t="shared" si="2"/>
        <v>8</v>
      </c>
      <c r="E43" s="4" t="str">
        <f t="shared" si="3"/>
        <v xml:space="preserve">Montulet Emilien </v>
      </c>
      <c r="G43" t="s">
        <v>958</v>
      </c>
      <c r="H43">
        <v>6.1879999999999997</v>
      </c>
      <c r="I43" s="6">
        <f t="shared" si="4"/>
        <v>9131.3330054107228</v>
      </c>
      <c r="J43" s="10" t="s">
        <v>1403</v>
      </c>
    </row>
    <row r="44" spans="1:10" hidden="1" x14ac:dyDescent="0.2">
      <c r="A44">
        <v>39</v>
      </c>
      <c r="B44" t="s">
        <v>822</v>
      </c>
      <c r="C44" t="s">
        <v>1390</v>
      </c>
      <c r="D44" s="4">
        <f t="shared" si="2"/>
        <v>7</v>
      </c>
      <c r="E44" s="4" t="str">
        <f t="shared" si="3"/>
        <v xml:space="preserve">Bjørø Sondre </v>
      </c>
      <c r="G44" t="s">
        <v>45</v>
      </c>
      <c r="H44">
        <v>6.1319999999999997</v>
      </c>
      <c r="I44" s="6">
        <f t="shared" si="4"/>
        <v>9048.6965076241995</v>
      </c>
      <c r="J44" s="10" t="s">
        <v>1403</v>
      </c>
    </row>
    <row r="45" spans="1:10" hidden="1" x14ac:dyDescent="0.2">
      <c r="A45">
        <v>40</v>
      </c>
      <c r="B45" t="s">
        <v>376</v>
      </c>
      <c r="C45" t="s">
        <v>377</v>
      </c>
      <c r="D45" s="4">
        <f t="shared" si="2"/>
        <v>6</v>
      </c>
      <c r="E45" s="4" t="str">
        <f t="shared" si="3"/>
        <v xml:space="preserve">Kaczorowski Jakub </v>
      </c>
      <c r="G45" t="s">
        <v>1391</v>
      </c>
      <c r="H45">
        <v>6.0529999999999999</v>
      </c>
      <c r="I45" s="6">
        <f t="shared" si="4"/>
        <v>8932.1200196753562</v>
      </c>
      <c r="J45" s="10" t="s">
        <v>1403</v>
      </c>
    </row>
    <row r="46" spans="1:10" hidden="1" x14ac:dyDescent="0.2">
      <c r="A46">
        <v>41</v>
      </c>
      <c r="B46" t="s">
        <v>1192</v>
      </c>
      <c r="C46" t="s">
        <v>1392</v>
      </c>
      <c r="D46" s="4">
        <f t="shared" si="2"/>
        <v>8</v>
      </c>
      <c r="E46" s="4" t="str">
        <f t="shared" si="3"/>
        <v xml:space="preserve">Stanevicius Šarunas </v>
      </c>
      <c r="G46" t="s">
        <v>45</v>
      </c>
      <c r="H46">
        <v>5.5179999999999998</v>
      </c>
      <c r="I46" s="6">
        <f t="shared" si="4"/>
        <v>8142.6463354648304</v>
      </c>
      <c r="J46" s="10" t="s">
        <v>1403</v>
      </c>
    </row>
    <row r="47" spans="1:10" hidden="1" x14ac:dyDescent="0.2">
      <c r="A47">
        <v>42</v>
      </c>
      <c r="B47" t="s">
        <v>1393</v>
      </c>
      <c r="C47" t="s">
        <v>1394</v>
      </c>
      <c r="D47" s="4">
        <f t="shared" si="2"/>
        <v>5</v>
      </c>
      <c r="E47" s="4" t="str">
        <f t="shared" si="3"/>
        <v xml:space="preserve">Salonen Sara </v>
      </c>
      <c r="G47" t="s">
        <v>1395</v>
      </c>
      <c r="H47">
        <v>5.4550000000000001</v>
      </c>
      <c r="I47" s="6">
        <f t="shared" si="4"/>
        <v>8049.6802754549935</v>
      </c>
      <c r="J47" s="10" t="s">
        <v>1403</v>
      </c>
    </row>
    <row r="48" spans="1:10" hidden="1" x14ac:dyDescent="0.2">
      <c r="A48">
        <v>43</v>
      </c>
      <c r="B48" t="s">
        <v>1178</v>
      </c>
      <c r="C48" t="s">
        <v>1396</v>
      </c>
      <c r="D48" s="4">
        <f t="shared" si="2"/>
        <v>8</v>
      </c>
      <c r="E48" s="4" t="str">
        <f t="shared" si="3"/>
        <v xml:space="preserve">Motuza Jokubas </v>
      </c>
      <c r="G48" t="s">
        <v>45</v>
      </c>
      <c r="H48">
        <v>5.3159999999999998</v>
      </c>
      <c r="I48" s="6">
        <f t="shared" si="4"/>
        <v>7844.5646827348746</v>
      </c>
      <c r="J48" s="10" t="s">
        <v>1403</v>
      </c>
    </row>
    <row r="49" spans="1:10" hidden="1" x14ac:dyDescent="0.2">
      <c r="A49">
        <v>44</v>
      </c>
      <c r="B49" t="s">
        <v>1397</v>
      </c>
      <c r="C49" t="s">
        <v>1398</v>
      </c>
      <c r="D49" s="4">
        <f t="shared" si="2"/>
        <v>6</v>
      </c>
      <c r="E49" s="4" t="str">
        <f t="shared" si="3"/>
        <v xml:space="preserve">Szamosujvári Lilla </v>
      </c>
      <c r="G49" t="s">
        <v>1399</v>
      </c>
      <c r="H49">
        <v>5.1760000000000002</v>
      </c>
      <c r="I49" s="6">
        <f t="shared" si="4"/>
        <v>7637.9734382685683</v>
      </c>
      <c r="J49" s="10" t="s">
        <v>1403</v>
      </c>
    </row>
    <row r="50" spans="1:10" hidden="1" x14ac:dyDescent="0.2">
      <c r="A50">
        <v>45</v>
      </c>
      <c r="B50" t="s">
        <v>1400</v>
      </c>
      <c r="C50" t="s">
        <v>1401</v>
      </c>
      <c r="D50" s="4">
        <f t="shared" si="2"/>
        <v>6</v>
      </c>
      <c r="E50" s="4" t="str">
        <f t="shared" si="3"/>
        <v xml:space="preserve">Roth David </v>
      </c>
      <c r="G50" t="s">
        <v>958</v>
      </c>
      <c r="H50">
        <v>3.738</v>
      </c>
      <c r="I50" s="6">
        <f t="shared" si="4"/>
        <v>5515.9862272503688</v>
      </c>
      <c r="J50" s="10" t="s">
        <v>1403</v>
      </c>
    </row>
  </sheetData>
  <autoFilter ref="N5:N50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4"/>
  <sheetViews>
    <sheetView workbookViewId="0">
      <selection activeCell="E30" sqref="E30:J31"/>
    </sheetView>
  </sheetViews>
  <sheetFormatPr defaultRowHeight="12.75" x14ac:dyDescent="0.2"/>
  <cols>
    <col min="1" max="1" width="4.5703125" bestFit="1" customWidth="1"/>
    <col min="2" max="2" width="4.5703125" customWidth="1"/>
    <col min="3" max="3" width="21" bestFit="1" customWidth="1"/>
    <col min="4" max="4" width="3.85546875" bestFit="1" customWidth="1"/>
    <col min="5" max="5" width="26.5703125" bestFit="1" customWidth="1"/>
    <col min="6" max="6" width="13.140625" bestFit="1" customWidth="1"/>
    <col min="7" max="7" width="12.42578125" hidden="1" customWidth="1"/>
    <col min="8" max="8" width="6" hidden="1" customWidth="1"/>
    <col min="9" max="9" width="16.7109375" bestFit="1" customWidth="1"/>
    <col min="10" max="10" width="18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1328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1329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1447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1216</v>
      </c>
      <c r="C4" s="5" t="s">
        <v>35</v>
      </c>
      <c r="D4" s="5"/>
      <c r="E4" s="13">
        <v>29</v>
      </c>
      <c r="F4" s="5" t="s">
        <v>36</v>
      </c>
      <c r="G4" s="13">
        <v>10</v>
      </c>
      <c r="H4" s="5" t="s">
        <v>88</v>
      </c>
      <c r="I4" s="7">
        <f>B4*K4*M4</f>
        <v>1.2</v>
      </c>
      <c r="J4" s="5" t="s">
        <v>37</v>
      </c>
      <c r="K4" s="13">
        <f>MIN(E4/15,1)</f>
        <v>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hidden="1" x14ac:dyDescent="0.2">
      <c r="A6">
        <v>1</v>
      </c>
      <c r="B6" t="s">
        <v>1185</v>
      </c>
      <c r="C6" t="s">
        <v>443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Briel Simon </v>
      </c>
      <c r="G6" t="s">
        <v>1004</v>
      </c>
      <c r="H6">
        <v>8.0679999999999996</v>
      </c>
      <c r="I6" s="6">
        <f>H6/$H$6*10000*$I$4</f>
        <v>12000</v>
      </c>
      <c r="J6" s="10" t="s">
        <v>1448</v>
      </c>
    </row>
    <row r="7" spans="1:16" hidden="1" x14ac:dyDescent="0.2">
      <c r="A7">
        <v>2</v>
      </c>
      <c r="B7" t="s">
        <v>73</v>
      </c>
      <c r="C7" t="s">
        <v>1404</v>
      </c>
      <c r="D7" s="4">
        <f t="shared" ref="D7:D34" si="2">SEARCH(" ",C7,1)</f>
        <v>6</v>
      </c>
      <c r="E7" s="4" t="str">
        <f t="shared" ref="E7:E34" si="3">RIGHT(C7,LEN(C7)-D7) &amp; " " &amp; LEFT(C7,D7)</f>
        <v xml:space="preserve">Kriz Lukas </v>
      </c>
      <c r="G7" t="s">
        <v>988</v>
      </c>
      <c r="H7">
        <v>7.66</v>
      </c>
      <c r="I7" s="6">
        <f t="shared" ref="I7:I34" si="4">H7/$H$6*10000*$I$4</f>
        <v>11393.158155676747</v>
      </c>
      <c r="J7" s="10" t="s">
        <v>1448</v>
      </c>
    </row>
    <row r="8" spans="1:16" hidden="1" x14ac:dyDescent="0.2">
      <c r="A8">
        <v>3</v>
      </c>
      <c r="B8" t="s">
        <v>771</v>
      </c>
      <c r="C8" t="s">
        <v>1405</v>
      </c>
      <c r="D8" s="4">
        <f t="shared" si="2"/>
        <v>8</v>
      </c>
      <c r="E8" s="4" t="str">
        <f t="shared" si="3"/>
        <v xml:space="preserve">Macoun Jaromir </v>
      </c>
      <c r="G8" t="s">
        <v>988</v>
      </c>
      <c r="H8">
        <v>7.633</v>
      </c>
      <c r="I8" s="6">
        <f t="shared" si="4"/>
        <v>11352.99950421418</v>
      </c>
      <c r="J8" s="10" t="s">
        <v>1448</v>
      </c>
    </row>
    <row r="9" spans="1:16" hidden="1" x14ac:dyDescent="0.2">
      <c r="A9">
        <v>4</v>
      </c>
      <c r="B9" t="s">
        <v>1406</v>
      </c>
      <c r="C9" t="s">
        <v>1407</v>
      </c>
      <c r="D9" s="4">
        <f t="shared" si="2"/>
        <v>6</v>
      </c>
      <c r="E9" s="4" t="str">
        <f t="shared" si="3"/>
        <v xml:space="preserve">Bitinaitis Ignas </v>
      </c>
      <c r="G9" t="s">
        <v>988</v>
      </c>
      <c r="H9">
        <v>7.5860000000000003</v>
      </c>
      <c r="I9" s="6">
        <f t="shared" si="4"/>
        <v>11283.09370352008</v>
      </c>
      <c r="J9" s="10" t="s">
        <v>1448</v>
      </c>
    </row>
    <row r="10" spans="1:16" hidden="1" x14ac:dyDescent="0.2">
      <c r="A10">
        <v>5</v>
      </c>
      <c r="B10" t="s">
        <v>1408</v>
      </c>
      <c r="C10" t="s">
        <v>1409</v>
      </c>
      <c r="D10" s="4">
        <f t="shared" si="2"/>
        <v>11</v>
      </c>
      <c r="E10" s="4" t="str">
        <f t="shared" si="3"/>
        <v xml:space="preserve">Virol Enguerrand </v>
      </c>
      <c r="G10" t="s">
        <v>988</v>
      </c>
      <c r="H10">
        <v>7.577</v>
      </c>
      <c r="I10" s="6">
        <f t="shared" si="4"/>
        <v>11269.707486365891</v>
      </c>
      <c r="J10" s="10" t="s">
        <v>1448</v>
      </c>
    </row>
    <row r="11" spans="1:16" hidden="1" x14ac:dyDescent="0.2">
      <c r="A11">
        <v>6</v>
      </c>
      <c r="B11" t="s">
        <v>1410</v>
      </c>
      <c r="C11" t="s">
        <v>1411</v>
      </c>
      <c r="D11" s="4">
        <f t="shared" si="2"/>
        <v>8</v>
      </c>
      <c r="E11" s="4" t="str">
        <f t="shared" si="3"/>
        <v xml:space="preserve">Labatut Florian </v>
      </c>
      <c r="G11" t="s">
        <v>988</v>
      </c>
      <c r="H11">
        <v>7.5389999999999997</v>
      </c>
      <c r="I11" s="6">
        <f t="shared" si="4"/>
        <v>11213.187902825979</v>
      </c>
      <c r="J11" s="10" t="s">
        <v>1448</v>
      </c>
    </row>
    <row r="12" spans="1:16" hidden="1" x14ac:dyDescent="0.2">
      <c r="A12">
        <v>7</v>
      </c>
      <c r="B12" t="s">
        <v>501</v>
      </c>
      <c r="C12" t="s">
        <v>1412</v>
      </c>
      <c r="D12" s="4">
        <f t="shared" si="2"/>
        <v>7</v>
      </c>
      <c r="E12" s="4" t="str">
        <f t="shared" si="3"/>
        <v xml:space="preserve">Lacinski Wiktor </v>
      </c>
      <c r="G12" t="s">
        <v>1004</v>
      </c>
      <c r="H12">
        <v>7.5140000000000002</v>
      </c>
      <c r="I12" s="6">
        <f t="shared" si="4"/>
        <v>11176.003966286564</v>
      </c>
      <c r="J12" s="10" t="s">
        <v>1448</v>
      </c>
    </row>
    <row r="13" spans="1:16" hidden="1" x14ac:dyDescent="0.2">
      <c r="A13">
        <v>8</v>
      </c>
      <c r="B13">
        <v>21</v>
      </c>
      <c r="C13" t="s">
        <v>1413</v>
      </c>
      <c r="D13" s="4">
        <f t="shared" si="2"/>
        <v>6</v>
      </c>
      <c r="E13" s="4" t="str">
        <f t="shared" si="3"/>
        <v xml:space="preserve">Faur Kévin </v>
      </c>
      <c r="G13" t="s">
        <v>1004</v>
      </c>
      <c r="H13">
        <v>7.5090000000000003</v>
      </c>
      <c r="I13" s="6">
        <f t="shared" si="4"/>
        <v>11168.567178978683</v>
      </c>
      <c r="J13" s="10" t="s">
        <v>1448</v>
      </c>
    </row>
    <row r="14" spans="1:16" hidden="1" x14ac:dyDescent="0.2">
      <c r="A14">
        <v>9</v>
      </c>
      <c r="B14">
        <v>71</v>
      </c>
      <c r="C14" t="s">
        <v>1414</v>
      </c>
      <c r="D14" s="4">
        <f t="shared" si="2"/>
        <v>8</v>
      </c>
      <c r="E14" s="4" t="str">
        <f t="shared" si="3"/>
        <v xml:space="preserve">Hebels Maurits </v>
      </c>
      <c r="G14" t="s">
        <v>1415</v>
      </c>
      <c r="H14">
        <v>7.4889999999999999</v>
      </c>
      <c r="I14" s="6">
        <f t="shared" si="4"/>
        <v>11138.82002974715</v>
      </c>
      <c r="J14" s="10" t="s">
        <v>1448</v>
      </c>
    </row>
    <row r="15" spans="1:16" hidden="1" x14ac:dyDescent="0.2">
      <c r="A15">
        <v>10</v>
      </c>
      <c r="B15" t="s">
        <v>1416</v>
      </c>
      <c r="C15" t="s">
        <v>1417</v>
      </c>
      <c r="D15" s="4">
        <f t="shared" si="2"/>
        <v>5</v>
      </c>
      <c r="E15" s="4" t="str">
        <f t="shared" si="3"/>
        <v xml:space="preserve">Jaegli Nico </v>
      </c>
      <c r="G15" t="s">
        <v>27</v>
      </c>
      <c r="H15">
        <v>7.28</v>
      </c>
      <c r="I15" s="6">
        <f t="shared" si="4"/>
        <v>10827.96232027764</v>
      </c>
      <c r="J15" s="10" t="s">
        <v>1448</v>
      </c>
    </row>
    <row r="16" spans="1:16" hidden="1" x14ac:dyDescent="0.2">
      <c r="A16">
        <v>11</v>
      </c>
      <c r="B16" t="s">
        <v>1418</v>
      </c>
      <c r="C16" t="s">
        <v>1419</v>
      </c>
      <c r="D16" s="4">
        <f t="shared" si="2"/>
        <v>5</v>
      </c>
      <c r="E16" s="4" t="str">
        <f t="shared" si="3"/>
        <v xml:space="preserve">Faber Nick </v>
      </c>
      <c r="G16" t="s">
        <v>27</v>
      </c>
      <c r="H16">
        <v>7.27</v>
      </c>
      <c r="I16" s="6">
        <f t="shared" si="4"/>
        <v>10813.088745661873</v>
      </c>
      <c r="J16" s="10" t="s">
        <v>1448</v>
      </c>
    </row>
    <row r="17" spans="1:14" hidden="1" x14ac:dyDescent="0.2">
      <c r="A17">
        <v>12</v>
      </c>
      <c r="B17" t="s">
        <v>1285</v>
      </c>
      <c r="C17" t="s">
        <v>1420</v>
      </c>
      <c r="D17" s="4">
        <f t="shared" si="2"/>
        <v>6</v>
      </c>
      <c r="E17" s="4" t="str">
        <f t="shared" si="3"/>
        <v xml:space="preserve">Bøgelund Lassen Jacob </v>
      </c>
      <c r="G17" t="s">
        <v>1004</v>
      </c>
      <c r="H17">
        <v>7.18</v>
      </c>
      <c r="I17" s="6">
        <f t="shared" si="4"/>
        <v>10679.226574119981</v>
      </c>
      <c r="J17" s="10" t="s">
        <v>1448</v>
      </c>
    </row>
    <row r="18" spans="1:14" hidden="1" x14ac:dyDescent="0.2">
      <c r="A18">
        <v>13</v>
      </c>
      <c r="B18" t="s">
        <v>1421</v>
      </c>
      <c r="C18" t="s">
        <v>1422</v>
      </c>
      <c r="D18" s="4">
        <f t="shared" si="2"/>
        <v>4</v>
      </c>
      <c r="E18" s="4" t="str">
        <f t="shared" si="3"/>
        <v xml:space="preserve">Knischewski Jan </v>
      </c>
      <c r="G18" t="s">
        <v>1423</v>
      </c>
      <c r="H18">
        <v>7.1509999999999998</v>
      </c>
      <c r="I18" s="6">
        <f t="shared" si="4"/>
        <v>10636.093207734259</v>
      </c>
      <c r="J18" s="10" t="s">
        <v>1448</v>
      </c>
    </row>
    <row r="19" spans="1:14" hidden="1" x14ac:dyDescent="0.2">
      <c r="A19">
        <v>14</v>
      </c>
      <c r="B19" t="s">
        <v>1424</v>
      </c>
      <c r="C19" t="s">
        <v>1425</v>
      </c>
      <c r="D19" s="4">
        <f t="shared" si="2"/>
        <v>9</v>
      </c>
      <c r="E19" s="4" t="str">
        <f t="shared" si="3"/>
        <v xml:space="preserve">Dibbern Johannes </v>
      </c>
      <c r="G19" t="s">
        <v>1426</v>
      </c>
      <c r="H19">
        <v>7.1289999999999996</v>
      </c>
      <c r="I19" s="6">
        <f t="shared" si="4"/>
        <v>10603.371343579574</v>
      </c>
      <c r="J19" s="10" t="s">
        <v>1448</v>
      </c>
    </row>
    <row r="20" spans="1:14" hidden="1" x14ac:dyDescent="0.2">
      <c r="A20">
        <v>15</v>
      </c>
      <c r="B20" t="s">
        <v>736</v>
      </c>
      <c r="C20" t="s">
        <v>1427</v>
      </c>
      <c r="D20" s="4">
        <f t="shared" si="2"/>
        <v>6</v>
      </c>
      <c r="E20" s="4" t="str">
        <f t="shared" si="3"/>
        <v xml:space="preserve">Nugent James </v>
      </c>
      <c r="G20" t="s">
        <v>988</v>
      </c>
      <c r="H20">
        <v>7.1020000000000003</v>
      </c>
      <c r="I20" s="6">
        <f t="shared" si="4"/>
        <v>10563.212692117006</v>
      </c>
      <c r="J20" s="10" t="s">
        <v>1448</v>
      </c>
    </row>
    <row r="21" spans="1:14" hidden="1" x14ac:dyDescent="0.2">
      <c r="A21">
        <v>16</v>
      </c>
      <c r="B21" t="s">
        <v>1428</v>
      </c>
      <c r="C21" t="s">
        <v>1429</v>
      </c>
      <c r="D21" s="4">
        <f t="shared" si="2"/>
        <v>5</v>
      </c>
      <c r="E21" s="4" t="str">
        <f t="shared" si="3"/>
        <v xml:space="preserve">Dalboe-Pedersen Emil </v>
      </c>
      <c r="G21" t="s">
        <v>988</v>
      </c>
      <c r="H21">
        <v>6.9039999999999999</v>
      </c>
      <c r="I21" s="6">
        <f t="shared" si="4"/>
        <v>10268.715914724839</v>
      </c>
      <c r="J21" s="10" t="s">
        <v>1448</v>
      </c>
    </row>
    <row r="22" spans="1:14" hidden="1" x14ac:dyDescent="0.2">
      <c r="A22">
        <v>17</v>
      </c>
      <c r="B22" t="s">
        <v>1430</v>
      </c>
      <c r="C22" t="s">
        <v>1431</v>
      </c>
      <c r="D22" s="4">
        <f t="shared" si="2"/>
        <v>6</v>
      </c>
      <c r="E22" s="4" t="str">
        <f t="shared" si="3"/>
        <v xml:space="preserve">Pitschen Jonas </v>
      </c>
      <c r="G22" t="s">
        <v>27</v>
      </c>
      <c r="H22">
        <v>6.8259999999999996</v>
      </c>
      <c r="I22" s="6">
        <f t="shared" si="4"/>
        <v>10152.702032721863</v>
      </c>
      <c r="J22" s="10" t="s">
        <v>1448</v>
      </c>
    </row>
    <row r="23" spans="1:14" hidden="1" x14ac:dyDescent="0.2">
      <c r="A23">
        <v>18</v>
      </c>
      <c r="B23" t="s">
        <v>1432</v>
      </c>
      <c r="C23" t="s">
        <v>1433</v>
      </c>
      <c r="D23" s="4">
        <f t="shared" si="2"/>
        <v>5</v>
      </c>
      <c r="E23" s="4" t="str">
        <f t="shared" si="3"/>
        <v xml:space="preserve">Érseki Áron </v>
      </c>
      <c r="G23" t="s">
        <v>1004</v>
      </c>
      <c r="H23">
        <v>6.5830000000000002</v>
      </c>
      <c r="I23" s="6">
        <f t="shared" si="4"/>
        <v>9791.274169558752</v>
      </c>
      <c r="J23" s="10" t="s">
        <v>1448</v>
      </c>
    </row>
    <row r="24" spans="1:14" hidden="1" x14ac:dyDescent="0.2">
      <c r="A24">
        <v>19</v>
      </c>
      <c r="B24" t="s">
        <v>1434</v>
      </c>
      <c r="C24" t="s">
        <v>1435</v>
      </c>
      <c r="D24" s="4">
        <f t="shared" si="2"/>
        <v>8</v>
      </c>
      <c r="E24" s="4" t="str">
        <f t="shared" si="3"/>
        <v xml:space="preserve">Valentin Mathias </v>
      </c>
      <c r="G24" t="s">
        <v>988</v>
      </c>
      <c r="H24">
        <v>6.5339999999999998</v>
      </c>
      <c r="I24" s="6">
        <f t="shared" si="4"/>
        <v>9718.3936539414972</v>
      </c>
      <c r="J24" s="10" t="s">
        <v>1448</v>
      </c>
    </row>
    <row r="25" spans="1:14" hidden="1" x14ac:dyDescent="0.2">
      <c r="A25">
        <v>20</v>
      </c>
      <c r="B25">
        <v>95</v>
      </c>
      <c r="C25" t="s">
        <v>1436</v>
      </c>
      <c r="D25" s="4">
        <f t="shared" si="2"/>
        <v>6</v>
      </c>
      <c r="E25" s="4" t="str">
        <f t="shared" si="3"/>
        <v xml:space="preserve">Inigo-Jones Henry </v>
      </c>
      <c r="G25" t="s">
        <v>988</v>
      </c>
      <c r="H25">
        <v>6.3360000000000003</v>
      </c>
      <c r="I25" s="6">
        <f t="shared" si="4"/>
        <v>9423.8968765493319</v>
      </c>
      <c r="J25" s="10" t="s">
        <v>1448</v>
      </c>
    </row>
    <row r="26" spans="1:14" hidden="1" x14ac:dyDescent="0.2">
      <c r="A26">
        <v>21</v>
      </c>
      <c r="B26" t="s">
        <v>776</v>
      </c>
      <c r="C26" t="s">
        <v>1437</v>
      </c>
      <c r="D26" s="4">
        <f t="shared" si="2"/>
        <v>6</v>
      </c>
      <c r="E26" s="4" t="str">
        <f t="shared" si="3"/>
        <v xml:space="preserve">Snapko Karol </v>
      </c>
      <c r="G26" t="s">
        <v>1004</v>
      </c>
      <c r="H26">
        <v>6.0490000000000004</v>
      </c>
      <c r="I26" s="6">
        <f t="shared" si="4"/>
        <v>8997.0252850768466</v>
      </c>
      <c r="J26" s="10" t="s">
        <v>1448</v>
      </c>
    </row>
    <row r="27" spans="1:14" hidden="1" x14ac:dyDescent="0.2">
      <c r="A27">
        <v>22</v>
      </c>
      <c r="B27" t="s">
        <v>1438</v>
      </c>
      <c r="C27" t="s">
        <v>1439</v>
      </c>
      <c r="D27" s="4">
        <f t="shared" si="2"/>
        <v>6</v>
      </c>
      <c r="E27" s="4" t="str">
        <f t="shared" si="3"/>
        <v xml:space="preserve">Philippe Henri </v>
      </c>
      <c r="G27" t="s">
        <v>988</v>
      </c>
      <c r="H27">
        <v>5.7560000000000002</v>
      </c>
      <c r="I27" s="6">
        <f t="shared" si="4"/>
        <v>8561.2295488349046</v>
      </c>
      <c r="J27" s="10" t="s">
        <v>1448</v>
      </c>
    </row>
    <row r="28" spans="1:14" hidden="1" x14ac:dyDescent="0.2">
      <c r="A28">
        <v>23</v>
      </c>
      <c r="B28">
        <v>44</v>
      </c>
      <c r="C28" t="s">
        <v>1440</v>
      </c>
      <c r="D28" s="4">
        <f t="shared" si="2"/>
        <v>5</v>
      </c>
      <c r="E28" s="4" t="str">
        <f t="shared" si="3"/>
        <v xml:space="preserve">van den Ham Mark </v>
      </c>
      <c r="G28" t="s">
        <v>542</v>
      </c>
      <c r="H28">
        <v>5.7309999999999999</v>
      </c>
      <c r="I28" s="6">
        <f t="shared" si="4"/>
        <v>8524.0456122954893</v>
      </c>
      <c r="J28" s="10" t="s">
        <v>1448</v>
      </c>
    </row>
    <row r="29" spans="1:14" hidden="1" x14ac:dyDescent="0.2">
      <c r="A29">
        <v>24</v>
      </c>
      <c r="B29" t="s">
        <v>1441</v>
      </c>
      <c r="C29" t="s">
        <v>1442</v>
      </c>
      <c r="D29" s="4">
        <f t="shared" si="2"/>
        <v>8</v>
      </c>
      <c r="E29" s="4" t="str">
        <f t="shared" si="3"/>
        <v xml:space="preserve">Etterli Claudio </v>
      </c>
      <c r="G29" t="s">
        <v>27</v>
      </c>
      <c r="H29">
        <v>5.681</v>
      </c>
      <c r="I29" s="6">
        <f t="shared" si="4"/>
        <v>8449.6777392166587</v>
      </c>
      <c r="J29" s="10" t="s">
        <v>1448</v>
      </c>
    </row>
    <row r="30" spans="1:14" x14ac:dyDescent="0.2">
      <c r="A30">
        <v>25</v>
      </c>
      <c r="B30" t="s">
        <v>5</v>
      </c>
      <c r="C30" t="s">
        <v>1075</v>
      </c>
      <c r="D30" s="4">
        <f t="shared" si="2"/>
        <v>5</v>
      </c>
      <c r="E30" s="4" t="str">
        <f t="shared" si="3"/>
        <v xml:space="preserve">Bajana Ivan </v>
      </c>
      <c r="G30" t="s">
        <v>27</v>
      </c>
      <c r="H30">
        <v>5.55</v>
      </c>
      <c r="I30" s="6">
        <f t="shared" si="4"/>
        <v>8254.8339117501237</v>
      </c>
      <c r="J30" s="10" t="s">
        <v>1448</v>
      </c>
      <c r="N30" s="10" t="s">
        <v>18</v>
      </c>
    </row>
    <row r="31" spans="1:14" x14ac:dyDescent="0.2">
      <c r="A31">
        <v>26</v>
      </c>
      <c r="B31" t="s">
        <v>8</v>
      </c>
      <c r="C31" t="s">
        <v>1076</v>
      </c>
      <c r="D31" s="4">
        <f t="shared" si="2"/>
        <v>9</v>
      </c>
      <c r="E31" s="4" t="str">
        <f t="shared" si="3"/>
        <v xml:space="preserve">Divokova Viktoria </v>
      </c>
      <c r="G31" t="s">
        <v>988</v>
      </c>
      <c r="H31">
        <v>5.1710000000000003</v>
      </c>
      <c r="I31" s="6">
        <f t="shared" si="4"/>
        <v>7691.1254338125937</v>
      </c>
      <c r="J31" s="10" t="s">
        <v>1448</v>
      </c>
      <c r="N31" s="10" t="s">
        <v>18</v>
      </c>
    </row>
    <row r="32" spans="1:14" hidden="1" x14ac:dyDescent="0.2">
      <c r="A32">
        <v>27</v>
      </c>
      <c r="B32">
        <v>235</v>
      </c>
      <c r="C32" t="s">
        <v>1443</v>
      </c>
      <c r="D32" s="4">
        <f t="shared" si="2"/>
        <v>7</v>
      </c>
      <c r="E32" s="4" t="str">
        <f t="shared" si="3"/>
        <v xml:space="preserve">Pavis Thomas </v>
      </c>
      <c r="G32" t="s">
        <v>1004</v>
      </c>
      <c r="H32">
        <v>4.5419999999999998</v>
      </c>
      <c r="I32" s="6">
        <f t="shared" si="4"/>
        <v>6755.5775904809125</v>
      </c>
      <c r="J32" s="10" t="s">
        <v>1448</v>
      </c>
    </row>
    <row r="33" spans="1:10" hidden="1" x14ac:dyDescent="0.2">
      <c r="A33">
        <v>28</v>
      </c>
      <c r="B33" t="s">
        <v>999</v>
      </c>
      <c r="C33" t="s">
        <v>1000</v>
      </c>
      <c r="D33" s="4">
        <f t="shared" si="2"/>
        <v>4</v>
      </c>
      <c r="E33" s="4" t="str">
        <f t="shared" si="3"/>
        <v xml:space="preserve">Zapletal Jan </v>
      </c>
      <c r="G33" t="s">
        <v>1444</v>
      </c>
      <c r="H33">
        <v>4.3129999999999997</v>
      </c>
      <c r="I33" s="6">
        <f t="shared" si="4"/>
        <v>6414.9727317798706</v>
      </c>
      <c r="J33" s="10" t="s">
        <v>1448</v>
      </c>
    </row>
    <row r="34" spans="1:10" hidden="1" x14ac:dyDescent="0.2">
      <c r="A34">
        <v>29</v>
      </c>
      <c r="B34" t="s">
        <v>1445</v>
      </c>
      <c r="C34" t="s">
        <v>1446</v>
      </c>
      <c r="D34" s="4">
        <f t="shared" si="2"/>
        <v>5</v>
      </c>
      <c r="E34" s="4" t="str">
        <f t="shared" si="3"/>
        <v xml:space="preserve">Driscoll Ryan </v>
      </c>
      <c r="G34" t="s">
        <v>988</v>
      </c>
      <c r="H34">
        <v>4.0199999999999996</v>
      </c>
      <c r="I34" s="6">
        <f t="shared" si="4"/>
        <v>5979.1769955379268</v>
      </c>
      <c r="J34" s="10" t="s">
        <v>1448</v>
      </c>
    </row>
  </sheetData>
  <autoFilter ref="N5:N34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I20" sqref="I20"/>
    </sheetView>
  </sheetViews>
  <sheetFormatPr defaultRowHeight="12.75" x14ac:dyDescent="0.2"/>
  <cols>
    <col min="1" max="1" width="4.5703125" bestFit="1" customWidth="1"/>
    <col min="2" max="2" width="4" customWidth="1"/>
    <col min="3" max="3" width="16.7109375" bestFit="1" customWidth="1"/>
    <col min="4" max="4" width="2.5703125" bestFit="1" customWidth="1"/>
    <col min="5" max="5" width="22" bestFit="1" customWidth="1"/>
    <col min="6" max="6" width="13.140625" bestFit="1" customWidth="1"/>
    <col min="7" max="7" width="21.42578125" customWidth="1"/>
    <col min="8" max="8" width="6" customWidth="1"/>
    <col min="9" max="9" width="16.7109375" bestFit="1" customWidth="1"/>
    <col min="10" max="10" width="15.140625" bestFit="1" customWidth="1"/>
    <col min="11" max="11" width="4.425781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1449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1450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240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6</v>
      </c>
      <c r="F4" s="5" t="s">
        <v>36</v>
      </c>
      <c r="G4" s="13">
        <v>6</v>
      </c>
      <c r="H4" s="5" t="s">
        <v>88</v>
      </c>
      <c r="I4" s="7">
        <f>B4*K4*M4</f>
        <v>0.2</v>
      </c>
      <c r="J4" s="5" t="s">
        <v>37</v>
      </c>
      <c r="K4" s="13">
        <f>MIN(E4/15,1)</f>
        <v>0.4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>
        <v>101</v>
      </c>
      <c r="C6" t="s">
        <v>268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Benďák Ľuboš </v>
      </c>
      <c r="G6" t="s">
        <v>174</v>
      </c>
      <c r="H6">
        <v>1.4239999999999999</v>
      </c>
      <c r="I6" s="6">
        <f>H6/$H$6*10000*$I$4</f>
        <v>2000</v>
      </c>
      <c r="J6" s="10" t="s">
        <v>1454</v>
      </c>
    </row>
    <row r="7" spans="1:16" x14ac:dyDescent="0.2">
      <c r="A7">
        <v>2</v>
      </c>
      <c r="B7" t="s">
        <v>157</v>
      </c>
      <c r="C7" t="s">
        <v>261</v>
      </c>
      <c r="D7" s="4">
        <f t="shared" ref="D7:D11" si="2">SEARCH(" ",C7,1)</f>
        <v>6</v>
      </c>
      <c r="E7" s="4" t="str">
        <f t="shared" ref="E7:E11" si="3">RIGHT(C7,LEN(C7)-D7) &amp; " " &amp; LEFT(C7,D7)</f>
        <v xml:space="preserve">Hupka Peter </v>
      </c>
      <c r="G7" t="s">
        <v>174</v>
      </c>
      <c r="H7">
        <v>1.3120000000000001</v>
      </c>
      <c r="I7" s="6">
        <f t="shared" ref="I7:I11" si="4">H7/$H$6*10000*$I$4</f>
        <v>1842.6966292134832</v>
      </c>
      <c r="J7" s="10" t="s">
        <v>1454</v>
      </c>
    </row>
    <row r="8" spans="1:16" x14ac:dyDescent="0.2">
      <c r="A8">
        <v>3</v>
      </c>
      <c r="B8" t="s">
        <v>108</v>
      </c>
      <c r="C8" t="s">
        <v>205</v>
      </c>
      <c r="D8" s="4">
        <f t="shared" si="2"/>
        <v>9</v>
      </c>
      <c r="E8" s="4" t="str">
        <f t="shared" si="3"/>
        <v xml:space="preserve">Čagala Radoslav </v>
      </c>
      <c r="G8" t="s">
        <v>1451</v>
      </c>
      <c r="H8">
        <v>0.54400000000000004</v>
      </c>
      <c r="I8" s="6">
        <f t="shared" si="4"/>
        <v>764.04494382022494</v>
      </c>
      <c r="J8" s="10" t="s">
        <v>1454</v>
      </c>
    </row>
    <row r="9" spans="1:16" x14ac:dyDescent="0.2">
      <c r="A9">
        <v>4</v>
      </c>
      <c r="B9" t="s">
        <v>55</v>
      </c>
      <c r="C9" t="s">
        <v>203</v>
      </c>
      <c r="D9" s="4">
        <f t="shared" si="2"/>
        <v>6</v>
      </c>
      <c r="E9" s="4" t="str">
        <f t="shared" si="3"/>
        <v xml:space="preserve">Pecháč Filip </v>
      </c>
      <c r="G9" t="s">
        <v>174</v>
      </c>
      <c r="H9">
        <v>0.51400000000000001</v>
      </c>
      <c r="I9" s="6">
        <f t="shared" si="4"/>
        <v>721.91011235955057</v>
      </c>
      <c r="J9" s="10" t="s">
        <v>1454</v>
      </c>
    </row>
    <row r="10" spans="1:16" x14ac:dyDescent="0.2">
      <c r="A10">
        <v>5</v>
      </c>
      <c r="B10" t="s">
        <v>75</v>
      </c>
      <c r="C10" t="s">
        <v>1452</v>
      </c>
      <c r="D10" s="4">
        <f t="shared" si="2"/>
        <v>8</v>
      </c>
      <c r="E10" s="4" t="str">
        <f t="shared" si="3"/>
        <v xml:space="preserve">Homola Ľudovít </v>
      </c>
      <c r="G10" t="s">
        <v>45</v>
      </c>
      <c r="H10">
        <v>0.437</v>
      </c>
      <c r="I10" s="6">
        <f t="shared" si="4"/>
        <v>613.76404494382029</v>
      </c>
      <c r="J10" s="10" t="s">
        <v>1454</v>
      </c>
    </row>
    <row r="11" spans="1:16" x14ac:dyDescent="0.2">
      <c r="A11">
        <v>6</v>
      </c>
      <c r="B11">
        <v>99</v>
      </c>
      <c r="C11" t="s">
        <v>1453</v>
      </c>
      <c r="D11" s="4">
        <f t="shared" si="2"/>
        <v>7</v>
      </c>
      <c r="E11" s="4" t="str">
        <f t="shared" si="3"/>
        <v xml:space="preserve">Szentiványi Marián </v>
      </c>
      <c r="G11" t="s">
        <v>6</v>
      </c>
      <c r="H11">
        <v>0.10199999999999999</v>
      </c>
      <c r="I11" s="6">
        <f t="shared" si="4"/>
        <v>143.25842696629215</v>
      </c>
      <c r="J11" s="10" t="s">
        <v>1454</v>
      </c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I6" sqref="I6:J10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3.5703125" bestFit="1" customWidth="1"/>
    <col min="8" max="8" width="6" bestFit="1" customWidth="1"/>
    <col min="9" max="9" width="16.7109375" bestFit="1" customWidth="1"/>
    <col min="10" max="10" width="15.14062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1449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1450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417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5</v>
      </c>
      <c r="F4" s="5" t="s">
        <v>36</v>
      </c>
      <c r="G4" s="13">
        <v>6</v>
      </c>
      <c r="H4" s="5" t="s">
        <v>88</v>
      </c>
      <c r="I4" s="7">
        <f>B4*K4*M4</f>
        <v>0.16666666666666666</v>
      </c>
      <c r="J4" s="5" t="s">
        <v>37</v>
      </c>
      <c r="K4" s="13">
        <f>MIN(E4/15,1)</f>
        <v>0.33333333333333331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177</v>
      </c>
      <c r="C6" t="s">
        <v>216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Jančík Dominik </v>
      </c>
      <c r="G6" t="s">
        <v>255</v>
      </c>
      <c r="H6">
        <v>2.649</v>
      </c>
      <c r="I6" s="6">
        <f>H6/$H$6*10000*$I$4</f>
        <v>1666.6666666666665</v>
      </c>
      <c r="J6" s="10" t="s">
        <v>1454</v>
      </c>
    </row>
    <row r="7" spans="1:16" x14ac:dyDescent="0.2">
      <c r="A7">
        <v>2</v>
      </c>
      <c r="B7" t="s">
        <v>9</v>
      </c>
      <c r="C7" t="s">
        <v>1455</v>
      </c>
      <c r="D7" s="4">
        <f t="shared" ref="D7:D10" si="2">SEARCH(" ",C7,1)</f>
        <v>6</v>
      </c>
      <c r="E7" s="4" t="str">
        <f t="shared" ref="E7:E10" si="3">RIGHT(C7,LEN(C7)-D7) &amp; " " &amp; LEFT(C7,D7)</f>
        <v xml:space="preserve">Šrank Miloš </v>
      </c>
      <c r="G7" t="s">
        <v>428</v>
      </c>
      <c r="H7">
        <v>2.242</v>
      </c>
      <c r="I7" s="6">
        <f t="shared" ref="I7:I10" si="4">H7/$H$6*10000*$I$4</f>
        <v>1410.5951931546497</v>
      </c>
      <c r="J7" s="10" t="s">
        <v>1454</v>
      </c>
    </row>
    <row r="8" spans="1:16" x14ac:dyDescent="0.2">
      <c r="A8">
        <v>3</v>
      </c>
      <c r="B8" t="s">
        <v>22</v>
      </c>
      <c r="C8" t="s">
        <v>1456</v>
      </c>
      <c r="D8" s="4">
        <f t="shared" si="2"/>
        <v>7</v>
      </c>
      <c r="E8" s="4" t="s">
        <v>1569</v>
      </c>
      <c r="G8" t="s">
        <v>161</v>
      </c>
      <c r="H8">
        <v>2.0089999999999999</v>
      </c>
      <c r="I8" s="6">
        <f t="shared" si="4"/>
        <v>1263.9989933308166</v>
      </c>
      <c r="J8" s="10" t="s">
        <v>1454</v>
      </c>
    </row>
    <row r="9" spans="1:16" x14ac:dyDescent="0.2">
      <c r="A9">
        <v>4</v>
      </c>
      <c r="B9" t="s">
        <v>53</v>
      </c>
      <c r="C9" t="s">
        <v>162</v>
      </c>
      <c r="D9" s="4">
        <f t="shared" si="2"/>
        <v>6</v>
      </c>
      <c r="E9" s="4" t="str">
        <f t="shared" si="3"/>
        <v xml:space="preserve">Mach Miloš </v>
      </c>
      <c r="G9" t="s">
        <v>128</v>
      </c>
      <c r="H9">
        <v>1.105</v>
      </c>
      <c r="I9" s="6">
        <f t="shared" si="4"/>
        <v>695.23090474392848</v>
      </c>
      <c r="J9" s="10" t="s">
        <v>1454</v>
      </c>
    </row>
    <row r="10" spans="1:16" x14ac:dyDescent="0.2">
      <c r="A10">
        <v>5</v>
      </c>
      <c r="B10" t="s">
        <v>1070</v>
      </c>
      <c r="C10" t="s">
        <v>160</v>
      </c>
      <c r="D10" s="4">
        <f t="shared" si="2"/>
        <v>6</v>
      </c>
      <c r="E10" s="4" t="str">
        <f t="shared" si="3"/>
        <v xml:space="preserve">Ťapušík Miloš </v>
      </c>
      <c r="G10" t="s">
        <v>1457</v>
      </c>
      <c r="H10">
        <v>0.999</v>
      </c>
      <c r="I10" s="6">
        <f t="shared" si="4"/>
        <v>628.53907134767837</v>
      </c>
      <c r="J10" s="10" t="s">
        <v>1454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J6" sqref="J6:J12"/>
    </sheetView>
  </sheetViews>
  <sheetFormatPr defaultRowHeight="12.75" x14ac:dyDescent="0.2"/>
  <cols>
    <col min="1" max="1" width="2" customWidth="1"/>
    <col min="2" max="2" width="4" customWidth="1"/>
    <col min="3" max="3" width="13.140625" bestFit="1" customWidth="1"/>
    <col min="4" max="6" width="13.140625" customWidth="1"/>
    <col min="7" max="7" width="9.85546875" hidden="1" customWidth="1"/>
    <col min="8" max="8" width="6" hidden="1" customWidth="1"/>
  </cols>
  <sheetData>
    <row r="1" spans="1:16" ht="18" x14ac:dyDescent="0.25">
      <c r="A1" s="17" t="s">
        <v>1458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1459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28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7</v>
      </c>
      <c r="F4" s="5" t="s">
        <v>36</v>
      </c>
      <c r="G4" s="13">
        <v>5</v>
      </c>
      <c r="H4" s="5" t="s">
        <v>88</v>
      </c>
      <c r="I4" s="7">
        <f>B4*K4*M4</f>
        <v>0.23333333333333334</v>
      </c>
      <c r="J4" s="5" t="s">
        <v>37</v>
      </c>
      <c r="K4" s="13">
        <f>MIN(E4/15,1)</f>
        <v>0.46666666666666667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157</v>
      </c>
      <c r="C6" t="s">
        <v>261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Hupka Peter </v>
      </c>
      <c r="G6" t="s">
        <v>1051</v>
      </c>
      <c r="H6">
        <v>2.2530000000000001</v>
      </c>
      <c r="I6" s="6">
        <f>H6/$H$6*10000*$I$4</f>
        <v>2333.3333333333335</v>
      </c>
      <c r="J6" s="10" t="s">
        <v>1465</v>
      </c>
    </row>
    <row r="7" spans="1:16" x14ac:dyDescent="0.2">
      <c r="A7">
        <v>2</v>
      </c>
      <c r="B7" t="s">
        <v>999</v>
      </c>
      <c r="C7" t="s">
        <v>1460</v>
      </c>
      <c r="D7" s="4">
        <f t="shared" ref="D7:D12" si="2">SEARCH(" ",C7,1)</f>
        <v>6</v>
      </c>
      <c r="E7" s="4" t="str">
        <f t="shared" ref="E7:E12" si="3">RIGHT(C7,LEN(C7)-D7) &amp; " " &amp; LEFT(C7,D7)</f>
        <v xml:space="preserve">Vyšný Juraj </v>
      </c>
      <c r="G7" t="s">
        <v>1358</v>
      </c>
      <c r="H7">
        <v>2.077</v>
      </c>
      <c r="I7" s="6">
        <f t="shared" ref="I7:I12" si="4">H7/$H$6*10000*$I$4</f>
        <v>2151.0578487942003</v>
      </c>
      <c r="J7" s="10" t="s">
        <v>1465</v>
      </c>
    </row>
    <row r="8" spans="1:16" x14ac:dyDescent="0.2">
      <c r="A8">
        <v>3</v>
      </c>
      <c r="B8" t="s">
        <v>55</v>
      </c>
      <c r="C8" t="s">
        <v>203</v>
      </c>
      <c r="D8" s="4">
        <f t="shared" si="2"/>
        <v>6</v>
      </c>
      <c r="E8" s="4" t="str">
        <f t="shared" si="3"/>
        <v xml:space="preserve">Pecháč Filip </v>
      </c>
      <c r="G8" t="s">
        <v>1051</v>
      </c>
      <c r="H8">
        <v>1.5049999999999999</v>
      </c>
      <c r="I8" s="6">
        <f t="shared" si="4"/>
        <v>1558.662524042018</v>
      </c>
      <c r="J8" s="10" t="s">
        <v>1465</v>
      </c>
    </row>
    <row r="9" spans="1:16" x14ac:dyDescent="0.2">
      <c r="A9">
        <v>4</v>
      </c>
      <c r="B9" t="s">
        <v>1461</v>
      </c>
      <c r="C9" t="s">
        <v>268</v>
      </c>
      <c r="D9" s="4">
        <f t="shared" si="2"/>
        <v>6</v>
      </c>
      <c r="E9" s="4" t="str">
        <f t="shared" si="3"/>
        <v xml:space="preserve">Benďák Ľuboš </v>
      </c>
      <c r="G9" t="s">
        <v>10</v>
      </c>
      <c r="H9">
        <v>0.997</v>
      </c>
      <c r="I9" s="6">
        <f t="shared" si="4"/>
        <v>1032.5491936677022</v>
      </c>
      <c r="J9" s="10" t="s">
        <v>1465</v>
      </c>
    </row>
    <row r="10" spans="1:16" x14ac:dyDescent="0.2">
      <c r="A10">
        <v>5</v>
      </c>
      <c r="B10" t="s">
        <v>264</v>
      </c>
      <c r="C10" t="s">
        <v>1462</v>
      </c>
      <c r="D10" s="4">
        <f t="shared" si="2"/>
        <v>7</v>
      </c>
      <c r="E10" s="4" t="str">
        <f t="shared" si="3"/>
        <v xml:space="preserve">Grinč Viliam </v>
      </c>
      <c r="G10" t="s">
        <v>10</v>
      </c>
      <c r="H10">
        <v>0.82499999999999996</v>
      </c>
      <c r="I10" s="6">
        <f t="shared" si="4"/>
        <v>854.41633377718586</v>
      </c>
      <c r="J10" s="10" t="s">
        <v>1465</v>
      </c>
    </row>
    <row r="11" spans="1:16" x14ac:dyDescent="0.2">
      <c r="A11">
        <v>6</v>
      </c>
      <c r="B11">
        <v>101</v>
      </c>
      <c r="C11" t="s">
        <v>1463</v>
      </c>
      <c r="D11" s="4">
        <f t="shared" si="2"/>
        <v>4</v>
      </c>
      <c r="E11" s="4" t="str">
        <f t="shared" si="3"/>
        <v xml:space="preserve">Jančiová Eva </v>
      </c>
      <c r="G11" t="s">
        <v>1051</v>
      </c>
      <c r="H11">
        <v>0.76700000000000002</v>
      </c>
      <c r="I11" s="6">
        <f t="shared" si="4"/>
        <v>794.34827637224453</v>
      </c>
      <c r="J11" s="10" t="s">
        <v>1465</v>
      </c>
    </row>
    <row r="12" spans="1:16" x14ac:dyDescent="0.2">
      <c r="A12">
        <v>7</v>
      </c>
      <c r="B12">
        <v>99</v>
      </c>
      <c r="C12" t="s">
        <v>1464</v>
      </c>
      <c r="D12" s="4">
        <f t="shared" si="2"/>
        <v>7</v>
      </c>
      <c r="E12" s="4" t="str">
        <f t="shared" si="3"/>
        <v xml:space="preserve">Čmár Patrik </v>
      </c>
      <c r="G12" t="s">
        <v>6</v>
      </c>
      <c r="H12">
        <v>0.73</v>
      </c>
      <c r="I12" s="6">
        <f t="shared" si="4"/>
        <v>756.02899837254029</v>
      </c>
      <c r="J12" s="10" t="s">
        <v>1465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I6" sqref="I6:J12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4.5703125" hidden="1" customWidth="1"/>
    <col min="8" max="8" width="6" hidden="1" customWidth="1"/>
    <col min="9" max="9" width="16.7109375" bestFit="1" customWidth="1"/>
    <col min="10" max="10" width="15.85546875" bestFit="1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</cols>
  <sheetData>
    <row r="1" spans="1:16" ht="18" x14ac:dyDescent="0.25">
      <c r="A1" s="17" t="s">
        <v>1458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1459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417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7</v>
      </c>
      <c r="F4" s="5" t="s">
        <v>36</v>
      </c>
      <c r="G4" s="13">
        <v>6</v>
      </c>
      <c r="H4" s="5" t="s">
        <v>88</v>
      </c>
      <c r="I4" s="7">
        <f>B4*K4*M4</f>
        <v>0.23333333333333334</v>
      </c>
      <c r="J4" s="5" t="s">
        <v>37</v>
      </c>
      <c r="K4" s="13">
        <f>MIN(E4/15,1)</f>
        <v>0.46666666666666667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31</v>
      </c>
      <c r="C6" t="s">
        <v>216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Jančík Dominik </v>
      </c>
      <c r="G6" t="s">
        <v>1466</v>
      </c>
      <c r="H6">
        <v>3.6829999999999998</v>
      </c>
      <c r="I6" s="6">
        <f>H6/$H$6*10000*$I$4</f>
        <v>2333.3333333333335</v>
      </c>
      <c r="J6" s="10" t="s">
        <v>1471</v>
      </c>
    </row>
    <row r="7" spans="1:16" x14ac:dyDescent="0.2">
      <c r="A7">
        <v>2</v>
      </c>
      <c r="B7" t="s">
        <v>78</v>
      </c>
      <c r="C7" t="s">
        <v>163</v>
      </c>
      <c r="D7" s="4">
        <f t="shared" ref="D7:D12" si="2">SEARCH(" ",C7,1)</f>
        <v>6</v>
      </c>
      <c r="E7" s="4" t="str">
        <f t="shared" ref="E7:E12" si="3">RIGHT(C7,LEN(C7)-D7) &amp; " " &amp; LEFT(C7,D7)</f>
        <v xml:space="preserve">Arpáš Tibor </v>
      </c>
      <c r="G7" t="s">
        <v>1467</v>
      </c>
      <c r="H7">
        <v>3.6030000000000002</v>
      </c>
      <c r="I7" s="6">
        <f t="shared" ref="I7:I12" si="4">H7/$H$6*10000*$I$4</f>
        <v>2282.6500135758897</v>
      </c>
      <c r="J7" s="10" t="s">
        <v>1471</v>
      </c>
    </row>
    <row r="8" spans="1:16" x14ac:dyDescent="0.2">
      <c r="A8">
        <v>3</v>
      </c>
      <c r="B8" t="s">
        <v>22</v>
      </c>
      <c r="C8" t="s">
        <v>1456</v>
      </c>
      <c r="D8" s="4">
        <f t="shared" si="2"/>
        <v>7</v>
      </c>
      <c r="E8" s="4" t="s">
        <v>1575</v>
      </c>
      <c r="G8" t="s">
        <v>1468</v>
      </c>
      <c r="H8">
        <v>3.3490000000000002</v>
      </c>
      <c r="I8" s="6">
        <f t="shared" si="4"/>
        <v>2121.7304733460046</v>
      </c>
      <c r="J8" s="10" t="s">
        <v>1471</v>
      </c>
    </row>
    <row r="9" spans="1:16" x14ac:dyDescent="0.2">
      <c r="A9">
        <v>4</v>
      </c>
      <c r="B9" t="s">
        <v>53</v>
      </c>
      <c r="C9" t="s">
        <v>162</v>
      </c>
      <c r="D9" s="4">
        <f t="shared" si="2"/>
        <v>6</v>
      </c>
      <c r="E9" s="4" t="str">
        <f t="shared" si="3"/>
        <v xml:space="preserve">Mach Miloš </v>
      </c>
      <c r="G9" t="s">
        <v>1469</v>
      </c>
      <c r="H9">
        <v>2.984</v>
      </c>
      <c r="I9" s="6">
        <f t="shared" si="4"/>
        <v>1890.4878269526653</v>
      </c>
      <c r="J9" s="10" t="s">
        <v>1471</v>
      </c>
    </row>
    <row r="10" spans="1:16" x14ac:dyDescent="0.2">
      <c r="A10">
        <v>5</v>
      </c>
      <c r="B10" t="s">
        <v>129</v>
      </c>
      <c r="C10" t="s">
        <v>160</v>
      </c>
      <c r="D10" s="4">
        <f t="shared" si="2"/>
        <v>6</v>
      </c>
      <c r="E10" s="4" t="str">
        <f t="shared" si="3"/>
        <v xml:space="preserve">Ťapušík Miloš </v>
      </c>
      <c r="G10" t="s">
        <v>1457</v>
      </c>
      <c r="H10">
        <v>2.3260000000000001</v>
      </c>
      <c r="I10" s="6">
        <f t="shared" si="4"/>
        <v>1473.6175219476877</v>
      </c>
      <c r="J10" s="10" t="s">
        <v>1471</v>
      </c>
    </row>
    <row r="11" spans="1:16" x14ac:dyDescent="0.2">
      <c r="A11">
        <v>6</v>
      </c>
      <c r="B11" t="s">
        <v>9</v>
      </c>
      <c r="C11" t="s">
        <v>1455</v>
      </c>
      <c r="D11" s="4">
        <f t="shared" si="2"/>
        <v>6</v>
      </c>
      <c r="E11" s="4" t="str">
        <f t="shared" si="3"/>
        <v xml:space="preserve">Šrank Miloš </v>
      </c>
      <c r="G11" t="s">
        <v>1470</v>
      </c>
      <c r="H11">
        <v>2.2130000000000001</v>
      </c>
      <c r="I11" s="6">
        <f t="shared" si="4"/>
        <v>1402.0273327902978</v>
      </c>
      <c r="J11" s="10" t="s">
        <v>1471</v>
      </c>
    </row>
    <row r="12" spans="1:16" x14ac:dyDescent="0.2">
      <c r="A12">
        <v>7</v>
      </c>
      <c r="B12" t="s">
        <v>31</v>
      </c>
      <c r="C12" t="s">
        <v>215</v>
      </c>
      <c r="D12" s="4">
        <f t="shared" si="2"/>
        <v>6</v>
      </c>
      <c r="E12" s="4" t="str">
        <f t="shared" si="3"/>
        <v xml:space="preserve">Jánoška Peter </v>
      </c>
      <c r="G12" t="s">
        <v>1466</v>
      </c>
      <c r="H12">
        <v>0.40200000000000002</v>
      </c>
      <c r="I12" s="6">
        <f t="shared" si="4"/>
        <v>254.68368178115671</v>
      </c>
      <c r="J12" s="10" t="s">
        <v>1471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"/>
  <sheetViews>
    <sheetView workbookViewId="0">
      <selection activeCell="E6" sqref="E6:J21"/>
    </sheetView>
  </sheetViews>
  <sheetFormatPr defaultRowHeight="12.75" x14ac:dyDescent="0.2"/>
  <cols>
    <col min="1" max="1" width="4.5703125" bestFit="1" customWidth="1"/>
    <col min="2" max="2" width="4" customWidth="1"/>
    <col min="3" max="3" width="16" bestFit="1" customWidth="1"/>
    <col min="4" max="4" width="3.85546875" bestFit="1" customWidth="1"/>
    <col min="5" max="5" width="20.7109375" bestFit="1" customWidth="1"/>
    <col min="6" max="6" width="18.5703125" bestFit="1" customWidth="1"/>
    <col min="7" max="7" width="16.85546875" hidden="1" customWidth="1"/>
    <col min="8" max="8" width="6" hidden="1" customWidth="1"/>
    <col min="9" max="9" width="16.7109375" bestFit="1" customWidth="1"/>
    <col min="10" max="10" width="14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7" t="s">
        <v>1472</v>
      </c>
      <c r="B1" s="17"/>
      <c r="C1" s="17"/>
      <c r="D1" s="17"/>
      <c r="E1" s="17"/>
      <c r="F1" s="17"/>
      <c r="G1" s="17"/>
      <c r="H1" s="17"/>
    </row>
    <row r="2" spans="1:16" ht="18" x14ac:dyDescent="0.25">
      <c r="A2" s="17" t="s">
        <v>1473</v>
      </c>
      <c r="B2" s="17"/>
      <c r="C2" s="17"/>
      <c r="D2" s="17"/>
      <c r="E2" s="17"/>
      <c r="F2" s="17"/>
      <c r="G2" s="17"/>
      <c r="H2" s="17"/>
    </row>
    <row r="3" spans="1:16" ht="18" x14ac:dyDescent="0.25">
      <c r="A3" s="17" t="s">
        <v>240</v>
      </c>
      <c r="B3" s="17"/>
      <c r="C3" s="17"/>
      <c r="D3" s="17"/>
      <c r="E3" s="17"/>
      <c r="F3" s="17"/>
      <c r="G3" s="17"/>
      <c r="H3" s="17"/>
    </row>
    <row r="4" spans="1:16" x14ac:dyDescent="0.2">
      <c r="A4" s="13" t="s">
        <v>33</v>
      </c>
      <c r="B4" s="7" t="s">
        <v>127</v>
      </c>
      <c r="C4" s="5" t="s">
        <v>35</v>
      </c>
      <c r="D4" s="5"/>
      <c r="E4" s="13">
        <v>14</v>
      </c>
      <c r="F4" s="5" t="s">
        <v>36</v>
      </c>
      <c r="G4" s="13">
        <v>4</v>
      </c>
      <c r="H4" s="5" t="s">
        <v>88</v>
      </c>
      <c r="I4" s="7">
        <f>B4*K4*M4</f>
        <v>0.46666666666666667</v>
      </c>
      <c r="J4" s="5" t="s">
        <v>37</v>
      </c>
      <c r="K4" s="13">
        <f>MIN(E4/15,1)</f>
        <v>0.93333333333333335</v>
      </c>
      <c r="L4" s="5" t="s">
        <v>38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39</v>
      </c>
      <c r="G5" s="1" t="s">
        <v>3</v>
      </c>
      <c r="H5" s="1" t="s">
        <v>4</v>
      </c>
      <c r="I5" s="1" t="s">
        <v>14</v>
      </c>
      <c r="J5" s="1" t="s">
        <v>16</v>
      </c>
      <c r="K5" s="1"/>
      <c r="L5" s="1"/>
      <c r="M5" s="1"/>
    </row>
    <row r="6" spans="1:16" x14ac:dyDescent="0.2">
      <c r="A6">
        <v>1</v>
      </c>
      <c r="B6" t="s">
        <v>169</v>
      </c>
      <c r="C6" t="s">
        <v>1474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Romančík Viktor </v>
      </c>
      <c r="F6" t="s">
        <v>1050</v>
      </c>
      <c r="G6" t="s">
        <v>1475</v>
      </c>
      <c r="H6">
        <v>1.944</v>
      </c>
      <c r="I6" s="6">
        <f>H6/$H$6*10000*$I$4</f>
        <v>4666.666666666667</v>
      </c>
      <c r="J6" s="10" t="s">
        <v>1500</v>
      </c>
      <c r="N6" s="10" t="s">
        <v>18</v>
      </c>
    </row>
    <row r="7" spans="1:16" x14ac:dyDescent="0.2">
      <c r="A7">
        <v>2</v>
      </c>
      <c r="B7">
        <v>13</v>
      </c>
      <c r="C7" t="s">
        <v>1476</v>
      </c>
      <c r="D7" s="4">
        <f t="shared" ref="D7:D21" si="2">SEARCH(" ",C7,1)</f>
        <v>9</v>
      </c>
      <c r="E7" s="4" t="s">
        <v>1576</v>
      </c>
      <c r="F7" t="s">
        <v>1068</v>
      </c>
      <c r="G7" t="s">
        <v>1477</v>
      </c>
      <c r="H7">
        <v>1.9330000000000001</v>
      </c>
      <c r="I7" s="6">
        <f t="shared" ref="I7:I21" si="3">H7/$H$6*10000*$I$4</f>
        <v>4640.2606310013716</v>
      </c>
      <c r="J7" s="10" t="s">
        <v>1500</v>
      </c>
      <c r="N7" s="10" t="s">
        <v>18</v>
      </c>
    </row>
    <row r="8" spans="1:16" x14ac:dyDescent="0.2">
      <c r="A8">
        <v>3</v>
      </c>
      <c r="B8">
        <v>84</v>
      </c>
      <c r="C8" t="s">
        <v>1478</v>
      </c>
      <c r="D8" s="4">
        <f t="shared" si="2"/>
        <v>7</v>
      </c>
      <c r="E8" s="4" t="str">
        <f t="shared" ref="E7:E21" si="4">RIGHT(C8,LEN(C8)-D8) &amp; " " &amp; LEFT(C8,D8)</f>
        <v xml:space="preserve">Szabó Marián </v>
      </c>
      <c r="F8" t="s">
        <v>1479</v>
      </c>
      <c r="G8" t="s">
        <v>1480</v>
      </c>
      <c r="H8">
        <v>1.7889999999999999</v>
      </c>
      <c r="I8" s="6">
        <f t="shared" si="3"/>
        <v>4294.5816186556922</v>
      </c>
      <c r="J8" s="10" t="s">
        <v>1500</v>
      </c>
      <c r="N8" s="10" t="s">
        <v>18</v>
      </c>
    </row>
    <row r="9" spans="1:16" x14ac:dyDescent="0.2">
      <c r="A9">
        <v>4</v>
      </c>
      <c r="B9" t="s">
        <v>1481</v>
      </c>
      <c r="C9" t="s">
        <v>1482</v>
      </c>
      <c r="D9" s="4">
        <f t="shared" si="2"/>
        <v>9</v>
      </c>
      <c r="E9" s="4" t="str">
        <f t="shared" si="4"/>
        <v xml:space="preserve">Abraham Vladimir </v>
      </c>
      <c r="F9" t="s">
        <v>1483</v>
      </c>
      <c r="G9" t="s">
        <v>1484</v>
      </c>
      <c r="H9">
        <v>1.7569999999999999</v>
      </c>
      <c r="I9" s="6">
        <f t="shared" si="3"/>
        <v>4217.7640603566533</v>
      </c>
      <c r="J9" s="10" t="s">
        <v>1500</v>
      </c>
      <c r="N9" s="10" t="s">
        <v>18</v>
      </c>
    </row>
    <row r="10" spans="1:16" x14ac:dyDescent="0.2">
      <c r="A10">
        <v>5</v>
      </c>
      <c r="B10" t="s">
        <v>264</v>
      </c>
      <c r="C10" t="s">
        <v>1485</v>
      </c>
      <c r="D10" s="4">
        <f t="shared" si="2"/>
        <v>6</v>
      </c>
      <c r="E10" s="4" t="str">
        <f t="shared" si="4"/>
        <v xml:space="preserve">Ille Peter </v>
      </c>
      <c r="F10" t="s">
        <v>1486</v>
      </c>
      <c r="G10" t="s">
        <v>10</v>
      </c>
      <c r="H10">
        <v>1.647</v>
      </c>
      <c r="I10" s="6">
        <f t="shared" si="3"/>
        <v>3953.7037037037039</v>
      </c>
      <c r="J10" s="10" t="s">
        <v>1500</v>
      </c>
      <c r="N10" s="10" t="s">
        <v>18</v>
      </c>
    </row>
    <row r="11" spans="1:16" x14ac:dyDescent="0.2">
      <c r="A11">
        <v>6</v>
      </c>
      <c r="B11" t="s">
        <v>262</v>
      </c>
      <c r="C11" t="s">
        <v>1487</v>
      </c>
      <c r="D11" s="4">
        <f t="shared" si="2"/>
        <v>8</v>
      </c>
      <c r="E11" s="4" t="str">
        <f t="shared" si="4"/>
        <v xml:space="preserve">Károlyi Norbert </v>
      </c>
      <c r="F11" t="s">
        <v>1050</v>
      </c>
      <c r="G11" t="s">
        <v>1488</v>
      </c>
      <c r="H11">
        <v>1.573</v>
      </c>
      <c r="I11" s="6">
        <f t="shared" si="3"/>
        <v>3776.0631001371739</v>
      </c>
      <c r="J11" s="10" t="s">
        <v>1500</v>
      </c>
      <c r="N11" s="10" t="s">
        <v>18</v>
      </c>
    </row>
    <row r="12" spans="1:16" x14ac:dyDescent="0.2">
      <c r="A12">
        <v>7</v>
      </c>
      <c r="B12">
        <v>13</v>
      </c>
      <c r="C12" t="s">
        <v>1489</v>
      </c>
      <c r="D12" s="4">
        <f t="shared" si="2"/>
        <v>5</v>
      </c>
      <c r="E12" s="4" t="s">
        <v>1577</v>
      </c>
      <c r="F12" t="s">
        <v>1490</v>
      </c>
      <c r="G12" t="s">
        <v>1491</v>
      </c>
      <c r="H12">
        <v>1.5369999999999999</v>
      </c>
      <c r="I12" s="6">
        <f t="shared" si="3"/>
        <v>3689.6433470507545</v>
      </c>
      <c r="J12" s="10" t="s">
        <v>1500</v>
      </c>
      <c r="N12" s="10" t="s">
        <v>18</v>
      </c>
    </row>
    <row r="13" spans="1:16" x14ac:dyDescent="0.2">
      <c r="A13">
        <v>8</v>
      </c>
      <c r="B13" t="s">
        <v>1185</v>
      </c>
      <c r="C13" t="s">
        <v>1492</v>
      </c>
      <c r="D13" s="4">
        <f t="shared" si="2"/>
        <v>8</v>
      </c>
      <c r="E13" s="4" t="str">
        <f t="shared" si="4"/>
        <v xml:space="preserve">Uhelský Radovan </v>
      </c>
      <c r="F13" t="s">
        <v>1095</v>
      </c>
      <c r="G13" t="s">
        <v>1475</v>
      </c>
      <c r="H13">
        <v>1.4850000000000001</v>
      </c>
      <c r="I13" s="6">
        <f t="shared" si="3"/>
        <v>3564.8148148148152</v>
      </c>
      <c r="J13" s="10" t="s">
        <v>1500</v>
      </c>
      <c r="N13" s="10" t="s">
        <v>18</v>
      </c>
    </row>
    <row r="14" spans="1:16" x14ac:dyDescent="0.2">
      <c r="A14">
        <v>9</v>
      </c>
      <c r="B14">
        <v>23</v>
      </c>
      <c r="C14" t="s">
        <v>1493</v>
      </c>
      <c r="D14" s="4">
        <f t="shared" si="2"/>
        <v>6</v>
      </c>
      <c r="E14" s="4" t="s">
        <v>1578</v>
      </c>
      <c r="F14" t="s">
        <v>1068</v>
      </c>
      <c r="G14" t="s">
        <v>1494</v>
      </c>
      <c r="H14">
        <v>1.4550000000000001</v>
      </c>
      <c r="I14" s="6">
        <f t="shared" si="3"/>
        <v>3492.7983539094657</v>
      </c>
      <c r="J14" s="10" t="s">
        <v>1500</v>
      </c>
      <c r="N14" s="10" t="s">
        <v>18</v>
      </c>
    </row>
    <row r="15" spans="1:16" x14ac:dyDescent="0.2">
      <c r="A15">
        <v>10</v>
      </c>
      <c r="B15" t="s">
        <v>55</v>
      </c>
      <c r="C15" t="s">
        <v>1495</v>
      </c>
      <c r="D15" s="4">
        <f t="shared" si="2"/>
        <v>6</v>
      </c>
      <c r="E15" s="4" t="str">
        <f t="shared" si="4"/>
        <v xml:space="preserve">Jurovicová Ivana </v>
      </c>
      <c r="F15" t="s">
        <v>1050</v>
      </c>
      <c r="G15" t="s">
        <v>1496</v>
      </c>
      <c r="H15">
        <v>1.333</v>
      </c>
      <c r="I15" s="6">
        <f t="shared" si="3"/>
        <v>3199.9314128943761</v>
      </c>
      <c r="J15" s="10" t="s">
        <v>1500</v>
      </c>
      <c r="N15" s="10" t="s">
        <v>18</v>
      </c>
    </row>
    <row r="16" spans="1:16" x14ac:dyDescent="0.2">
      <c r="A16">
        <v>11</v>
      </c>
      <c r="B16" t="s">
        <v>1497</v>
      </c>
      <c r="C16" t="s">
        <v>267</v>
      </c>
      <c r="D16" s="4">
        <f t="shared" si="2"/>
        <v>6</v>
      </c>
      <c r="E16" s="4" t="str">
        <f t="shared" si="4"/>
        <v xml:space="preserve">Uhelská Lucia </v>
      </c>
      <c r="F16" t="s">
        <v>1095</v>
      </c>
      <c r="G16" t="s">
        <v>1480</v>
      </c>
      <c r="H16">
        <v>0.95</v>
      </c>
      <c r="I16" s="6">
        <f t="shared" si="3"/>
        <v>2280.5212620027437</v>
      </c>
      <c r="J16" s="10" t="s">
        <v>1500</v>
      </c>
      <c r="N16" s="10" t="s">
        <v>18</v>
      </c>
    </row>
    <row r="17" spans="1:14" hidden="1" x14ac:dyDescent="0.2">
      <c r="A17">
        <v>12</v>
      </c>
      <c r="B17">
        <v>26</v>
      </c>
      <c r="C17" t="s">
        <v>171</v>
      </c>
      <c r="D17" s="4">
        <f t="shared" si="2"/>
        <v>9</v>
      </c>
      <c r="E17" s="4" t="str">
        <f t="shared" si="4"/>
        <v xml:space="preserve">Kareš Jaroslav </v>
      </c>
      <c r="F17" t="s">
        <v>1498</v>
      </c>
      <c r="G17" t="s">
        <v>1499</v>
      </c>
      <c r="H17">
        <v>0.628</v>
      </c>
      <c r="I17" s="6">
        <f t="shared" si="3"/>
        <v>1507.5445816186559</v>
      </c>
      <c r="J17" s="10" t="s">
        <v>1500</v>
      </c>
      <c r="N17" s="10"/>
    </row>
    <row r="18" spans="1:14" x14ac:dyDescent="0.2">
      <c r="A18">
        <v>13</v>
      </c>
      <c r="B18" t="s">
        <v>265</v>
      </c>
      <c r="C18" t="s">
        <v>266</v>
      </c>
      <c r="D18" s="4">
        <f t="shared" si="2"/>
        <v>6</v>
      </c>
      <c r="E18" s="4" t="str">
        <f t="shared" si="4"/>
        <v xml:space="preserve">Pätoprstý Peter </v>
      </c>
      <c r="G18" t="s">
        <v>1133</v>
      </c>
      <c r="H18">
        <v>0.434</v>
      </c>
      <c r="I18" s="6">
        <f t="shared" si="3"/>
        <v>1041.838134430727</v>
      </c>
      <c r="J18" s="10" t="s">
        <v>1500</v>
      </c>
      <c r="N18" s="10" t="s">
        <v>18</v>
      </c>
    </row>
    <row r="19" spans="1:14" x14ac:dyDescent="0.2">
      <c r="A19" t="s">
        <v>157</v>
      </c>
      <c r="B19">
        <v>101</v>
      </c>
      <c r="C19" t="s">
        <v>170</v>
      </c>
      <c r="D19" s="4">
        <f t="shared" si="2"/>
        <v>10</v>
      </c>
      <c r="E19" s="4" t="str">
        <f t="shared" si="4"/>
        <v xml:space="preserve">Ehn František </v>
      </c>
      <c r="F19" t="s">
        <v>1068</v>
      </c>
      <c r="G19" t="s">
        <v>1051</v>
      </c>
      <c r="H19">
        <v>0.129</v>
      </c>
      <c r="I19" s="6">
        <f t="shared" si="3"/>
        <v>309.67078189300412</v>
      </c>
      <c r="J19" s="10" t="s">
        <v>1500</v>
      </c>
      <c r="N19" s="10" t="s">
        <v>18</v>
      </c>
    </row>
    <row r="20" spans="1:14" x14ac:dyDescent="0.2">
      <c r="A20" t="s">
        <v>157</v>
      </c>
      <c r="B20" t="s">
        <v>172</v>
      </c>
      <c r="C20" t="s">
        <v>173</v>
      </c>
      <c r="D20" s="4">
        <f t="shared" si="2"/>
        <v>5</v>
      </c>
      <c r="E20" s="4" t="str">
        <f t="shared" si="4"/>
        <v xml:space="preserve">Ott Igor </v>
      </c>
      <c r="F20" t="s">
        <v>1068</v>
      </c>
      <c r="G20" t="s">
        <v>271</v>
      </c>
      <c r="H20">
        <v>0</v>
      </c>
      <c r="I20" s="6">
        <f t="shared" si="3"/>
        <v>0</v>
      </c>
      <c r="J20" s="10" t="s">
        <v>1500</v>
      </c>
      <c r="N20" s="10" t="s">
        <v>18</v>
      </c>
    </row>
    <row r="21" spans="1:14" x14ac:dyDescent="0.2">
      <c r="A21" t="s">
        <v>157</v>
      </c>
      <c r="C21" t="s">
        <v>269</v>
      </c>
      <c r="D21" s="4">
        <f t="shared" si="2"/>
        <v>6</v>
      </c>
      <c r="E21" s="4" t="str">
        <f t="shared" si="4"/>
        <v xml:space="preserve">Ott Jozef </v>
      </c>
      <c r="F21" t="s">
        <v>1068</v>
      </c>
      <c r="G21" t="s">
        <v>270</v>
      </c>
      <c r="H21">
        <v>0</v>
      </c>
      <c r="I21" s="6">
        <f t="shared" si="3"/>
        <v>0</v>
      </c>
      <c r="J21" s="10" t="s">
        <v>1500</v>
      </c>
      <c r="N21" s="10" t="s">
        <v>18</v>
      </c>
    </row>
  </sheetData>
  <autoFilter ref="N5:N2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30</vt:i4>
      </vt:variant>
      <vt:variant>
        <vt:lpstr>Pomenované rozsahy</vt:lpstr>
      </vt:variant>
      <vt:variant>
        <vt:i4>28</vt:i4>
      </vt:variant>
    </vt:vector>
  </HeadingPairs>
  <TitlesOfParts>
    <vt:vector size="58" baseType="lpstr">
      <vt:lpstr>Slovenský pohár 2021</vt:lpstr>
      <vt:lpstr>Pracovny</vt:lpstr>
      <vt:lpstr>PribinaCup 2022Club</vt:lpstr>
      <vt:lpstr>PribinaCup 2022 15m</vt:lpstr>
      <vt:lpstr>PribinaCup 2022 20mD</vt:lpstr>
      <vt:lpstr>PribinaCup 2022 Open</vt:lpstr>
      <vt:lpstr>AZ CUp 2022</vt:lpstr>
      <vt:lpstr>FCC 2022 Klub</vt:lpstr>
      <vt:lpstr>FCC 2022 15m</vt:lpstr>
      <vt:lpstr>FCC 2022 Combi</vt:lpstr>
      <vt:lpstr>FatraGlide 2022 Klub</vt:lpstr>
      <vt:lpstr>FatraGlide 2022 Kombi</vt:lpstr>
      <vt:lpstr>PMČR 2022 klub</vt:lpstr>
      <vt:lpstr>PMČR 2022 15m</vt:lpstr>
      <vt:lpstr>PMČR 2022 Open</vt:lpstr>
      <vt:lpstr>PMSR 2022 klub</vt:lpstr>
      <vt:lpstr>PMSR 2022 kombi A</vt:lpstr>
      <vt:lpstr>PMSR 2022 kombi A&amp;B</vt:lpstr>
      <vt:lpstr>MAM 2022 klub</vt:lpstr>
      <vt:lpstr>MAM 2022 kombi</vt:lpstr>
      <vt:lpstr>EGC 2022 klub</vt:lpstr>
      <vt:lpstr>WGC 2022 18m</vt:lpstr>
      <vt:lpstr>WGC 2022 20m</vt:lpstr>
      <vt:lpstr>JWGC 2022 klub</vt:lpstr>
      <vt:lpstr>JWGC 2022 Standard</vt:lpstr>
      <vt:lpstr>Trogar 2022 klub</vt:lpstr>
      <vt:lpstr>Trogar 2022 open</vt:lpstr>
      <vt:lpstr>Trogar 2 2022 klub</vt:lpstr>
      <vt:lpstr>Trogar 2 2022 open</vt:lpstr>
      <vt:lpstr>OPS 2022</vt:lpstr>
      <vt:lpstr>'FCC 2022 15m'!_15m</vt:lpstr>
      <vt:lpstr>'WGC 2022 18m'!_18m</vt:lpstr>
      <vt:lpstr>'WGC 2022 20m'!_20m_multi_seat</vt:lpstr>
      <vt:lpstr>'JWGC 2022 klub'!class_club</vt:lpstr>
      <vt:lpstr>'JWGC 2022 Standard'!class_standard</vt:lpstr>
      <vt:lpstr>'EGC 2022 klub'!club</vt:lpstr>
      <vt:lpstr>'FatraGlide 2022 Klub'!club</vt:lpstr>
      <vt:lpstr>'FCC 2022 Klub'!club</vt:lpstr>
      <vt:lpstr>'OPS 2022'!club</vt:lpstr>
      <vt:lpstr>'PribinaCup 2022Club'!club</vt:lpstr>
      <vt:lpstr>'Trogar 2 2022 klub'!club</vt:lpstr>
      <vt:lpstr>'Trogar 2022 klub'!club</vt:lpstr>
      <vt:lpstr>'FCC 2022 Combi'!combi</vt:lpstr>
      <vt:lpstr>'AZ CUp 2022'!klub</vt:lpstr>
      <vt:lpstr>'PMČR 2022 klub'!klub</vt:lpstr>
      <vt:lpstr>'MAM 2022 klub'!klubova_trieda</vt:lpstr>
      <vt:lpstr>'PMSR 2022 klub'!klubova_trieda</vt:lpstr>
      <vt:lpstr>'PMČR 2022 15m'!kombi_15</vt:lpstr>
      <vt:lpstr>'PMČR 2022 Open'!kombi_open</vt:lpstr>
      <vt:lpstr>'MAM 2022 kombi'!kombi_trieda</vt:lpstr>
      <vt:lpstr>'PMSR 2022 kombi A'!kombinovana_a_trieda</vt:lpstr>
      <vt:lpstr>'PMSR 2022 kombi A&amp;B'!kombinovana_b_trieda</vt:lpstr>
      <vt:lpstr>'FatraGlide 2022 Kombi'!kombinovana_trieda</vt:lpstr>
      <vt:lpstr>'Slovenský pohár 2021'!Názvy_tlače</vt:lpstr>
      <vt:lpstr>'Slovenský pohár 2021'!Oblasť_tlače</vt:lpstr>
      <vt:lpstr>'PribinaCup 2022 Open'!open</vt:lpstr>
      <vt:lpstr>'Trogar 2 2022 open'!open</vt:lpstr>
      <vt:lpstr>'Trogar 2022 open'!open</vt:lpstr>
    </vt:vector>
  </TitlesOfParts>
  <Company>Gigasoft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Ocko</dc:creator>
  <cp:lastModifiedBy>Ján Hrnčírik</cp:lastModifiedBy>
  <cp:lastPrinted>2012-11-09T08:06:57Z</cp:lastPrinted>
  <dcterms:created xsi:type="dcterms:W3CDTF">2007-10-30T14:56:42Z</dcterms:created>
  <dcterms:modified xsi:type="dcterms:W3CDTF">2022-09-25T16:24:58Z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30398f13-d7e2-4953-a338-5d8a84bbf749</vt:lpwstr>
  </property>
</Properties>
</file>