
<file path=[Content_Types].xml><?xml version="1.0" encoding="utf-8"?>
<Types xmlns="http://schemas.openxmlformats.org/package/2006/content-types">
  <Default ContentType="image/jpeg" Extension="jpg"/>
  <Default ContentType="image/gif" Extension="gif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40.xml"/>
  <Override ContentType="application/vnd.openxmlformats-officedocument.spreadsheetml.worksheet+xml" PartName="/xl/worksheets/sheet19.xml"/>
  <Override ContentType="application/vnd.openxmlformats-officedocument.spreadsheetml.worksheet+xml" PartName="/xl/worksheets/sheet3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3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37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33.xml"/>
  <Override ContentType="application/vnd.openxmlformats-officedocument.spreadsheetml.worksheet+xml" PartName="/xl/worksheets/sheet4.xml"/>
  <Override ContentType="application/vnd.openxmlformats-officedocument.spreadsheetml.worksheet+xml" PartName="/xl/worksheets/sheet39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38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34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1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worksheet+xml" PartName="/xl/worksheets/sheet35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3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34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31.xml"/>
  <Override ContentType="application/vnd.openxmlformats-officedocument.drawing+xml" PartName="/xl/drawings/drawing22.xml"/>
  <Override ContentType="application/vnd.openxmlformats-officedocument.drawing+xml" PartName="/xl/drawings/drawing35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40.xml"/>
  <Override ContentType="application/vnd.openxmlformats-officedocument.drawing+xml" PartName="/xl/drawings/drawing1.xml"/>
  <Override ContentType="application/vnd.openxmlformats-officedocument.drawing+xml" PartName="/xl/drawings/drawing36.xml"/>
  <Override ContentType="application/vnd.openxmlformats-officedocument.drawing+xml" PartName="/xl/drawings/drawing32.xml"/>
  <Override ContentType="application/vnd.openxmlformats-officedocument.drawing+xml" PartName="/xl/drawings/drawing23.xml"/>
  <Override ContentType="application/vnd.openxmlformats-officedocument.drawing+xml" PartName="/xl/drawings/drawing33.xml"/>
  <Override ContentType="application/vnd.openxmlformats-officedocument.drawing+xml" PartName="/xl/drawings/drawing38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officedocument.drawing+xml" PartName="/xl/drawings/drawing37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bricek 2023" sheetId="1" r:id="rId4"/>
    <sheet state="visible" name="Rebricek 2022" sheetId="2" r:id="rId5"/>
    <sheet state="visible" name="IGC Ranking 2023" sheetId="3" r:id="rId6"/>
    <sheet state="visible" name="EGC2023- 20m" sheetId="4" r:id="rId7"/>
    <sheet state="visible" name="EGC2023- 18m" sheetId="5" r:id="rId8"/>
    <sheet state="visible" name="jEGC2023- Klub" sheetId="6" r:id="rId9"/>
    <sheet state="visible" name="FatraGlide 2023- Kombi" sheetId="7" r:id="rId10"/>
    <sheet state="visible" name="FatraGlide 2023- Klub" sheetId="8" r:id="rId11"/>
    <sheet state="visible" name="PMSR 2023- Kombi B" sheetId="9" r:id="rId12"/>
    <sheet state="visible" name="PMSR 2023- Kombi A" sheetId="10" r:id="rId13"/>
    <sheet state="visible" name="PMSR 2023- Klub" sheetId="11" r:id="rId14"/>
    <sheet state="visible" name="PMCR 2023- Klub " sheetId="12" r:id="rId15"/>
    <sheet state="visible" name="AZCup2023- Kombi" sheetId="13" r:id="rId16"/>
    <sheet state="visible" name="AZCup2023- Klub" sheetId="14" r:id="rId17"/>
    <sheet state="visible" name="FCC2023 - Open" sheetId="15" r:id="rId18"/>
    <sheet state="visible" name="FCC2023 - 15m" sheetId="16" r:id="rId19"/>
    <sheet state="visible" name="FCC2023 - klub " sheetId="17" r:id="rId20"/>
    <sheet state="visible" name="PMSR2022 - klub" sheetId="18" r:id="rId21"/>
    <sheet state="visible" name="PMSR2022 - kombi" sheetId="19" r:id="rId22"/>
    <sheet state="visible" name="PribinCup 2022 - klub" sheetId="20" r:id="rId23"/>
    <sheet state="visible" name="PribinaCup 2022 - open" sheetId="21" r:id="rId24"/>
    <sheet state="visible" name="FCC2022 - klub" sheetId="22" r:id="rId25"/>
    <sheet state="visible" name="FCC2022 - 15m" sheetId="23" r:id="rId26"/>
    <sheet state="visible" name="FCC2022 - Open" sheetId="24" r:id="rId27"/>
    <sheet state="visible" name="FatraGlide2022 - Kombi " sheetId="25" r:id="rId28"/>
    <sheet state="visible" name="FatraGlide2022 - Klub" sheetId="26" r:id="rId29"/>
    <sheet state="visible" name="AZCup2022- Klub" sheetId="27" r:id="rId30"/>
    <sheet state="visible" name="PMCR2022-klub" sheetId="28" r:id="rId31"/>
    <sheet state="visible" name="PMCR2022-15m" sheetId="29" r:id="rId32"/>
    <sheet state="visible" name="PMCR2022- Open" sheetId="30" r:id="rId33"/>
    <sheet state="visible" name="FlatLand2022 - Klub" sheetId="31" r:id="rId34"/>
    <sheet state="visible" name="FlatLand2022 - Kombi" sheetId="32" r:id="rId35"/>
    <sheet state="visible" name="JWGC2022-klub" sheetId="33" r:id="rId36"/>
    <sheet state="visible" name="JWGC2022-Standard" sheetId="34" r:id="rId37"/>
    <sheet state="visible" name="WGC2022 - 18m" sheetId="35" r:id="rId38"/>
    <sheet state="visible" name="WGC2022 - 20m" sheetId="36" r:id="rId39"/>
    <sheet state="visible" name="EGC2022 - Club" sheetId="37" r:id="rId40"/>
    <sheet state="visible" name="PMSR2021 - Kombi" sheetId="38" r:id="rId41"/>
    <sheet state="visible" name="PMSR2021 - 15 m" sheetId="39" r:id="rId42"/>
    <sheet state="visible" name="PMSR2021 - club" sheetId="40" r:id="rId43"/>
  </sheets>
  <definedNames>
    <definedName hidden="1" localSheetId="3" name="_xlnm._FilterDatabase">'EGC2023- 20m'!$A$14:$N$35</definedName>
    <definedName hidden="1" localSheetId="4" name="_xlnm._FilterDatabase">'EGC2023- 18m'!$A$14:$N$35</definedName>
    <definedName hidden="1" localSheetId="5" name="_xlnm._FilterDatabase">'jEGC2023- Klub'!$A$14:$N$35</definedName>
    <definedName hidden="1" localSheetId="6" name="_xlnm._FilterDatabase">'FatraGlide 2023- Kombi'!$A$14:$N$35</definedName>
    <definedName hidden="1" localSheetId="7" name="_xlnm._FilterDatabase">'FatraGlide 2023- Klub'!$A$14:$N$35</definedName>
    <definedName hidden="1" localSheetId="8" name="_xlnm._FilterDatabase">'PMSR 2023- Kombi B'!$A$14:$N$35</definedName>
    <definedName hidden="1" localSheetId="9" name="_xlnm._FilterDatabase">'PMSR 2023- Kombi A'!$A$14:$N$35</definedName>
    <definedName hidden="1" localSheetId="10" name="_xlnm._FilterDatabase">'PMSR 2023- Klub'!$A$14:$N$35</definedName>
    <definedName hidden="1" localSheetId="11" name="_xlnm._FilterDatabase">'PMCR 2023- Klub '!$A$14:$N$35</definedName>
    <definedName hidden="1" localSheetId="12" name="_xlnm._FilterDatabase">'AZCup2023- Kombi'!$A$14:$N$35</definedName>
    <definedName hidden="1" localSheetId="13" name="_xlnm._FilterDatabase">'AZCup2023- Klub'!$A$14:$N$35</definedName>
    <definedName hidden="1" localSheetId="14" name="_xlnm._FilterDatabase">'FCC2023 - Open'!$A$14:$N$52</definedName>
    <definedName hidden="1" localSheetId="15" name="_xlnm._FilterDatabase">'FCC2023 - 15m'!$C$14:$M$41</definedName>
    <definedName hidden="1" localSheetId="16" name="_xlnm._FilterDatabase">'FCC2023 - klub '!$D$14:$N$56</definedName>
    <definedName hidden="1" localSheetId="19" name="_xlnm._FilterDatabase">'PribinCup 2022 - klub'!$C$14:$N$41</definedName>
    <definedName hidden="1" localSheetId="20" name="_xlnm._FilterDatabase">'PribinaCup 2022 - open'!$D$14:$N$59</definedName>
    <definedName hidden="1" localSheetId="21" name="_xlnm._FilterDatabase">'FCC2022 - klub'!$D$14:$N$56</definedName>
    <definedName hidden="1" localSheetId="22" name="_xlnm._FilterDatabase">'FCC2022 - 15m'!$C$14:$M$41</definedName>
    <definedName hidden="1" localSheetId="23" name="_xlnm._FilterDatabase">'FCC2022 - Open'!$A$14:$N$53</definedName>
    <definedName hidden="1" localSheetId="26" name="_xlnm._FilterDatabase">'AZCup2022- Klub'!$A$14:$N$35</definedName>
    <definedName hidden="1" localSheetId="28" name="_xlnm._FilterDatabase">'PMCR2022-15m'!$A$14:$N$26</definedName>
    <definedName hidden="1" localSheetId="29" name="_xlnm._FilterDatabase">'PMCR2022- Open'!$A$14:$N$32</definedName>
    <definedName hidden="1" localSheetId="30" name="_xlnm._FilterDatabase">'FlatLand2022 - Klub'!$A$14:$N$46</definedName>
    <definedName hidden="1" localSheetId="31" name="_xlnm._FilterDatabase">'FlatLand2022 - Kombi'!$A$14:$N$35</definedName>
    <definedName hidden="1" localSheetId="32" name="_xlnm._FilterDatabase">'JWGC2022-klub'!$A$14:$N$58</definedName>
    <definedName hidden="1" localSheetId="33" name="_xlnm._FilterDatabase">'JWGC2022-Standard'!$A$14:$N$42</definedName>
    <definedName hidden="1" localSheetId="34" name="_xlnm._FilterDatabase">'WGC2022 - 18m'!$A$14:$N$55</definedName>
    <definedName hidden="1" localSheetId="35" name="_xlnm._FilterDatabase">'WGC2022 - 20m'!$A$14:$N$32</definedName>
  </definedNames>
  <calcPr/>
  <extLst>
    <ext uri="GoogleSheetsCustomDataVersion2">
      <go:sheetsCustomData xmlns:go="http://customooxmlschemas.google.com/" r:id="rId44" roundtripDataChecksum="+WG7Ehu3rPyFsEVPvB+bqmpfG9WFrWdbdnnOohH/Uek="/>
    </ext>
  </extLst>
</workbook>
</file>

<file path=xl/sharedStrings.xml><?xml version="1.0" encoding="utf-8"?>
<sst xmlns="http://schemas.openxmlformats.org/spreadsheetml/2006/main" count="5078" uniqueCount="2067">
  <si>
    <t>Poradie</t>
  </si>
  <si>
    <t>Meno</t>
  </si>
  <si>
    <t>Body Celkom</t>
  </si>
  <si>
    <t>1 Najlepsi vysledok</t>
  </si>
  <si>
    <t>2 Najlepsi vysledok</t>
  </si>
  <si>
    <t>3 Najlepsi vysledok</t>
  </si>
  <si>
    <t>Josef Kožár</t>
  </si>
  <si>
    <t>Maros Divok</t>
  </si>
  <si>
    <t>Viliam Kubovčík</t>
  </si>
  <si>
    <t>Milan Surovcík Jr.</t>
  </si>
  <si>
    <t>Tibor Fratrik</t>
  </si>
  <si>
    <t>Samuel Posluch</t>
  </si>
  <si>
    <t>David Darnady</t>
  </si>
  <si>
    <t>Vladimir Foltin</t>
  </si>
  <si>
    <t>Martin Fürješ</t>
  </si>
  <si>
    <t>Tibor Noga</t>
  </si>
  <si>
    <t>Edmund Schuller</t>
  </si>
  <si>
    <t>Branislav Jesenský</t>
  </si>
  <si>
    <t>Tomas Bobok</t>
  </si>
  <si>
    <t>Ján Divok</t>
  </si>
  <si>
    <t>Roman Petro</t>
  </si>
  <si>
    <t>Šimon Šiška</t>
  </si>
  <si>
    <t>Eduard Niko</t>
  </si>
  <si>
    <t>Jan Kovalčík</t>
  </si>
  <si>
    <t>Marek Straka</t>
  </si>
  <si>
    <t>Martin Šabla</t>
  </si>
  <si>
    <t>Dominik Jancik</t>
  </si>
  <si>
    <t>Lubik Jakubcak</t>
  </si>
  <si>
    <t>Daniel Smolka</t>
  </si>
  <si>
    <t>Peter Pokorny</t>
  </si>
  <si>
    <t>Viktoria Divokova</t>
  </si>
  <si>
    <t>Ivan Bajana</t>
  </si>
  <si>
    <t>Kollar &amp; KROMKA</t>
  </si>
  <si>
    <t>Miroslav Beliansky</t>
  </si>
  <si>
    <t>Gabriela Beláková</t>
  </si>
  <si>
    <t>Juraj Sidor</t>
  </si>
  <si>
    <t>Peter Abonyi</t>
  </si>
  <si>
    <t>Milan Lojdl</t>
  </si>
  <si>
    <t>Martin Jurovic</t>
  </si>
  <si>
    <t>Lukas Benedikt</t>
  </si>
  <si>
    <t>Drahos Sitár</t>
  </si>
  <si>
    <t>Milos Srank</t>
  </si>
  <si>
    <t>Pavol Černý</t>
  </si>
  <si>
    <t>Lubomir Belusko</t>
  </si>
  <si>
    <t>Filip Pechác</t>
  </si>
  <si>
    <t>Martin Šnirc</t>
  </si>
  <si>
    <t>Radoslav Cagala</t>
  </si>
  <si>
    <t>Benedikt Laho</t>
  </si>
  <si>
    <t>Peter GASPAROVIC</t>
  </si>
  <si>
    <t>Peter SEDMAK</t>
  </si>
  <si>
    <t>Tibor Arpáš</t>
  </si>
  <si>
    <t>Peter Jánoška</t>
  </si>
  <si>
    <t>Igor Berko</t>
  </si>
  <si>
    <t>Jan Keher</t>
  </si>
  <si>
    <t>Marek Seman</t>
  </si>
  <si>
    <t>Martin MARINCAK</t>
  </si>
  <si>
    <t>Jan Hlinka</t>
  </si>
  <si>
    <t>Peter GOSSANYI</t>
  </si>
  <si>
    <t>Peter USIAK</t>
  </si>
  <si>
    <t>Peter Hupka</t>
  </si>
  <si>
    <t>Peter Klepác</t>
  </si>
  <si>
    <t>Miloš Mach</t>
  </si>
  <si>
    <t>Jozef Dúc</t>
  </si>
  <si>
    <t>Zdeno Hrcka</t>
  </si>
  <si>
    <t>Alberto Rizzi</t>
  </si>
  <si>
    <t>Anton Zelanaj</t>
  </si>
  <si>
    <t>Bohumil Vasek</t>
  </si>
  <si>
    <t>Branislav Studienka</t>
  </si>
  <si>
    <t>Erik Mikulas</t>
  </si>
  <si>
    <t>Jozef Pesko</t>
  </si>
  <si>
    <t>Jozef Sopirjak</t>
  </si>
  <si>
    <t>Milos Horvat</t>
  </si>
  <si>
    <t>Skrabalek &amp; Simoncic</t>
  </si>
  <si>
    <t>Sebastian Kawa</t>
  </si>
  <si>
    <t>Christophe Abadie</t>
  </si>
  <si>
    <t>Simon Schröder</t>
  </si>
  <si>
    <t>Stefan Langer</t>
  </si>
  <si>
    <t>Felipe Levin</t>
  </si>
  <si>
    <t>Uwe Wahlig</t>
  </si>
  <si>
    <t>Ivan Novak</t>
  </si>
  <si>
    <t>Riccardo Brigliadori</t>
  </si>
  <si>
    <t>Oscar Goudriaan</t>
  </si>
  <si>
    <t>Davide Schiavotto</t>
  </si>
  <si>
    <t>Jakub Barszcz</t>
  </si>
  <si>
    <t>Stefano Ghiorzo</t>
  </si>
  <si>
    <t>Lukasz Wojcik</t>
  </si>
  <si>
    <t>Tomas Suchanek</t>
  </si>
  <si>
    <t>Erik Borgmann</t>
  </si>
  <si>
    <t>Alena Netusilova</t>
  </si>
  <si>
    <t>Adrien Henry</t>
  </si>
  <si>
    <t>Mario Kiessling</t>
  </si>
  <si>
    <t>Tom Arscott</t>
  </si>
  <si>
    <t>Peter Millenaar</t>
  </si>
  <si>
    <t>Peter Harvey</t>
  </si>
  <si>
    <t>Pavel Louzecky</t>
  </si>
  <si>
    <t>Lukasz Blaszczyk</t>
  </si>
  <si>
    <t>Finn Sleigh</t>
  </si>
  <si>
    <t>Mélanie Gadoulet</t>
  </si>
  <si>
    <t>Wolfgang Janowitsch</t>
  </si>
  <si>
    <t>Anne Ducarouge</t>
  </si>
  <si>
    <t>Arne J. Boye-Møller</t>
  </si>
  <si>
    <t>Jeroen Verkuijl</t>
  </si>
  <si>
    <t>Markus Frank</t>
  </si>
  <si>
    <t>Jan-Ola Nordh</t>
  </si>
  <si>
    <t>Uys Jonker</t>
  </si>
  <si>
    <t>Dennis Huybreckx</t>
  </si>
  <si>
    <t>Uli Schwenk</t>
  </si>
  <si>
    <t>Louis Bouderlique</t>
  </si>
  <si>
    <t>Simon Briel</t>
  </si>
  <si>
    <t>Miloslav Cink</t>
  </si>
  <si>
    <t>Sarah Arnold</t>
  </si>
  <si>
    <t>Barbora Moravcova</t>
  </si>
  <si>
    <t>Jan Omsels</t>
  </si>
  <si>
    <t>Toby Freeland</t>
  </si>
  <si>
    <t>Thies Bruins</t>
  </si>
  <si>
    <t>Lukas Kriz</t>
  </si>
  <si>
    <t>Alberto Sironi</t>
  </si>
  <si>
    <t>David Mach</t>
  </si>
  <si>
    <t>Radek Krejcirik</t>
  </si>
  <si>
    <t>Peter Szabo</t>
  </si>
  <si>
    <t>Jacek Flis</t>
  </si>
  <si>
    <t>Matthew Scutter</t>
  </si>
  <si>
    <t>Peter Hartmann</t>
  </si>
  <si>
    <t>Steve Jones</t>
  </si>
  <si>
    <t>Maximilian Seis</t>
  </si>
  <si>
    <t>Gvidas Sabeckis</t>
  </si>
  <si>
    <t>Andy Davis</t>
  </si>
  <si>
    <t>Zoltan Verebelyi</t>
  </si>
  <si>
    <t>Marilyne Abadie-Bérard</t>
  </si>
  <si>
    <t>Bert Schmelzer</t>
  </si>
  <si>
    <t>Karol Staryszak</t>
  </si>
  <si>
    <t>Jan Pavlik</t>
  </si>
  <si>
    <t>Sean Murphy</t>
  </si>
  <si>
    <t>Linas Miezlaiskis</t>
  </si>
  <si>
    <t>Michal Lesinger</t>
  </si>
  <si>
    <t>Roman Mracek</t>
  </si>
  <si>
    <t>Aku Jaakkola</t>
  </si>
  <si>
    <t>Derren P. Francis</t>
  </si>
  <si>
    <t>Tomasz Rubaj</t>
  </si>
  <si>
    <t>Lasse Edslev</t>
  </si>
  <si>
    <t>Lukasz Grabowski</t>
  </si>
  <si>
    <t>Ondrej Bordovsky</t>
  </si>
  <si>
    <t>Joris Vainius</t>
  </si>
  <si>
    <t>Jeremy Hood</t>
  </si>
  <si>
    <t>Jake Brattle</t>
  </si>
  <si>
    <t>Ferenc Tamas</t>
  </si>
  <si>
    <t>Gyorgy Gulyas</t>
  </si>
  <si>
    <t>Giancarlo Grinza</t>
  </si>
  <si>
    <t>Sylvain Gerbaud</t>
  </si>
  <si>
    <t>Kim Toppari</t>
  </si>
  <si>
    <t>Gintas Zube</t>
  </si>
  <si>
    <t>Nils Fecker</t>
  </si>
  <si>
    <t>Roelof Corporaal</t>
  </si>
  <si>
    <t>Pawel Wojciechowski</t>
  </si>
  <si>
    <t>Philip Jones</t>
  </si>
  <si>
    <t>Michael Sommer</t>
  </si>
  <si>
    <t>Leigh Wells</t>
  </si>
  <si>
    <t>Hadriaan van Nes</t>
  </si>
  <si>
    <t>Jaroslav Tomana</t>
  </si>
  <si>
    <t>Alberto Pozzi</t>
  </si>
  <si>
    <t>Martin Hrivna</t>
  </si>
  <si>
    <t>Cornelia Schaich</t>
  </si>
  <si>
    <t>Aude Untersee</t>
  </si>
  <si>
    <t>Russell Cheetham</t>
  </si>
  <si>
    <t>Marius Pluscauskas</t>
  </si>
  <si>
    <t>Michael Rass</t>
  </si>
  <si>
    <t>Radek Kucirek</t>
  </si>
  <si>
    <t>Jeroen Jennen</t>
  </si>
  <si>
    <t>Julien Duboc</t>
  </si>
  <si>
    <t>Henry P. Retting</t>
  </si>
  <si>
    <t>Alexandre Fierain</t>
  </si>
  <si>
    <t>Robert Schroeder</t>
  </si>
  <si>
    <t>Jerzy Szemplinski</t>
  </si>
  <si>
    <t>Petr Krejcirik</t>
  </si>
  <si>
    <t>Hermann Leucker</t>
  </si>
  <si>
    <t>Adriaan Jonker</t>
  </si>
  <si>
    <t>Elena Fergnani</t>
  </si>
  <si>
    <t>Zoltan Hamar</t>
  </si>
  <si>
    <t>Pavel Jiranek</t>
  </si>
  <si>
    <t>Jim Lee</t>
  </si>
  <si>
    <t>Philippe de Péchy</t>
  </si>
  <si>
    <t>Tomas Rendla</t>
  </si>
  <si>
    <t>Richard Bartolf</t>
  </si>
  <si>
    <t>Anton Minskiy</t>
  </si>
  <si>
    <t>Howard Jones</t>
  </si>
  <si>
    <t>Adam Woolley</t>
  </si>
  <si>
    <t>Boris Žorž</t>
  </si>
  <si>
    <t>Erik Nelson</t>
  </si>
  <si>
    <t>Michaela Rendlova</t>
  </si>
  <si>
    <t>Robin Clark</t>
  </si>
  <si>
    <t>Louise Rodriguez</t>
  </si>
  <si>
    <t>Kévin Faur</t>
  </si>
  <si>
    <t>Tim Milner</t>
  </si>
  <si>
    <t>Stefan Leutenegger</t>
  </si>
  <si>
    <t>Matthias Sturm</t>
  </si>
  <si>
    <t>SZYMON RAWECKI</t>
  </si>
  <si>
    <t>John Coutts</t>
  </si>
  <si>
    <t>Enrique Levin</t>
  </si>
  <si>
    <t>Simo Kettunen</t>
  </si>
  <si>
    <t>Tilo Holighaus</t>
  </si>
  <si>
    <t>Karel Novak</t>
  </si>
  <si>
    <t>Pavel Trybenekr</t>
  </si>
  <si>
    <t>Lars Van Breemen</t>
  </si>
  <si>
    <t>Gilles Navas</t>
  </si>
  <si>
    <t>Richard W. Butler</t>
  </si>
  <si>
    <t>Robin Smit</t>
  </si>
  <si>
    <t>Garry Coppin</t>
  </si>
  <si>
    <t>Jan Kotan</t>
  </si>
  <si>
    <t>Bruce Taylor</t>
  </si>
  <si>
    <t>Luca Urbani</t>
  </si>
  <si>
    <t>Francois Jeremiasse</t>
  </si>
  <si>
    <t>Nick Hanenburg</t>
  </si>
  <si>
    <t>Michaela Krizova</t>
  </si>
  <si>
    <t>Petr Hotovy</t>
  </si>
  <si>
    <t>Darius Liaugaudas</t>
  </si>
  <si>
    <t>Ryszard Krolikowski</t>
  </si>
  <si>
    <t>Rick Indrebo</t>
  </si>
  <si>
    <t>Sergei Morozov</t>
  </si>
  <si>
    <t>Sabrina Vogt</t>
  </si>
  <si>
    <t>Gary N. Ittner</t>
  </si>
  <si>
    <t>Ben J. Flewett</t>
  </si>
  <si>
    <t>Henrik Bieler</t>
  </si>
  <si>
    <t>Katrin Senne</t>
  </si>
  <si>
    <t>Jakub Kaczorowski</t>
  </si>
  <si>
    <t>Jan Viskot</t>
  </si>
  <si>
    <t>Ivan Harasta</t>
  </si>
  <si>
    <t>Martin Theisinger</t>
  </si>
  <si>
    <t>Boštjan Pristavec</t>
  </si>
  <si>
    <t>Rasmus Ørskov</t>
  </si>
  <si>
    <t>Tim Jenkinson</t>
  </si>
  <si>
    <t>Petr Tichy</t>
  </si>
  <si>
    <t>Jaromir Macoun</t>
  </si>
  <si>
    <t>Eric Schneider</t>
  </si>
  <si>
    <t>Josef Novotny</t>
  </si>
  <si>
    <t>Eric Garnier</t>
  </si>
  <si>
    <t>Sami Rissanen</t>
  </si>
  <si>
    <t>Miroslaw Izydorczak</t>
  </si>
  <si>
    <t>Phil Gaisford</t>
  </si>
  <si>
    <t>Jan Štastný</t>
  </si>
  <si>
    <t>Hana Treslova</t>
  </si>
  <si>
    <t>Dana Novakova</t>
  </si>
  <si>
    <t>Max Lukas Maslak</t>
  </si>
  <si>
    <t>Marvin Huss</t>
  </si>
  <si>
    <t>Aude Grangeray</t>
  </si>
  <si>
    <t>Ian Macarthur</t>
  </si>
  <si>
    <t>Luca Monti</t>
  </si>
  <si>
    <t>Darius Gudziunas</t>
  </si>
  <si>
    <t>Mikolaj Zdun</t>
  </si>
  <si>
    <t>Thomas Leduc</t>
  </si>
  <si>
    <t>Sean Fidler</t>
  </si>
  <si>
    <t>Jared Granzow</t>
  </si>
  <si>
    <t>Jon Gatfield</t>
  </si>
  <si>
    <t>Christoph Matkowski</t>
  </si>
  <si>
    <t>Francis Svobodny</t>
  </si>
  <si>
    <t>Giacomo Dall'Olio</t>
  </si>
  <si>
    <t>Kenneth G. Sorenson</t>
  </si>
  <si>
    <t>Lucio Bordin</t>
  </si>
  <si>
    <t>Joerg Stieber</t>
  </si>
  <si>
    <t>Dirk Windmüller</t>
  </si>
  <si>
    <t>Jan Louda</t>
  </si>
  <si>
    <t>Richard Basa</t>
  </si>
  <si>
    <t>Sebastian Nägel</t>
  </si>
  <si>
    <t>Henry Inigo-Jones</t>
  </si>
  <si>
    <t>Andreas Lutz</t>
  </si>
  <si>
    <t>Stanislaw Wujczak</t>
  </si>
  <si>
    <t>Wim Akkermans</t>
  </si>
  <si>
    <t>Ondrej Dupal</t>
  </si>
  <si>
    <t>Jiri Kusbach</t>
  </si>
  <si>
    <t>Pierre de Broqueville</t>
  </si>
  <si>
    <t>Josef Kozar</t>
  </si>
  <si>
    <t>Mark Travner</t>
  </si>
  <si>
    <t>Andreas Kuehl</t>
  </si>
  <si>
    <t xml:space="preserve">Nazov sutaze a triedy: </t>
  </si>
  <si>
    <t>Sutaz - trieda</t>
  </si>
  <si>
    <t>Korekcia bodov podla poctu sutaznych dni:</t>
  </si>
  <si>
    <t xml:space="preserve">Koeficient sutaze (Ki): </t>
  </si>
  <si>
    <t>Pocet pilotov v top 200 IGC(Max 15):</t>
  </si>
  <si>
    <t>Korekcia za IG Rangking:</t>
  </si>
  <si>
    <t>Pocet medailistov (Max 3):</t>
  </si>
  <si>
    <t>Pocet sutaznych dni:</t>
  </si>
  <si>
    <t>Korekcia podla poctu dni:</t>
  </si>
  <si>
    <t>Vypocitany Korigovany Koeficient Sutaze:</t>
  </si>
  <si>
    <t>Pocet pilotov v triede:</t>
  </si>
  <si>
    <t>10+</t>
  </si>
  <si>
    <t>Soaring Spot Data</t>
  </si>
  <si>
    <t>Korigovane body</t>
  </si>
  <si>
    <t>Korigovane body s koeficientom sutaze</t>
  </si>
  <si>
    <t>R</t>
  </si>
  <si>
    <t>M</t>
  </si>
  <si>
    <t>AM</t>
  </si>
  <si>
    <t> Kettunen &amp; Sorri</t>
  </si>
  <si>
    <t>Arcus M</t>
  </si>
  <si>
    <t> Harvey &amp; Dawes</t>
  </si>
  <si>
    <t>I10</t>
  </si>
  <si>
    <t> Coppin &amp; Jones</t>
  </si>
  <si>
    <t>DX</t>
  </si>
  <si>
    <t> Borgmann &amp; Wolff</t>
  </si>
  <si>
    <t>Arcus 20T</t>
  </si>
  <si>
    <t> 1</t>
  </si>
  <si>
    <t>HLB</t>
  </si>
  <si>
    <t> Müller &amp; Hörber</t>
  </si>
  <si>
    <t>Arcus T</t>
  </si>
  <si>
    <t>V8</t>
  </si>
  <si>
    <t> Gmelin &amp; Grote</t>
  </si>
  <si>
    <t>HUX</t>
  </si>
  <si>
    <t> Gulyás &amp; Korom</t>
  </si>
  <si>
    <t>MG</t>
  </si>
  <si>
    <t> de Péchy &amp; Bouderlique</t>
  </si>
  <si>
    <t>CR</t>
  </si>
  <si>
    <t> Bielen &amp; Snyers</t>
  </si>
  <si>
    <t>FJ</t>
  </si>
  <si>
    <t> Bjøro &amp; Bjøro</t>
  </si>
  <si>
    <t>BI</t>
  </si>
  <si>
    <t> Ørskov &amp; Mix</t>
  </si>
  <si>
    <t>POL</t>
  </si>
  <si>
    <t> Czeladzki &amp; Biela</t>
  </si>
  <si>
    <t>Duo Discus T</t>
  </si>
  <si>
    <t>KA</t>
  </si>
  <si>
    <t> Hirvola &amp; Ganszauge</t>
  </si>
  <si>
    <t>CAR</t>
  </si>
  <si>
    <t> Niko &amp; Bobok</t>
  </si>
  <si>
    <t>EY</t>
  </si>
  <si>
    <t> Rendla &amp; Kluger</t>
  </si>
  <si>
    <t> Brigliadori &amp; Schiavotto</t>
  </si>
  <si>
    <t>BPG</t>
  </si>
  <si>
    <t> Prodorutti &amp; Montemaggi</t>
  </si>
  <si>
    <t> 2</t>
  </si>
  <si>
    <t>JT</t>
  </si>
  <si>
    <t> Jørgensen &amp; Nielsen</t>
  </si>
  <si>
    <t> Käppeli &amp; Hirt</t>
  </si>
  <si>
    <t>FNC</t>
  </si>
  <si>
    <t> Novak &amp; Krejčiřík</t>
  </si>
  <si>
    <t>HpH304 TS Twin Shark</t>
  </si>
  <si>
    <t>ZAR</t>
  </si>
  <si>
    <t> Barszcz &amp; Kornacki</t>
  </si>
  <si>
    <t>SQ</t>
  </si>
  <si>
    <t> Kiss &amp; Rehus</t>
  </si>
  <si>
    <t>8L</t>
  </si>
  <si>
    <t> Łukasz Wójcik</t>
  </si>
  <si>
    <t>Ventus 3T</t>
  </si>
  <si>
    <t>PM</t>
  </si>
  <si>
    <t> Peter Millenaar</t>
  </si>
  <si>
    <t>JS3 RES</t>
  </si>
  <si>
    <t>S</t>
  </si>
  <si>
    <t> Sebastian Kawa</t>
  </si>
  <si>
    <t>WO</t>
  </si>
  <si>
    <t> Wolfgang Janowitsch</t>
  </si>
  <si>
    <t>Ventus 3TS</t>
  </si>
  <si>
    <t>MR</t>
  </si>
  <si>
    <t> Michael Reiner</t>
  </si>
  <si>
    <t>AB</t>
  </si>
  <si>
    <t> Arne Boye-Møller</t>
  </si>
  <si>
    <t>JS3 Jet</t>
  </si>
  <si>
    <t> 3</t>
  </si>
  <si>
    <t>3V</t>
  </si>
  <si>
    <t> Lukasz Grabowski</t>
  </si>
  <si>
    <t> Bert Schmelzer</t>
  </si>
  <si>
    <t>BL</t>
  </si>
  <si>
    <t> Boris Žorž</t>
  </si>
  <si>
    <t>MK</t>
  </si>
  <si>
    <t> Yves Gerster</t>
  </si>
  <si>
    <t>JS3</t>
  </si>
  <si>
    <t>HX</t>
  </si>
  <si>
    <t> Dennis Huybreckx</t>
  </si>
  <si>
    <t>BX</t>
  </si>
  <si>
    <t> Peter Szabo</t>
  </si>
  <si>
    <t>2U</t>
  </si>
  <si>
    <t> Sebastian Huhmann</t>
  </si>
  <si>
    <t>AS 33 Es</t>
  </si>
  <si>
    <t>W</t>
  </si>
  <si>
    <t> Aku Jaakkola</t>
  </si>
  <si>
    <t>Ventus 3</t>
  </si>
  <si>
    <t>ZE</t>
  </si>
  <si>
    <t> Petr Koutny</t>
  </si>
  <si>
    <t>JS-MD 3</t>
  </si>
  <si>
    <t> 4</t>
  </si>
  <si>
    <t>E1</t>
  </si>
  <si>
    <t> Russell Cheetham</t>
  </si>
  <si>
    <t>AY</t>
  </si>
  <si>
    <t> Anne Ducarouge</t>
  </si>
  <si>
    <t>M7</t>
  </si>
  <si>
    <t> Gvidas Sabeckis</t>
  </si>
  <si>
    <t>ASG 29</t>
  </si>
  <si>
    <t>GPS</t>
  </si>
  <si>
    <t> Steven Raimond</t>
  </si>
  <si>
    <t>WG</t>
  </si>
  <si>
    <t> Werner Amann</t>
  </si>
  <si>
    <t>AS 33</t>
  </si>
  <si>
    <t>SP</t>
  </si>
  <si>
    <t> Christoph Nacke</t>
  </si>
  <si>
    <t>LEO</t>
  </si>
  <si>
    <t> Alberto Pozzi</t>
  </si>
  <si>
    <t>JS1</t>
  </si>
  <si>
    <t>KW</t>
  </si>
  <si>
    <t> Yacine Vigourel</t>
  </si>
  <si>
    <t>CU</t>
  </si>
  <si>
    <t> Giancarlo Grinza</t>
  </si>
  <si>
    <t>Ventus 3F</t>
  </si>
  <si>
    <t> Gary Stingemore</t>
  </si>
  <si>
    <t>PE</t>
  </si>
  <si>
    <t> Peter Eriksen</t>
  </si>
  <si>
    <t>AL</t>
  </si>
  <si>
    <t> Mikko Nurminen</t>
  </si>
  <si>
    <t>Ventus 2 cxa FES</t>
  </si>
  <si>
    <t>EL</t>
  </si>
  <si>
    <t> Kato Kvitne</t>
  </si>
  <si>
    <t> Vladimir Foltin</t>
  </si>
  <si>
    <t>LR</t>
  </si>
  <si>
    <t> Viktoras Kukcikaitis</t>
  </si>
  <si>
    <t>JS1 B</t>
  </si>
  <si>
    <t> Radek Krejcirik</t>
  </si>
  <si>
    <t>DZ</t>
  </si>
  <si>
    <t> Jože Verdev</t>
  </si>
  <si>
    <t>JS1 C</t>
  </si>
  <si>
    <t>7A</t>
  </si>
  <si>
    <t> Zoltán Hamar</t>
  </si>
  <si>
    <t>MM</t>
  </si>
  <si>
    <t> George Schuit</t>
  </si>
  <si>
    <t>RH</t>
  </si>
  <si>
    <t> Rune Hovda</t>
  </si>
  <si>
    <t>Ventus 3M</t>
  </si>
  <si>
    <t>UR</t>
  </si>
  <si>
    <t> Ulf Ringertz</t>
  </si>
  <si>
    <t>Ventus 2cxT</t>
  </si>
  <si>
    <t>KT</t>
  </si>
  <si>
    <t> Kim Toppari</t>
  </si>
  <si>
    <t>Finland</t>
  </si>
  <si>
    <t>LS 7</t>
  </si>
  <si>
    <t> Toby Freeland</t>
  </si>
  <si>
    <t>United Kingdom</t>
  </si>
  <si>
    <t>ASW 20</t>
  </si>
  <si>
    <t>WE</t>
  </si>
  <si>
    <t> Alexandre Fierain</t>
  </si>
  <si>
    <t>France</t>
  </si>
  <si>
    <t>X29</t>
  </si>
  <si>
    <t> Matthieu Hénin</t>
  </si>
  <si>
    <t>ASW 20F</t>
  </si>
  <si>
    <t>CPI</t>
  </si>
  <si>
    <t> Jan Štastný</t>
  </si>
  <si>
    <t>Czech Republic</t>
  </si>
  <si>
    <t>S4</t>
  </si>
  <si>
    <t> Lars van Breemen</t>
  </si>
  <si>
    <t>Netherlands</t>
  </si>
  <si>
    <t>LS 4b</t>
  </si>
  <si>
    <t>CK</t>
  </si>
  <si>
    <t> Šimon Šiška</t>
  </si>
  <si>
    <t>Slovakia</t>
  </si>
  <si>
    <t>ASW 24</t>
  </si>
  <si>
    <t>7E</t>
  </si>
  <si>
    <t> Gerrit Neugebauer</t>
  </si>
  <si>
    <t>Germany</t>
  </si>
  <si>
    <t>LS 4</t>
  </si>
  <si>
    <t>DF</t>
  </si>
  <si>
    <t> Jakub Kaczorowski</t>
  </si>
  <si>
    <t>Poland</t>
  </si>
  <si>
    <t>Mini Nimbus</t>
  </si>
  <si>
    <t> 5</t>
  </si>
  <si>
    <t>FT</t>
  </si>
  <si>
    <t> Johannes Beyer</t>
  </si>
  <si>
    <t>LN</t>
  </si>
  <si>
    <t> Maciej Kowalski</t>
  </si>
  <si>
    <t>CB</t>
  </si>
  <si>
    <t> Miles Chalk Kjær</t>
  </si>
  <si>
    <t>Denmark</t>
  </si>
  <si>
    <t>TM</t>
  </si>
  <si>
    <t> Jens Andersen</t>
  </si>
  <si>
    <t>LS 3a</t>
  </si>
  <si>
    <t>I</t>
  </si>
  <si>
    <t> Nils Heck</t>
  </si>
  <si>
    <t>5I</t>
  </si>
  <si>
    <t> Alessandro Bassalti</t>
  </si>
  <si>
    <t>Italy</t>
  </si>
  <si>
    <t>Discus b</t>
  </si>
  <si>
    <t> 8</t>
  </si>
  <si>
    <t>XD</t>
  </si>
  <si>
    <t> Elias Severholt Fourati</t>
  </si>
  <si>
    <t>Sweden</t>
  </si>
  <si>
    <t>AU</t>
  </si>
  <si>
    <t> Tim Kremers</t>
  </si>
  <si>
    <t>HV</t>
  </si>
  <si>
    <t> Sara Salonen</t>
  </si>
  <si>
    <t>AG</t>
  </si>
  <si>
    <t> Wout Sliedregt</t>
  </si>
  <si>
    <t>LS 4a</t>
  </si>
  <si>
    <t>GE</t>
  </si>
  <si>
    <t> Mikko Ylihärsilä</t>
  </si>
  <si>
    <t>W4</t>
  </si>
  <si>
    <t> Titas Jovaiša</t>
  </si>
  <si>
    <t>Lithuania</t>
  </si>
  <si>
    <t>JB</t>
  </si>
  <si>
    <t> Wiktor Czubski</t>
  </si>
  <si>
    <t>SZD 55-1</t>
  </si>
  <si>
    <t>CX</t>
  </si>
  <si>
    <t> Vladimir Hammer</t>
  </si>
  <si>
    <t>ASW 20L</t>
  </si>
  <si>
    <t> Matteo Merk</t>
  </si>
  <si>
    <t>Switzerland</t>
  </si>
  <si>
    <t>VW</t>
  </si>
  <si>
    <t> Tomáš Hynek</t>
  </si>
  <si>
    <t>ASW 20C</t>
  </si>
  <si>
    <t>ISV</t>
  </si>
  <si>
    <t> Jakob Prior</t>
  </si>
  <si>
    <t>Austria</t>
  </si>
  <si>
    <t>LS 1f</t>
  </si>
  <si>
    <t>ENW</t>
  </si>
  <si>
    <t> George White</t>
  </si>
  <si>
    <t>CP</t>
  </si>
  <si>
    <t> Dylan Osolian</t>
  </si>
  <si>
    <t>JM</t>
  </si>
  <si>
    <t> Lilla Szamosujvári</t>
  </si>
  <si>
    <t>Hungary</t>
  </si>
  <si>
    <t>Glasflügel 304</t>
  </si>
  <si>
    <t>S5</t>
  </si>
  <si>
    <t> Valeria Huber</t>
  </si>
  <si>
    <t> Ludvig Jauring</t>
  </si>
  <si>
    <t>DG 100 G Elan</t>
  </si>
  <si>
    <t>IAG</t>
  </si>
  <si>
    <t> Guillaume Ottolini</t>
  </si>
  <si>
    <t>LS 7 WL</t>
  </si>
  <si>
    <t> 6</t>
  </si>
  <si>
    <t>PP</t>
  </si>
  <si>
    <t> Robbe Van Brandt</t>
  </si>
  <si>
    <t>Belgium</t>
  </si>
  <si>
    <t>ASW 15</t>
  </si>
  <si>
    <t>VJ</t>
  </si>
  <si>
    <t> Jokubas Motuza</t>
  </si>
  <si>
    <t>DB</t>
  </si>
  <si>
    <t> Máté Mészáros</t>
  </si>
  <si>
    <t>ASW 19 B</t>
  </si>
  <si>
    <t>MD</t>
  </si>
  <si>
    <t> Oskar Minds</t>
  </si>
  <si>
    <t>VV</t>
  </si>
  <si>
    <t> Viliam KUBOVCIK</t>
  </si>
  <si>
    <t>AK POPRAD</t>
  </si>
  <si>
    <t>JS 3 RES</t>
  </si>
  <si>
    <t> Martin FURJES</t>
  </si>
  <si>
    <t>SGC MARTIN</t>
  </si>
  <si>
    <t>IGC</t>
  </si>
  <si>
    <t> Petr HOTOVY</t>
  </si>
  <si>
    <t>AK CESKA LIPA</t>
  </si>
  <si>
    <t>JS 1B</t>
  </si>
  <si>
    <t>AI</t>
  </si>
  <si>
    <t> Marek STRAKA</t>
  </si>
  <si>
    <t>AK DUBNICA NAD VAHOM</t>
  </si>
  <si>
    <t>VENTUS 2 CXT</t>
  </si>
  <si>
    <t>TN</t>
  </si>
  <si>
    <t> Tibor NOGA</t>
  </si>
  <si>
    <t>Ventus 17.6m</t>
  </si>
  <si>
    <t>J</t>
  </si>
  <si>
    <t> Branislav JESENSKY</t>
  </si>
  <si>
    <t>SGC MARTIN ZEMEPAN</t>
  </si>
  <si>
    <t>JS 1C 21</t>
  </si>
  <si>
    <t>2X</t>
  </si>
  <si>
    <t> BELIANSKY &amp; KNOSKO</t>
  </si>
  <si>
    <t>AK BRATISLAVA</t>
  </si>
  <si>
    <t>Duo Discus</t>
  </si>
  <si>
    <t> Lubomir JAKUBCAK</t>
  </si>
  <si>
    <t>ARCUS M</t>
  </si>
  <si>
    <t>TA3</t>
  </si>
  <si>
    <t> KROMKA &amp; KOLLAR</t>
  </si>
  <si>
    <t> Barbora MORAVCOVA</t>
  </si>
  <si>
    <t>AK ZBRASLAVICE</t>
  </si>
  <si>
    <t>LS 8 NEO</t>
  </si>
  <si>
    <t>PD</t>
  </si>
  <si>
    <t> Petr JEDLICKA</t>
  </si>
  <si>
    <t>AK BRNO MEDLANKY</t>
  </si>
  <si>
    <t>VENTUS C</t>
  </si>
  <si>
    <t>DI</t>
  </si>
  <si>
    <t> Petar ABONYI</t>
  </si>
  <si>
    <t>AK RUZOMBEROK</t>
  </si>
  <si>
    <t>DISCUS 2B</t>
  </si>
  <si>
    <t>MJ1</t>
  </si>
  <si>
    <t> Milan LOJDL</t>
  </si>
  <si>
    <t>AK MARTIN</t>
  </si>
  <si>
    <t>SNV</t>
  </si>
  <si>
    <t> BERKO &amp; SUBA</t>
  </si>
  <si>
    <t>AK SPISSKA NOVA VES</t>
  </si>
  <si>
    <t>DUO DISCUS XLT</t>
  </si>
  <si>
    <t>SI</t>
  </si>
  <si>
    <t> Ivan BAJANA</t>
  </si>
  <si>
    <t>LS 8</t>
  </si>
  <si>
    <t>A7</t>
  </si>
  <si>
    <t> Michal CUPAK</t>
  </si>
  <si>
    <t>CIRRUS Std</t>
  </si>
  <si>
    <t>EX</t>
  </si>
  <si>
    <t> Jan SPONER</t>
  </si>
  <si>
    <t>ZS</t>
  </si>
  <si>
    <t> Edmund SCHULLER</t>
  </si>
  <si>
    <t>AK LUCENEC</t>
  </si>
  <si>
    <t>ASW 24 WL</t>
  </si>
  <si>
    <t>LL</t>
  </si>
  <si>
    <t> Michal LESINGER</t>
  </si>
  <si>
    <t>AK MORAVSKA TREBOVA</t>
  </si>
  <si>
    <t>WX</t>
  </si>
  <si>
    <t> Jan HORAK</t>
  </si>
  <si>
    <t>ASW 20A WL</t>
  </si>
  <si>
    <t> Milan SUROVCIK</t>
  </si>
  <si>
    <t>AK ZILINA</t>
  </si>
  <si>
    <t>VG</t>
  </si>
  <si>
    <t> Tibor FRATRIK</t>
  </si>
  <si>
    <t>OI</t>
  </si>
  <si>
    <t> Tomas SATRAPA</t>
  </si>
  <si>
    <t>C-101 A PEGASE</t>
  </si>
  <si>
    <t>MJ</t>
  </si>
  <si>
    <t> Marek SEMAN</t>
  </si>
  <si>
    <t>AK PRESOV</t>
  </si>
  <si>
    <t>HS</t>
  </si>
  <si>
    <t> Lubomir BELUSKO</t>
  </si>
  <si>
    <t>C-101 D PEGASE</t>
  </si>
  <si>
    <t>A4</t>
  </si>
  <si>
    <t> Peter GASPAROVIC</t>
  </si>
  <si>
    <t>ASW 19B</t>
  </si>
  <si>
    <t>SU</t>
  </si>
  <si>
    <t> Gabor BORS</t>
  </si>
  <si>
    <t>AK OPITZ NANDOR REPULOKLUB</t>
  </si>
  <si>
    <t>MINI NIMBUS</t>
  </si>
  <si>
    <t>MS</t>
  </si>
  <si>
    <t> Oldrich KOUNOVSKY</t>
  </si>
  <si>
    <t>MA</t>
  </si>
  <si>
    <t> Peter SEDMAK</t>
  </si>
  <si>
    <t>PC</t>
  </si>
  <si>
    <t> Albert HACKL</t>
  </si>
  <si>
    <t>ASTIR CS TOP</t>
  </si>
  <si>
    <t>CV</t>
  </si>
  <si>
    <t> Martin MARINCAK</t>
  </si>
  <si>
    <t>A1</t>
  </si>
  <si>
    <t> Rastislav KRAK</t>
  </si>
  <si>
    <t>WW</t>
  </si>
  <si>
    <t> Peter USIAK</t>
  </si>
  <si>
    <t>AK BANSKA BYSTRICA</t>
  </si>
  <si>
    <t>ASTIR CS 77</t>
  </si>
  <si>
    <t>MT</t>
  </si>
  <si>
    <t> Peter ZIAK</t>
  </si>
  <si>
    <t>C 101 A PEGASE</t>
  </si>
  <si>
    <t>D</t>
  </si>
  <si>
    <t> Maroš Divok</t>
  </si>
  <si>
    <t>Spišská Nová Ves</t>
  </si>
  <si>
    <t>AS 33 Es 18m</t>
  </si>
  <si>
    <t>GO</t>
  </si>
  <si>
    <t> Ondrej Dupal</t>
  </si>
  <si>
    <t>GAC Benešov</t>
  </si>
  <si>
    <t>ASG 29 E 18m</t>
  </si>
  <si>
    <t>Nitra</t>
  </si>
  <si>
    <t>JS3 18m</t>
  </si>
  <si>
    <t>RS</t>
  </si>
  <si>
    <t> Petr Šetka</t>
  </si>
  <si>
    <t>Plzeň-Letkov</t>
  </si>
  <si>
    <t>Ventus 2cxM 18m</t>
  </si>
  <si>
    <t>B</t>
  </si>
  <si>
    <t> Jiŕí Kusbach</t>
  </si>
  <si>
    <t>Luhačovice</t>
  </si>
  <si>
    <t>Diana 3FES</t>
  </si>
  <si>
    <t> Branislav Jesenský</t>
  </si>
  <si>
    <t>SGC Martin</t>
  </si>
  <si>
    <t>JS1C 21m</t>
  </si>
  <si>
    <t>RZ</t>
  </si>
  <si>
    <t> Janos Sindely</t>
  </si>
  <si>
    <t>Magyarország Alfoldi</t>
  </si>
  <si>
    <t>JS1 18m</t>
  </si>
  <si>
    <t> Marek Straka</t>
  </si>
  <si>
    <t>Dubnica</t>
  </si>
  <si>
    <t>Ventus 2cxT 18m</t>
  </si>
  <si>
    <t>AK</t>
  </si>
  <si>
    <t> Jan Paepke</t>
  </si>
  <si>
    <t>SFC Riesa-Canitz e.V. / Prievidza</t>
  </si>
  <si>
    <t>LAK-17A T 18m WL</t>
  </si>
  <si>
    <t>BY</t>
  </si>
  <si>
    <t> Osi Zsolt</t>
  </si>
  <si>
    <t>Magyarország ACFH</t>
  </si>
  <si>
    <t>ASW 22 BLE</t>
  </si>
  <si>
    <t>LB</t>
  </si>
  <si>
    <t> Lukáš Benedikt</t>
  </si>
  <si>
    <t>SNA</t>
  </si>
  <si>
    <t>Ventus 3F 18m</t>
  </si>
  <si>
    <t>CAT</t>
  </si>
  <si>
    <t> Gabriela Belakova</t>
  </si>
  <si>
    <t>Aeroklub Prievidza</t>
  </si>
  <si>
    <t>Ventus 3M 18m</t>
  </si>
  <si>
    <t> Milan Lojdl</t>
  </si>
  <si>
    <t>Aeroklub Martin</t>
  </si>
  <si>
    <t> Viliam Kubovčík</t>
  </si>
  <si>
    <t>Poprad</t>
  </si>
  <si>
    <t>JS3 RES 18m</t>
  </si>
  <si>
    <t>DJ</t>
  </si>
  <si>
    <t> Ján Divok</t>
  </si>
  <si>
    <t>AK SNV</t>
  </si>
  <si>
    <t>Discus 2cT 18m</t>
  </si>
  <si>
    <t>DUO</t>
  </si>
  <si>
    <t> Tomáš Bobok</t>
  </si>
  <si>
    <t>AK Prievidza</t>
  </si>
  <si>
    <t>Duo Discus XL</t>
  </si>
  <si>
    <t> Jakubčák &amp; Sulírová</t>
  </si>
  <si>
    <t> Tibor Noga</t>
  </si>
  <si>
    <t>Ventus cT 17.6m</t>
  </si>
  <si>
    <t>NIT</t>
  </si>
  <si>
    <t> Petro &amp; Šnirc</t>
  </si>
  <si>
    <t>AK Nitra</t>
  </si>
  <si>
    <t>DG 1000T 18m</t>
  </si>
  <si>
    <t>TC</t>
  </si>
  <si>
    <t> Dominik Jančík</t>
  </si>
  <si>
    <t>LS 8cT</t>
  </si>
  <si>
    <t> Divoková &amp; Divoková</t>
  </si>
  <si>
    <t>Duo Discus XT</t>
  </si>
  <si>
    <t> Kollár &amp; Kromka</t>
  </si>
  <si>
    <t>AK Poprad</t>
  </si>
  <si>
    <t>DP</t>
  </si>
  <si>
    <t> Horňák &amp; Sitár</t>
  </si>
  <si>
    <t>DuoDiscus</t>
  </si>
  <si>
    <t> Niko &amp; Kardosová</t>
  </si>
  <si>
    <t> Ivan Bajana</t>
  </si>
  <si>
    <t>SGC</t>
  </si>
  <si>
    <t>PA</t>
  </si>
  <si>
    <t> Peter Abonyi</t>
  </si>
  <si>
    <t>AK Ružomberok</t>
  </si>
  <si>
    <t>Ventus c 17.6m</t>
  </si>
  <si>
    <t>EF</t>
  </si>
  <si>
    <t> Ján Keher</t>
  </si>
  <si>
    <t> Dávid Darnady</t>
  </si>
  <si>
    <t>MF</t>
  </si>
  <si>
    <t> Jozef Kožár</t>
  </si>
  <si>
    <t>AK Martin</t>
  </si>
  <si>
    <t>LS 1-f</t>
  </si>
  <si>
    <t> Edmund Schuller</t>
  </si>
  <si>
    <t>AK Lučenec</t>
  </si>
  <si>
    <t> Tibor Fratrik</t>
  </si>
  <si>
    <t> Ján Kovalčík</t>
  </si>
  <si>
    <t>AK Bratislava</t>
  </si>
  <si>
    <t>Pegase</t>
  </si>
  <si>
    <t> Martin Šabľa</t>
  </si>
  <si>
    <t>MP</t>
  </si>
  <si>
    <t> Daniel Smolka</t>
  </si>
  <si>
    <t> Igor Berko</t>
  </si>
  <si>
    <t>DR</t>
  </si>
  <si>
    <t> Juraj Dado</t>
  </si>
  <si>
    <t>NM</t>
  </si>
  <si>
    <t> Juraj Sidor</t>
  </si>
  <si>
    <t>AK Holíč</t>
  </si>
  <si>
    <t>Std. Cirrus</t>
  </si>
  <si>
    <t> Tomas Suchanek</t>
  </si>
  <si>
    <t>GAC Benesov, Czech Republic</t>
  </si>
  <si>
    <t>RT</t>
  </si>
  <si>
    <t> Jaroslav Tomana</t>
  </si>
  <si>
    <t>Zbraslavice</t>
  </si>
  <si>
    <t>Centrair C-101BC Pegase</t>
  </si>
  <si>
    <t> Michal Lesinger</t>
  </si>
  <si>
    <t>Moravská Třebová</t>
  </si>
  <si>
    <t>ASW-20 A</t>
  </si>
  <si>
    <t>PF</t>
  </si>
  <si>
    <t> Pavel Trybenekr</t>
  </si>
  <si>
    <t>Hořice</t>
  </si>
  <si>
    <t>Lucenec</t>
  </si>
  <si>
    <t>AE</t>
  </si>
  <si>
    <t> Petr Stepanek</t>
  </si>
  <si>
    <t>ASW-19</t>
  </si>
  <si>
    <t>LC</t>
  </si>
  <si>
    <t> Lukas Capek</t>
  </si>
  <si>
    <t>Letňany</t>
  </si>
  <si>
    <t>Mosquito</t>
  </si>
  <si>
    <t>II</t>
  </si>
  <si>
    <t> Jan Kovalcik</t>
  </si>
  <si>
    <t>Bratislava</t>
  </si>
  <si>
    <t>FD</t>
  </si>
  <si>
    <t> Štepán Filakovský</t>
  </si>
  <si>
    <t>Medlánky</t>
  </si>
  <si>
    <t>CW</t>
  </si>
  <si>
    <t> Jan Smaha</t>
  </si>
  <si>
    <t>Česká lípa</t>
  </si>
  <si>
    <t>ASW-15B</t>
  </si>
  <si>
    <t>YU</t>
  </si>
  <si>
    <t> Vojtech Vach</t>
  </si>
  <si>
    <t>Nové Mésto nad Metují</t>
  </si>
  <si>
    <t> Petr Mašík</t>
  </si>
  <si>
    <t>Zábřeh</t>
  </si>
  <si>
    <t>LE</t>
  </si>
  <si>
    <t> Martin Stepanek</t>
  </si>
  <si>
    <t> Pavlina Horackova</t>
  </si>
  <si>
    <t>Sumperk</t>
  </si>
  <si>
    <t>Jantar std. 2</t>
  </si>
  <si>
    <t>U7</t>
  </si>
  <si>
    <t> Fabián Curda</t>
  </si>
  <si>
    <t>DG-300</t>
  </si>
  <si>
    <t>NO</t>
  </si>
  <si>
    <t> Adam Hepal</t>
  </si>
  <si>
    <t>ASW-19B</t>
  </si>
  <si>
    <t>Hranice</t>
  </si>
  <si>
    <t>AS-33 ES</t>
  </si>
  <si>
    <t>VB</t>
  </si>
  <si>
    <t> Petr Krejcirik</t>
  </si>
  <si>
    <t>NA</t>
  </si>
  <si>
    <t> Kucirek Tvrdik</t>
  </si>
  <si>
    <t>Havlíčkův Brod</t>
  </si>
  <si>
    <t>EB-28 Edition</t>
  </si>
  <si>
    <t>JX</t>
  </si>
  <si>
    <t> Petr Tichy</t>
  </si>
  <si>
    <t>JS1-C 21m</t>
  </si>
  <si>
    <t>Nitra SK</t>
  </si>
  <si>
    <t>QZ</t>
  </si>
  <si>
    <t> Ivan Novak</t>
  </si>
  <si>
    <t>Mladá Boleslav</t>
  </si>
  <si>
    <t>ASG-29E</t>
  </si>
  <si>
    <t> Grula Rysavy</t>
  </si>
  <si>
    <t>Brno-Medlánky</t>
  </si>
  <si>
    <t>ASG-32 MI</t>
  </si>
  <si>
    <t>EG</t>
  </si>
  <si>
    <t> Jan Boruvka</t>
  </si>
  <si>
    <t>Jicin</t>
  </si>
  <si>
    <t>VENTUS C 17.6m</t>
  </si>
  <si>
    <t>QX</t>
  </si>
  <si>
    <t> Jan Kantor</t>
  </si>
  <si>
    <t> Alena Netusilova</t>
  </si>
  <si>
    <t>AX</t>
  </si>
  <si>
    <t> Karel Novak</t>
  </si>
  <si>
    <t>VENTUS 2A 15m</t>
  </si>
  <si>
    <t> Petr Starek</t>
  </si>
  <si>
    <t>HPH 304 JS</t>
  </si>
  <si>
    <t>QX1</t>
  </si>
  <si>
    <t> Michal Posluzny</t>
  </si>
  <si>
    <t>YA</t>
  </si>
  <si>
    <t> Jan Kotan</t>
  </si>
  <si>
    <t>VENTUS 2BX 15m</t>
  </si>
  <si>
    <t>XM</t>
  </si>
  <si>
    <t> Hana Treslova</t>
  </si>
  <si>
    <t>Raná</t>
  </si>
  <si>
    <t>XZ</t>
  </si>
  <si>
    <t> Radek Zima</t>
  </si>
  <si>
    <t>Hodkovice</t>
  </si>
  <si>
    <t> Jan Dersak</t>
  </si>
  <si>
    <t>Kralupy n/Vlt</t>
  </si>
  <si>
    <t>HPH 304 MS</t>
  </si>
  <si>
    <t> Zdenek Boruvka ml.</t>
  </si>
  <si>
    <t>Jičín</t>
  </si>
  <si>
    <t>FX</t>
  </si>
  <si>
    <t> Jan Ratz</t>
  </si>
  <si>
    <t>LS-8 18m</t>
  </si>
  <si>
    <t> Jaroslav Potmesil</t>
  </si>
  <si>
    <t>HpH 304 JS</t>
  </si>
  <si>
    <t>AJ</t>
  </si>
  <si>
    <t> Richard Jensen</t>
  </si>
  <si>
    <t>IB</t>
  </si>
  <si>
    <t> Ivo Burda</t>
  </si>
  <si>
    <t>VENTUS 2CXM 18m</t>
  </si>
  <si>
    <t>Q</t>
  </si>
  <si>
    <t> Krobath Pekar</t>
  </si>
  <si>
    <t>FRA</t>
  </si>
  <si>
    <t>HPH TWINSHARK</t>
  </si>
  <si>
    <t>W8</t>
  </si>
  <si>
    <t> Jana Treslova</t>
  </si>
  <si>
    <t>LS-8 15m</t>
  </si>
  <si>
    <t>ZB</t>
  </si>
  <si>
    <t> Zdenek Boruvka</t>
  </si>
  <si>
    <t>EA</t>
  </si>
  <si>
    <t> Michaela Rendlova</t>
  </si>
  <si>
    <t>Toužim</t>
  </si>
  <si>
    <t>ID</t>
  </si>
  <si>
    <t> Dana Novakova</t>
  </si>
  <si>
    <t>GAC Benesov</t>
  </si>
  <si>
    <t>UC</t>
  </si>
  <si>
    <t> Matous Schmidt</t>
  </si>
  <si>
    <t>PS</t>
  </si>
  <si>
    <t> Pavel Svrcek</t>
  </si>
  <si>
    <t>Frýdlant nad Ostravicí</t>
  </si>
  <si>
    <t>DG-400</t>
  </si>
  <si>
    <t>LK</t>
  </si>
  <si>
    <t> Tomas Rendla</t>
  </si>
  <si>
    <t>Pegase-101 BC</t>
  </si>
  <si>
    <t>LS-4</t>
  </si>
  <si>
    <t>IX</t>
  </si>
  <si>
    <t> Ivan Harasta</t>
  </si>
  <si>
    <t>Touzim</t>
  </si>
  <si>
    <t>LS-4B</t>
  </si>
  <si>
    <t>6L</t>
  </si>
  <si>
    <t> Lukas Kriz</t>
  </si>
  <si>
    <t>Křižanov</t>
  </si>
  <si>
    <t>NX</t>
  </si>
  <si>
    <t> Mark Travner</t>
  </si>
  <si>
    <t>Aeroklub Celje</t>
  </si>
  <si>
    <t>SZD-55</t>
  </si>
  <si>
    <t> David Darnady</t>
  </si>
  <si>
    <t>ASW-20</t>
  </si>
  <si>
    <t>SJ</t>
  </si>
  <si>
    <t> Martin Urban</t>
  </si>
  <si>
    <t>LS-3A</t>
  </si>
  <si>
    <t>ASW-20A</t>
  </si>
  <si>
    <t> Tomas Hynek</t>
  </si>
  <si>
    <t>Dvůr Králové nad Labem</t>
  </si>
  <si>
    <t>ASW-20C</t>
  </si>
  <si>
    <t>BK</t>
  </si>
  <si>
    <t> David Sachl</t>
  </si>
  <si>
    <t>Kralupy nad Vltavou</t>
  </si>
  <si>
    <t>DG-300 Elan</t>
  </si>
  <si>
    <t>NW</t>
  </si>
  <si>
    <t> Jan Smekal</t>
  </si>
  <si>
    <t>AWS-20</t>
  </si>
  <si>
    <t>PH</t>
  </si>
  <si>
    <t> Petr Havelka</t>
  </si>
  <si>
    <t> Viktor Becan</t>
  </si>
  <si>
    <t>Vlašim</t>
  </si>
  <si>
    <t>ASW-20 L WL</t>
  </si>
  <si>
    <t>HL</t>
  </si>
  <si>
    <t> Lukas Hynek</t>
  </si>
  <si>
    <t>DG-200</t>
  </si>
  <si>
    <t> Frantisek Komarek</t>
  </si>
  <si>
    <t> Martin Kriz</t>
  </si>
  <si>
    <t>Přibyslav</t>
  </si>
  <si>
    <t>CO</t>
  </si>
  <si>
    <t> David Vrchota</t>
  </si>
  <si>
    <t>Jaroměř</t>
  </si>
  <si>
    <t>Std.Cirrus 16m</t>
  </si>
  <si>
    <t>VS</t>
  </si>
  <si>
    <t> Vaclav Sehnal</t>
  </si>
  <si>
    <t>Kolín</t>
  </si>
  <si>
    <t>JANTAR STD2</t>
  </si>
  <si>
    <t>BV</t>
  </si>
  <si>
    <t> Ludvikova Vodicka</t>
  </si>
  <si>
    <t>JANUS B</t>
  </si>
  <si>
    <t>O2</t>
  </si>
  <si>
    <t> Tomas Zamecnik</t>
  </si>
  <si>
    <t>T</t>
  </si>
  <si>
    <t> Ales Holoubek</t>
  </si>
  <si>
    <t>TX</t>
  </si>
  <si>
    <t> Jan Kristof</t>
  </si>
  <si>
    <t>LS-3</t>
  </si>
  <si>
    <t> Petr Brezina</t>
  </si>
  <si>
    <t> David Popovsky</t>
  </si>
  <si>
    <t>Rakovník</t>
  </si>
  <si>
    <t>ASW-24</t>
  </si>
  <si>
    <t>SJI</t>
  </si>
  <si>
    <t>Plzeň Letkov</t>
  </si>
  <si>
    <t>DISCUS B</t>
  </si>
  <si>
    <t>RB</t>
  </si>
  <si>
    <t> Jiri Hodan</t>
  </si>
  <si>
    <t>ASTIR G103 III</t>
  </si>
  <si>
    <t>ZF</t>
  </si>
  <si>
    <t> David Mach</t>
  </si>
  <si>
    <t>Hronov</t>
  </si>
  <si>
    <t>JS1-C 18 m</t>
  </si>
  <si>
    <t>PES</t>
  </si>
  <si>
    <t> Karol Staryszak</t>
  </si>
  <si>
    <t>Nadwislamski</t>
  </si>
  <si>
    <t>ASG 29E 18m</t>
  </si>
  <si>
    <t>TE</t>
  </si>
  <si>
    <t> Andre Weidlich</t>
  </si>
  <si>
    <t>LSV Ruhr-Lenne Iserlohn</t>
  </si>
  <si>
    <t> Andreas Kessler</t>
  </si>
  <si>
    <t>Romanian Airclub</t>
  </si>
  <si>
    <t>ASG-32 Mi-800 kg</t>
  </si>
  <si>
    <t>JS3 TJ 18m</t>
  </si>
  <si>
    <t>C8</t>
  </si>
  <si>
    <t> Bernd Goretzki</t>
  </si>
  <si>
    <t>LSV Rinteln</t>
  </si>
  <si>
    <t> Zdislaw Bednarczuk</t>
  </si>
  <si>
    <t>Bielsko-Biala</t>
  </si>
  <si>
    <t>Js3 MD</t>
  </si>
  <si>
    <t>A2</t>
  </si>
  <si>
    <t> Andy Smielkiewicz</t>
  </si>
  <si>
    <t>Leszno</t>
  </si>
  <si>
    <t>TO</t>
  </si>
  <si>
    <t> Tomasz Dul</t>
  </si>
  <si>
    <t>LSV Dinslaken</t>
  </si>
  <si>
    <t>JS3 MD</t>
  </si>
  <si>
    <t>PL</t>
  </si>
  <si>
    <t> Arkadiusz Downar</t>
  </si>
  <si>
    <t>Warminsko Mazurski</t>
  </si>
  <si>
    <t> Jiri Kusbach</t>
  </si>
  <si>
    <t>Diana 3 FES</t>
  </si>
  <si>
    <t>HBI</t>
  </si>
  <si>
    <t> Lukasz Kornacki</t>
  </si>
  <si>
    <t>Aeroklub Ziemi Mazowieckiej</t>
  </si>
  <si>
    <t>BG</t>
  </si>
  <si>
    <t> Leszek Staryszak</t>
  </si>
  <si>
    <t>Aeroklub Warszawski</t>
  </si>
  <si>
    <t> Petr Pánek</t>
  </si>
  <si>
    <t>Ikarus Gliding Club</t>
  </si>
  <si>
    <t>JS-1bTJ EVO</t>
  </si>
  <si>
    <t> Marek Sawczuk</t>
  </si>
  <si>
    <t> Kornel NEGRO</t>
  </si>
  <si>
    <t>Alföldi Repülőklub</t>
  </si>
  <si>
    <t>Ventus 2ct 18m -600 kg</t>
  </si>
  <si>
    <t>EMI</t>
  </si>
  <si>
    <t> Oliver Sven</t>
  </si>
  <si>
    <t>Cape Gliding Club</t>
  </si>
  <si>
    <t>Mlada Boleslav</t>
  </si>
  <si>
    <t>ASG 29 18m</t>
  </si>
  <si>
    <t>Aero Club Szolnok, Hungary</t>
  </si>
  <si>
    <t> Alena Netušilová</t>
  </si>
  <si>
    <t> Ľubík Jakubčák</t>
  </si>
  <si>
    <t> Zsolt Osi</t>
  </si>
  <si>
    <t>G6AX,ACFH</t>
  </si>
  <si>
    <t>ASW-22BLE 27m -810 kg</t>
  </si>
  <si>
    <t>Alfoldi Repülőklub</t>
  </si>
  <si>
    <t> 10</t>
  </si>
  <si>
    <t>HB</t>
  </si>
  <si>
    <t> Kapuy &amp; Csonka</t>
  </si>
  <si>
    <t>EB-29D 28,3m</t>
  </si>
  <si>
    <t> 7</t>
  </si>
  <si>
    <t>L</t>
  </si>
  <si>
    <t> Tomasz Chudoment</t>
  </si>
  <si>
    <t>ASH 25Mi 26m</t>
  </si>
  <si>
    <t>D3</t>
  </si>
  <si>
    <t> Oldřich Bartoník</t>
  </si>
  <si>
    <t> Andrzej Majewski</t>
  </si>
  <si>
    <t>WARMIŃSKO-MAZURSKI</t>
  </si>
  <si>
    <t>IR</t>
  </si>
  <si>
    <t> István Reti</t>
  </si>
  <si>
    <t>Prievidza</t>
  </si>
  <si>
    <t>KOL</t>
  </si>
  <si>
    <t> Jerzy Kolasinski</t>
  </si>
  <si>
    <t>Poznań/KKGT</t>
  </si>
  <si>
    <t>JS-MD 3 RES 18m</t>
  </si>
  <si>
    <t> Arkadiusz Stefańczyk</t>
  </si>
  <si>
    <t>Aeroklub Kielecki/SGT</t>
  </si>
  <si>
    <t> Lukas Benedikt</t>
  </si>
  <si>
    <t>Trnava</t>
  </si>
  <si>
    <t>EM</t>
  </si>
  <si>
    <t> Erazem Polutnik</t>
  </si>
  <si>
    <t>Aeroclub Celje</t>
  </si>
  <si>
    <t>BB</t>
  </si>
  <si>
    <t> Botond Szabadfi</t>
  </si>
  <si>
    <t>ARK</t>
  </si>
  <si>
    <t>CT</t>
  </si>
  <si>
    <t> Klaus Kalmbach</t>
  </si>
  <si>
    <t>FSV Tübingen e.V.</t>
  </si>
  <si>
    <t>JS3 TC 18m</t>
  </si>
  <si>
    <t>VN</t>
  </si>
  <si>
    <t> Dariusz Pietraszkiewicz</t>
  </si>
  <si>
    <t>Szczecin Szybovcovy</t>
  </si>
  <si>
    <t>DG-808 C Clasic 18m WL</t>
  </si>
  <si>
    <t>GSS</t>
  </si>
  <si>
    <t>Bialsko Biala</t>
  </si>
  <si>
    <t>Diana 2 FES</t>
  </si>
  <si>
    <t>ET</t>
  </si>
  <si>
    <t> Maximilian SEIS</t>
  </si>
  <si>
    <t>Polé France/AAA Bordeaux / AAVA Vinon sur Verdon</t>
  </si>
  <si>
    <t>Discus 2a 15m</t>
  </si>
  <si>
    <t> Barbora Moravcova</t>
  </si>
  <si>
    <t>JPA</t>
  </si>
  <si>
    <t> Julien Duboc</t>
  </si>
  <si>
    <t>Polé France,TGV Condom</t>
  </si>
  <si>
    <t>YB</t>
  </si>
  <si>
    <t> Victor-Alex POP</t>
  </si>
  <si>
    <t>ROMANIAN AIRCLUB</t>
  </si>
  <si>
    <t>P1</t>
  </si>
  <si>
    <t> Aurélien Doriat</t>
  </si>
  <si>
    <t>ACP Poitiers</t>
  </si>
  <si>
    <t>GX</t>
  </si>
  <si>
    <t> Adam Woolley</t>
  </si>
  <si>
    <t>Kingaroy Soaring Club</t>
  </si>
  <si>
    <t>Discus 2ax 15m</t>
  </si>
  <si>
    <t> Pavel Louzecky</t>
  </si>
  <si>
    <t>Pribyslav</t>
  </si>
  <si>
    <t>DuoDiscus XT</t>
  </si>
  <si>
    <t>1R</t>
  </si>
  <si>
    <t> Kévin Faur</t>
  </si>
  <si>
    <t>Aeroclub de l\'Ariege</t>
  </si>
  <si>
    <t>Ventus 2a 15m</t>
  </si>
  <si>
    <t> Lukasz Blaszczyk</t>
  </si>
  <si>
    <t>Ostrow</t>
  </si>
  <si>
    <t>EU</t>
  </si>
  <si>
    <t> Miloslav Cink</t>
  </si>
  <si>
    <t>Letkov</t>
  </si>
  <si>
    <t>LS-8a 15m</t>
  </si>
  <si>
    <t> Piotr Jarysz</t>
  </si>
  <si>
    <t>Aeroklub Leszczyński</t>
  </si>
  <si>
    <t>LS-6a 15m</t>
  </si>
  <si>
    <t> Adam Czeladzki</t>
  </si>
  <si>
    <t>Warszawski</t>
  </si>
  <si>
    <t>Duo Discus XLT</t>
  </si>
  <si>
    <t> Arturas Klimašauskas</t>
  </si>
  <si>
    <t>Pociunai</t>
  </si>
  <si>
    <t>Ventus 2b 15m</t>
  </si>
  <si>
    <t> Pavel Trojan</t>
  </si>
  <si>
    <t>Duo Discus T -700kg</t>
  </si>
  <si>
    <t> Theo MANFREDI</t>
  </si>
  <si>
    <t>AAVO Chérence</t>
  </si>
  <si>
    <t>LAK 17A 15m WL</t>
  </si>
  <si>
    <t> 12</t>
  </si>
  <si>
    <t>Y1</t>
  </si>
  <si>
    <t> Norbert Scarlat</t>
  </si>
  <si>
    <t> Ionut Tudor</t>
  </si>
  <si>
    <t>Discus 2a</t>
  </si>
  <si>
    <t>KK</t>
  </si>
  <si>
    <t> Maciej Walasek</t>
  </si>
  <si>
    <t>Aeroklub Krakowski</t>
  </si>
  <si>
    <t>LS-6c 15m</t>
  </si>
  <si>
    <t>IYB</t>
  </si>
  <si>
    <t> Slavomir Valecko</t>
  </si>
  <si>
    <t>Discus b WL</t>
  </si>
  <si>
    <t>DC</t>
  </si>
  <si>
    <t> Dariusz Czech</t>
  </si>
  <si>
    <t>Stalowowolski</t>
  </si>
  <si>
    <t>LAK 19 15m WL</t>
  </si>
  <si>
    <t> Wojciech Domanski</t>
  </si>
  <si>
    <t>PL/KSS/Nowy Targ</t>
  </si>
  <si>
    <t>Y</t>
  </si>
  <si>
    <t> Joanna Biedermann</t>
  </si>
  <si>
    <t>Aeroclub Nadwislanski</t>
  </si>
  <si>
    <t> Pawel Frackowiak</t>
  </si>
  <si>
    <t>Aeroklub Poznanski</t>
  </si>
  <si>
    <t>LAK 17B FES 15m -525 kg</t>
  </si>
  <si>
    <t>JH</t>
  </si>
  <si>
    <t> Benedikt Laho</t>
  </si>
  <si>
    <t>Discus 2cT 15m</t>
  </si>
  <si>
    <t> Konrad Jaczkowski</t>
  </si>
  <si>
    <t>Czestochowski</t>
  </si>
  <si>
    <t> Andrzej SZCZERBA</t>
  </si>
  <si>
    <t>WARSZAWSKI</t>
  </si>
  <si>
    <t>SZD-56-2 Diana-2 FES</t>
  </si>
  <si>
    <t>1A</t>
  </si>
  <si>
    <t> Ferenc Tamás</t>
  </si>
  <si>
    <t>DAC 1930 (Szeged)</t>
  </si>
  <si>
    <t>LS-3 15m WL</t>
  </si>
  <si>
    <t>RX</t>
  </si>
  <si>
    <t> Stanislaw Wujczak</t>
  </si>
  <si>
    <t>LESCZYNSKI AEROKLUB</t>
  </si>
  <si>
    <t>Min-i Nimbus b</t>
  </si>
  <si>
    <t>Y2</t>
  </si>
  <si>
    <t> Alin Simion</t>
  </si>
  <si>
    <t>LS 4A WL</t>
  </si>
  <si>
    <t>TK</t>
  </si>
  <si>
    <t> Marek Herbreder</t>
  </si>
  <si>
    <t>Aeroklub Warszawski\Szybowcowy Szczecin</t>
  </si>
  <si>
    <t>SZD-55 Promyk</t>
  </si>
  <si>
    <t>KAL</t>
  </si>
  <si>
    <t> Slavomir Piskaty</t>
  </si>
  <si>
    <t>Kunovice</t>
  </si>
  <si>
    <t>VI</t>
  </si>
  <si>
    <t> Mariusz Rachwal</t>
  </si>
  <si>
    <t>Ziemi Zamojskiej</t>
  </si>
  <si>
    <t>Mini Nimbus HS 7</t>
  </si>
  <si>
    <t> Petra Piskata</t>
  </si>
  <si>
    <t>asw20L</t>
  </si>
  <si>
    <t>8M</t>
  </si>
  <si>
    <t> Tudor Bajenaru</t>
  </si>
  <si>
    <t>Aeroclubul Romaniei</t>
  </si>
  <si>
    <t>LS 4 WL</t>
  </si>
  <si>
    <t> Ryszard Pachla</t>
  </si>
  <si>
    <t>SZD-48 Jantar std. 2 WL</t>
  </si>
  <si>
    <t>ZSI</t>
  </si>
  <si>
    <t> Lukasz Florkowski</t>
  </si>
  <si>
    <t>Ostrowski</t>
  </si>
  <si>
    <t>SZD-41A Jantar std.</t>
  </si>
  <si>
    <t>MC</t>
  </si>
  <si>
    <t> Attila Korom</t>
  </si>
  <si>
    <t>HUN</t>
  </si>
  <si>
    <t>ASW20</t>
  </si>
  <si>
    <t>W07</t>
  </si>
  <si>
    <t> Wojciech Kubiak</t>
  </si>
  <si>
    <t>DD</t>
  </si>
  <si>
    <t> Peter Gonczi</t>
  </si>
  <si>
    <t>Malév</t>
  </si>
  <si>
    <t>Janus C (FG)</t>
  </si>
  <si>
    <t>OG</t>
  </si>
  <si>
    <t> Andrzej Ogonowski</t>
  </si>
  <si>
    <t> Aleksandar Diklic</t>
  </si>
  <si>
    <t>Zrenjanin</t>
  </si>
  <si>
    <t>DG-100</t>
  </si>
  <si>
    <t> Christoph Matkowski</t>
  </si>
  <si>
    <t>Gliwice</t>
  </si>
  <si>
    <t>LAK 17B mini FES</t>
  </si>
  <si>
    <t>LU</t>
  </si>
  <si>
    <t> Lubomir Doupal</t>
  </si>
  <si>
    <t>ASW 24 E WL</t>
  </si>
  <si>
    <t>YL</t>
  </si>
  <si>
    <t> Jerzy Mikołajczyk</t>
  </si>
  <si>
    <t>AZM</t>
  </si>
  <si>
    <t>7W</t>
  </si>
  <si>
    <t> Péter Kassai</t>
  </si>
  <si>
    <t>MALÉV</t>
  </si>
  <si>
    <t>Filip</t>
  </si>
  <si>
    <t> Ryszard Bendkowski</t>
  </si>
  <si>
    <t>Warszawa</t>
  </si>
  <si>
    <t>SZD-48 Jantar Std. 2</t>
  </si>
  <si>
    <t>PMSR 2022 - klub</t>
  </si>
  <si>
    <t> Maros Divok</t>
  </si>
  <si>
    <t>AK Spišská Nová Ves</t>
  </si>
  <si>
    <t>r</t>
  </si>
  <si>
    <t> Josef Kozar</t>
  </si>
  <si>
    <t>LS 1 f</t>
  </si>
  <si>
    <t> Milan Surovcík Jr.</t>
  </si>
  <si>
    <t>Žilina</t>
  </si>
  <si>
    <t> Samuel Posluch</t>
  </si>
  <si>
    <t>AK Dubnica</t>
  </si>
  <si>
    <t>LS 3</t>
  </si>
  <si>
    <t>OT</t>
  </si>
  <si>
    <t> Miroslav Beliansky</t>
  </si>
  <si>
    <t>ASW 24 W</t>
  </si>
  <si>
    <t> Simon Siska</t>
  </si>
  <si>
    <t> Martin Sabla</t>
  </si>
  <si>
    <t>AK Sp. Nova Ves</t>
  </si>
  <si>
    <t>Discus B</t>
  </si>
  <si>
    <t>ASW 20 CJ</t>
  </si>
  <si>
    <t>C1</t>
  </si>
  <si>
    <t> Jan Florian</t>
  </si>
  <si>
    <t>AK Holic</t>
  </si>
  <si>
    <t> Jan Hlinka</t>
  </si>
  <si>
    <t>SA</t>
  </si>
  <si>
    <t>Aeroklub Zbraslavice</t>
  </si>
  <si>
    <t>Ls 8a-15m</t>
  </si>
  <si>
    <t> Viliam Kubovcik</t>
  </si>
  <si>
    <t>Ventus 2cxt</t>
  </si>
  <si>
    <t> Martin Fürješ</t>
  </si>
  <si>
    <t>JS 3/ 18</t>
  </si>
  <si>
    <t>LS 8a-15m</t>
  </si>
  <si>
    <t>GI</t>
  </si>
  <si>
    <t> Dominik Jancik</t>
  </si>
  <si>
    <t>LS6a</t>
  </si>
  <si>
    <t> Petro &amp; Snirc</t>
  </si>
  <si>
    <t>DG 1000T</t>
  </si>
  <si>
    <t>Q1</t>
  </si>
  <si>
    <t> Marek Pechanec</t>
  </si>
  <si>
    <t>AK Luhašovice</t>
  </si>
  <si>
    <t>JS 3</t>
  </si>
  <si>
    <t>9E</t>
  </si>
  <si>
    <t> Peter Pokorny</t>
  </si>
  <si>
    <t>AG 39E</t>
  </si>
  <si>
    <t> Tomas Bobok</t>
  </si>
  <si>
    <t>Discus 2ct</t>
  </si>
  <si>
    <t>ZI</t>
  </si>
  <si>
    <t>Discus 2C FES</t>
  </si>
  <si>
    <t>JS MD-3</t>
  </si>
  <si>
    <t> Eduard Niko</t>
  </si>
  <si>
    <t>Aeroclub Prievidza</t>
  </si>
  <si>
    <t>ASG-29 18m</t>
  </si>
  <si>
    <t>JQ</t>
  </si>
  <si>
    <t> Martin Jurovic</t>
  </si>
  <si>
    <t>Discus 2</t>
  </si>
  <si>
    <t> Jan Divok</t>
  </si>
  <si>
    <t>Discus 2cT</t>
  </si>
  <si>
    <t> Milos Srank</t>
  </si>
  <si>
    <t>AK Nové Zámky</t>
  </si>
  <si>
    <t>ASG 29E</t>
  </si>
  <si>
    <t> Kollar &amp; Kromka</t>
  </si>
  <si>
    <t>Ventus C</t>
  </si>
  <si>
    <t>LD</t>
  </si>
  <si>
    <t>LKKM</t>
  </si>
  <si>
    <t>Ventus 2cxM</t>
  </si>
  <si>
    <t> Viktoria Divokova</t>
  </si>
  <si>
    <t>Spišska Nová Ves</t>
  </si>
  <si>
    <t>LS 8 neo</t>
  </si>
  <si>
    <t>AK Trnava</t>
  </si>
  <si>
    <t>Ventus 3f</t>
  </si>
  <si>
    <t> Roelof Corporaal</t>
  </si>
  <si>
    <t>Gelderse Zweefvliegclub</t>
  </si>
  <si>
    <t>SH</t>
  </si>
  <si>
    <t>ASW 20 W</t>
  </si>
  <si>
    <t>KKB-15E FES</t>
  </si>
  <si>
    <t>ASW 20 C</t>
  </si>
  <si>
    <t>SN</t>
  </si>
  <si>
    <t> Uwe Wahlig</t>
  </si>
  <si>
    <t>Segelfluggruppe Bensheim e.V.</t>
  </si>
  <si>
    <t>LS 3 WL</t>
  </si>
  <si>
    <t>m</t>
  </si>
  <si>
    <t> Juliusz Pieniazek</t>
  </si>
  <si>
    <t>Aeroklub Podhalanski</t>
  </si>
  <si>
    <t>IPF</t>
  </si>
  <si>
    <t>Std. Cirrus WL</t>
  </si>
  <si>
    <t>KM</t>
  </si>
  <si>
    <t> Artur Lonczuk</t>
  </si>
  <si>
    <t>Jantar 2</t>
  </si>
  <si>
    <t>CH</t>
  </si>
  <si>
    <t> Zbigniew Górecki</t>
  </si>
  <si>
    <t>Lódz</t>
  </si>
  <si>
    <t>Wloclawek</t>
  </si>
  <si>
    <t>BZ</t>
  </si>
  <si>
    <t> Tomasz Kurowski</t>
  </si>
  <si>
    <t>SZD-48-3M</t>
  </si>
  <si>
    <t>SO</t>
  </si>
  <si>
    <t>Aeroklub Kielecki</t>
  </si>
  <si>
    <t>J7</t>
  </si>
  <si>
    <t> Pawel Glowacki</t>
  </si>
  <si>
    <t>Pegase C-101A</t>
  </si>
  <si>
    <t>RF</t>
  </si>
  <si>
    <t> Benjamin Josuttis</t>
  </si>
  <si>
    <t>LSV Kreis Osterode e.V.</t>
  </si>
  <si>
    <t>Y3</t>
  </si>
  <si>
    <t> Filip Durda</t>
  </si>
  <si>
    <t>Z4R</t>
  </si>
  <si>
    <t> Jakub Kos</t>
  </si>
  <si>
    <t> Staš Stankovic</t>
  </si>
  <si>
    <t>Aeroklub Novo mesto</t>
  </si>
  <si>
    <t>DG 101 G</t>
  </si>
  <si>
    <t>M4</t>
  </si>
  <si>
    <t> Markus Uhlig</t>
  </si>
  <si>
    <t>FC Grossrückerswalde</t>
  </si>
  <si>
    <t>Jantar 2 WL</t>
  </si>
  <si>
    <t>PR</t>
  </si>
  <si>
    <t> Ulrich Luta</t>
  </si>
  <si>
    <t>Luftsportverein Aachen e.V.</t>
  </si>
  <si>
    <t>BAS</t>
  </si>
  <si>
    <t> Richard Vajda</t>
  </si>
  <si>
    <t>FOX</t>
  </si>
  <si>
    <t> Michael Wilden</t>
  </si>
  <si>
    <t>DK</t>
  </si>
  <si>
    <t> Kornel Negro</t>
  </si>
  <si>
    <t>DG 202/15m</t>
  </si>
  <si>
    <t>1F</t>
  </si>
  <si>
    <t> Benedikt Sindermann</t>
  </si>
  <si>
    <t>Stölln/Rhinow e.V.</t>
  </si>
  <si>
    <t> Stefan Schneider</t>
  </si>
  <si>
    <t>SFG Bensheim</t>
  </si>
  <si>
    <t> Milos Horvat</t>
  </si>
  <si>
    <t>ASW 20 B</t>
  </si>
  <si>
    <t> Wim Akkermans</t>
  </si>
  <si>
    <t>Ventus 3F/18m</t>
  </si>
  <si>
    <t>LKHN Hranice</t>
  </si>
  <si>
    <t>JS 1-C 21</t>
  </si>
  <si>
    <t>M9</t>
  </si>
  <si>
    <t> Matthias Sturm</t>
  </si>
  <si>
    <t>LSV Schwarzwald</t>
  </si>
  <si>
    <t>JS 3/18m</t>
  </si>
  <si>
    <t>BGI</t>
  </si>
  <si>
    <t>Warsaw</t>
  </si>
  <si>
    <t>ASG 29/18m</t>
  </si>
  <si>
    <t> Enrique Levin</t>
  </si>
  <si>
    <t>LSV Homberg/Ohm</t>
  </si>
  <si>
    <t>EB 29R</t>
  </si>
  <si>
    <t> Zoltan Hamar</t>
  </si>
  <si>
    <t> Toni Kittler</t>
  </si>
  <si>
    <t>FSV Mössingen</t>
  </si>
  <si>
    <t>Ventus 3/18m</t>
  </si>
  <si>
    <t> Thomas Wettemann</t>
  </si>
  <si>
    <t>Fliegergruppe Neckartal-Koengen e.V.</t>
  </si>
  <si>
    <t>IGO</t>
  </si>
  <si>
    <t> Simon Briel</t>
  </si>
  <si>
    <t>EB 28/28,3m</t>
  </si>
  <si>
    <t>NL</t>
  </si>
  <si>
    <t> Jernej Lokovsek</t>
  </si>
  <si>
    <t>Aeroklub ALC Lesce</t>
  </si>
  <si>
    <t>A</t>
  </si>
  <si>
    <t> Andreas Lutz</t>
  </si>
  <si>
    <t>SFC-Ried; Akaflieg Muenchen; FG Wolf Hirth</t>
  </si>
  <si>
    <t>LZ</t>
  </si>
  <si>
    <t> Luka Znidarsic</t>
  </si>
  <si>
    <t>Ak Postojna</t>
  </si>
  <si>
    <t>AS 33 Es/18m</t>
  </si>
  <si>
    <t> Nils Fecker</t>
  </si>
  <si>
    <t>Luftsportgruppe Erbslöh Langenfeld e.V.</t>
  </si>
  <si>
    <t>FES</t>
  </si>
  <si>
    <t> Marius Stelzer</t>
  </si>
  <si>
    <t>Discus 2c FES/18m</t>
  </si>
  <si>
    <t> Nik Salej</t>
  </si>
  <si>
    <t>GOL</t>
  </si>
  <si>
    <t> Andreas Sandhöfner</t>
  </si>
  <si>
    <t>FSK Sturmvogel</t>
  </si>
  <si>
    <t>Ventus 2cx/18m</t>
  </si>
  <si>
    <t> Christian Hynek</t>
  </si>
  <si>
    <t>ASKÖ Flugsport Wien</t>
  </si>
  <si>
    <t>EB 29DR-28m</t>
  </si>
  <si>
    <t>XC</t>
  </si>
  <si>
    <t> Jan Umlauf</t>
  </si>
  <si>
    <t>HAC Boberg</t>
  </si>
  <si>
    <t>BER</t>
  </si>
  <si>
    <t> Miha Berginc</t>
  </si>
  <si>
    <t>BT</t>
  </si>
  <si>
    <t> Werner Danz</t>
  </si>
  <si>
    <t>Antares 18T</t>
  </si>
  <si>
    <t>LI</t>
  </si>
  <si>
    <t> Renè Schënmann</t>
  </si>
  <si>
    <t>2C</t>
  </si>
  <si>
    <t> Svend Andersen</t>
  </si>
  <si>
    <t>RanÃ¡</t>
  </si>
  <si>
    <t>EP</t>
  </si>
  <si>
    <t>Nimbus 4</t>
  </si>
  <si>
    <t> Miguel Schwan</t>
  </si>
  <si>
    <t> Petr Setka</t>
  </si>
  <si>
    <t>Plzen-Letkov</t>
  </si>
  <si>
    <t> Henning Kjersgaard Nielsen</t>
  </si>
  <si>
    <t>Midtsjaellands Svaeveflyveklub</t>
  </si>
  <si>
    <t>CC</t>
  </si>
  <si>
    <t> Thomas Hynek</t>
  </si>
  <si>
    <t>Flugschule ASKÖ Wien</t>
  </si>
  <si>
    <t>Ventus 2cM/18m</t>
  </si>
  <si>
    <t>TD</t>
  </si>
  <si>
    <t> Sorin Lingureanu</t>
  </si>
  <si>
    <t>Tampereen Ilmailuyhdistys</t>
  </si>
  <si>
    <t>Ventus 2c/18m</t>
  </si>
  <si>
    <t>JD</t>
  </si>
  <si>
    <t> Nicolas Bernhard</t>
  </si>
  <si>
    <t>AAPCA Fayence</t>
  </si>
  <si>
    <t>JS 1 18m</t>
  </si>
  <si>
    <t>MU</t>
  </si>
  <si>
    <t> Mathias Muench</t>
  </si>
  <si>
    <t>Alpenflugzentrum Unterwossen</t>
  </si>
  <si>
    <t>DG 800/18m</t>
  </si>
  <si>
    <t>UFO</t>
  </si>
  <si>
    <t> Hansen &amp; Gevad</t>
  </si>
  <si>
    <t>Nimbus 4DM</t>
  </si>
  <si>
    <t>CXI</t>
  </si>
  <si>
    <t> Martin Picka</t>
  </si>
  <si>
    <t>XXL</t>
  </si>
  <si>
    <t>Malev Aeroclub LHDK</t>
  </si>
  <si>
    <t>LS-3 /15m WL</t>
  </si>
  <si>
    <t>FLS</t>
  </si>
  <si>
    <t> Jacek Flis</t>
  </si>
  <si>
    <t>Ziemi Zamojskiej / KKGT</t>
  </si>
  <si>
    <t>LS-3 /15m</t>
  </si>
  <si>
    <t> Mikolaj Zdun</t>
  </si>
  <si>
    <t>Aeroklub Leszno</t>
  </si>
  <si>
    <t>LS 3 15m</t>
  </si>
  <si>
    <t>LS5</t>
  </si>
  <si>
    <t> Tim Milner</t>
  </si>
  <si>
    <t>Wolds gliding Club</t>
  </si>
  <si>
    <t>KKB-15 E-FES</t>
  </si>
  <si>
    <t>WWI</t>
  </si>
  <si>
    <t> Kamil Wojcik</t>
  </si>
  <si>
    <t>Wroclawek</t>
  </si>
  <si>
    <t> Robert Alin Simion</t>
  </si>
  <si>
    <t>Romania Romania</t>
  </si>
  <si>
    <t>PJ</t>
  </si>
  <si>
    <t> Bernard Dobre</t>
  </si>
  <si>
    <t>Postojna</t>
  </si>
  <si>
    <t>DG 300 ELAN</t>
  </si>
  <si>
    <t> Peter Kassai</t>
  </si>
  <si>
    <t>MALEV</t>
  </si>
  <si>
    <t>Discus b wl</t>
  </si>
  <si>
    <t>OS</t>
  </si>
  <si>
    <t> Zdenek Balcarek</t>
  </si>
  <si>
    <t>Aeroklub Kromeriz</t>
  </si>
  <si>
    <t>KP</t>
  </si>
  <si>
    <t>Leszczyński</t>
  </si>
  <si>
    <t>Mini-Nimbus b</t>
  </si>
  <si>
    <t>AA</t>
  </si>
  <si>
    <t> Rafal Siankowski</t>
  </si>
  <si>
    <t>Radomski</t>
  </si>
  <si>
    <t>SZD-48 Jantar std. 3</t>
  </si>
  <si>
    <t>RZI</t>
  </si>
  <si>
    <t> Daniel Arday</t>
  </si>
  <si>
    <t>ASW 20 C 15m WL</t>
  </si>
  <si>
    <t> Karol Pawlicki</t>
  </si>
  <si>
    <t> Lumir Motyka</t>
  </si>
  <si>
    <t>Frydlant</t>
  </si>
  <si>
    <t>LS-1f</t>
  </si>
  <si>
    <t>Stőelln-Rhinow</t>
  </si>
  <si>
    <t> Arkadiusz Bajura</t>
  </si>
  <si>
    <t>Aeroklub Opole</t>
  </si>
  <si>
    <t>Mini-Nimbus c</t>
  </si>
  <si>
    <t>UY</t>
  </si>
  <si>
    <t>Nowy Targ</t>
  </si>
  <si>
    <t>BYI</t>
  </si>
  <si>
    <t> Jozsef Tornyai</t>
  </si>
  <si>
    <t>Malev</t>
  </si>
  <si>
    <t>G1</t>
  </si>
  <si>
    <t> Wojciech Izdebski</t>
  </si>
  <si>
    <t>Gdansk</t>
  </si>
  <si>
    <t>DG 101G</t>
  </si>
  <si>
    <t>SZD-48 Jantar std. 2</t>
  </si>
  <si>
    <t>J1</t>
  </si>
  <si>
    <t> Krzysztof Kotarski</t>
  </si>
  <si>
    <t>Aeroklub Nadwiślańsk</t>
  </si>
  <si>
    <t>Discus 2b</t>
  </si>
  <si>
    <t>DG 100</t>
  </si>
  <si>
    <t> Jerzy Mikolajczyk</t>
  </si>
  <si>
    <t>AZM Plock</t>
  </si>
  <si>
    <t>Bensheim</t>
  </si>
  <si>
    <t> Piotr Ligwinski</t>
  </si>
  <si>
    <t>Lodz</t>
  </si>
  <si>
    <t>SD</t>
  </si>
  <si>
    <t>Szczecin</t>
  </si>
  <si>
    <t> Agata Kaszczuk</t>
  </si>
  <si>
    <t>Wroc3aw</t>
  </si>
  <si>
    <t> Krzysztof Owsiany</t>
  </si>
  <si>
    <t>AZM Lubin</t>
  </si>
  <si>
    <t> Domas Zostautas</t>
  </si>
  <si>
    <t>Vilniaus</t>
  </si>
  <si>
    <t>RAW</t>
  </si>
  <si>
    <t> Pawel Wojciechowski</t>
  </si>
  <si>
    <t> Jaroslaw Michaluk</t>
  </si>
  <si>
    <t>KSS</t>
  </si>
  <si>
    <t>LS-8b /15 m</t>
  </si>
  <si>
    <t>LS-8 /15 m</t>
  </si>
  <si>
    <t>JW</t>
  </si>
  <si>
    <t> Jan Pavlik</t>
  </si>
  <si>
    <t>Krizanov</t>
  </si>
  <si>
    <t>RP</t>
  </si>
  <si>
    <t>Diana 2</t>
  </si>
  <si>
    <t>Discus 2a /15m</t>
  </si>
  <si>
    <t>JS3 15m</t>
  </si>
  <si>
    <t>Aeroklub Wloclawski</t>
  </si>
  <si>
    <t>Discus 2A</t>
  </si>
  <si>
    <t>AV</t>
  </si>
  <si>
    <t> Stanislaw Biela</t>
  </si>
  <si>
    <t>SZD 56-2 DIANA FES</t>
  </si>
  <si>
    <t> Czeladzki &amp; Marchelewski</t>
  </si>
  <si>
    <t>KKGT</t>
  </si>
  <si>
    <t>LOT</t>
  </si>
  <si>
    <t> Judyta Czyż</t>
  </si>
  <si>
    <t>Bielsko Bialski</t>
  </si>
  <si>
    <t> Alex Pop</t>
  </si>
  <si>
    <t> Trojan &amp; Blatak</t>
  </si>
  <si>
    <t>Chrudim</t>
  </si>
  <si>
    <t>Duo Discus T (700kg)</t>
  </si>
  <si>
    <t> Arturas Klimasauskas</t>
  </si>
  <si>
    <t>Pociunai (Kaunas Gliding Club)</t>
  </si>
  <si>
    <t>Ventus 2b/15m</t>
  </si>
  <si>
    <t>1Z</t>
  </si>
  <si>
    <t> Dawid Pretorius</t>
  </si>
  <si>
    <t>Rana</t>
  </si>
  <si>
    <t>LAK 17B FES /15m 525kg</t>
  </si>
  <si>
    <t> Karol Šnapko</t>
  </si>
  <si>
    <t>Nadwislanski</t>
  </si>
  <si>
    <t>4L</t>
  </si>
  <si>
    <t> Robert Toth</t>
  </si>
  <si>
    <t>Pelikan RE</t>
  </si>
  <si>
    <t>LS-6 b</t>
  </si>
  <si>
    <t>LS-6</t>
  </si>
  <si>
    <t> Andrzej Szczerba</t>
  </si>
  <si>
    <t>V2</t>
  </si>
  <si>
    <t>Czźstochowski</t>
  </si>
  <si>
    <t>Ventus 2B</t>
  </si>
  <si>
    <t>Discus 2T /15m</t>
  </si>
  <si>
    <t>G6</t>
  </si>
  <si>
    <t> Istvan Reti</t>
  </si>
  <si>
    <t> Jana Veprekova</t>
  </si>
  <si>
    <t>Dvur Kralove</t>
  </si>
  <si>
    <t>AR</t>
  </si>
  <si>
    <t> Gintas Zube</t>
  </si>
  <si>
    <t>Kartena gliding club</t>
  </si>
  <si>
    <t>ASG-29E /18m</t>
  </si>
  <si>
    <t>FRA Wr. Neustadt</t>
  </si>
  <si>
    <t>Ventus 3T - 18m</t>
  </si>
  <si>
    <t>JS-1C EVO 18m</t>
  </si>
  <si>
    <t>Vario SE</t>
  </si>
  <si>
    <t>JS3 /18m</t>
  </si>
  <si>
    <t>Aeroclub Bielsko Biala</t>
  </si>
  <si>
    <t> Andrzej Smielkiewicz</t>
  </si>
  <si>
    <t>Warsawski</t>
  </si>
  <si>
    <t>Ventus 3M - 18m</t>
  </si>
  <si>
    <t>29L</t>
  </si>
  <si>
    <t>Warmińsko-Mazurski</t>
  </si>
  <si>
    <t> Kessler &amp; Chisu-Muresan</t>
  </si>
  <si>
    <t>ASG-32 Mi-850 kg</t>
  </si>
  <si>
    <t>Šaleški Aeroklub</t>
  </si>
  <si>
    <t>JS1-CTJ 18 EVO</t>
  </si>
  <si>
    <t>PLI</t>
  </si>
  <si>
    <t> Motl &amp; Marhefka</t>
  </si>
  <si>
    <t>Kyjov</t>
  </si>
  <si>
    <t>ASG 32 Mi</t>
  </si>
  <si>
    <t>JS1-1C 21</t>
  </si>
  <si>
    <t> Jerzey Kolasinski</t>
  </si>
  <si>
    <t>Aeroklub Poznanski/KKGT</t>
  </si>
  <si>
    <t> 15</t>
  </si>
  <si>
    <t> Paul Altrichter</t>
  </si>
  <si>
    <t>Fliegergrrupe waldviertel</t>
  </si>
  <si>
    <t>Ventus 2 cxa 18m-600 kg</t>
  </si>
  <si>
    <t> Kapuy &amp; Reti</t>
  </si>
  <si>
    <t>-29,3m</t>
  </si>
  <si>
    <t> Teet Jagomagi</t>
  </si>
  <si>
    <t>Ridali</t>
  </si>
  <si>
    <t>JS1-1C 18 EVO</t>
  </si>
  <si>
    <t> Petr Panek</t>
  </si>
  <si>
    <t>Ikarus gliding club</t>
  </si>
  <si>
    <t>JS-1b JET</t>
  </si>
  <si>
    <t>ASG 29 /18m</t>
  </si>
  <si>
    <t> 9</t>
  </si>
  <si>
    <t>PV</t>
  </si>
  <si>
    <t> Pirker &amp; Pirker</t>
  </si>
  <si>
    <t>FAS-Wien (Vienna)</t>
  </si>
  <si>
    <t> Tamas &amp; Korom</t>
  </si>
  <si>
    <t>HUN Team</t>
  </si>
  <si>
    <t> Oldrich Bartonik</t>
  </si>
  <si>
    <t> Jakubcak &amp; Sulirova</t>
  </si>
  <si>
    <t>Aeroklub SNV</t>
  </si>
  <si>
    <t>Discus 2cT /18m</t>
  </si>
  <si>
    <t>SFC Tulin</t>
  </si>
  <si>
    <t>ASG-29Es /18m</t>
  </si>
  <si>
    <t>Ventus 3F - 18m</t>
  </si>
  <si>
    <t>Ventus 2cxm 18m-565 kg</t>
  </si>
  <si>
    <t>TI</t>
  </si>
  <si>
    <t> Aldo Cernezzi</t>
  </si>
  <si>
    <t>Acao Varese</t>
  </si>
  <si>
    <t>DG 800b/18m</t>
  </si>
  <si>
    <t> Jan Keher</t>
  </si>
  <si>
    <t>Mozna znizit na 0.75 - sutaz nebol prihlasena do IGC Rankingu</t>
  </si>
  <si>
    <t>Ventus 2 cxT</t>
  </si>
  <si>
    <t> Peter ABONYI</t>
  </si>
  <si>
    <t> Milos SRANK</t>
  </si>
  <si>
    <t>AK NOVE ZAMKY</t>
  </si>
  <si>
    <t>Ventus 2cxT/18m</t>
  </si>
  <si>
    <t> Martin JUROVIC</t>
  </si>
  <si>
    <t> Lukas BENEDIKT</t>
  </si>
  <si>
    <t>Ventus 3 F</t>
  </si>
  <si>
    <t>TH</t>
  </si>
  <si>
    <t> Vaclav HRUZA</t>
  </si>
  <si>
    <t>Aeroklub Breclav</t>
  </si>
  <si>
    <t>HPH 304 Shark</t>
  </si>
  <si>
    <t> Daniel KRONEK</t>
  </si>
  <si>
    <t>Ventus bT/15m</t>
  </si>
  <si>
    <t>VY</t>
  </si>
  <si>
    <t> Ivan CHABADA</t>
  </si>
  <si>
    <t>NIMBUS 2B</t>
  </si>
  <si>
    <t> Milan SUROVCIK Jr.</t>
  </si>
  <si>
    <t> Simon SISKA</t>
  </si>
  <si>
    <t> Samuel POSLUCH</t>
  </si>
  <si>
    <t>AK MEDLANKY</t>
  </si>
  <si>
    <t>AK DUBNICA N.VAHOM</t>
  </si>
  <si>
    <t> Lubomir Belusko</t>
  </si>
  <si>
    <t>Pegase 101D</t>
  </si>
  <si>
    <t>VP</t>
  </si>
  <si>
    <t> Peter GOSSANYI</t>
  </si>
  <si>
    <t>Discus CS</t>
  </si>
  <si>
    <t>LX</t>
  </si>
  <si>
    <t> Miroslav BELIANSKY</t>
  </si>
  <si>
    <t>Pegase 101A</t>
  </si>
  <si>
    <t>Astir CS 77</t>
  </si>
  <si>
    <t> GABOR BORS</t>
  </si>
  <si>
    <t>OPITZ</t>
  </si>
  <si>
    <t> ALBERT HACKL</t>
  </si>
  <si>
    <t>Astir CS Top</t>
  </si>
  <si>
    <t>BJ</t>
  </si>
  <si>
    <t>STD. Cirrus</t>
  </si>
  <si>
    <t>EW</t>
  </si>
  <si>
    <t>Aeroclub Prievidza - Zbraslavice</t>
  </si>
  <si>
    <t> Jan Horak</t>
  </si>
  <si>
    <t>Frýdlant</t>
  </si>
  <si>
    <t>LS-3a</t>
  </si>
  <si>
    <t>ST</t>
  </si>
  <si>
    <t> Jakub Kmosek</t>
  </si>
  <si>
    <t>ASW 19</t>
  </si>
  <si>
    <t> Jakub Malík</t>
  </si>
  <si>
    <t>Discus BW</t>
  </si>
  <si>
    <t>LH</t>
  </si>
  <si>
    <t> Tomas Malik</t>
  </si>
  <si>
    <t>Std. cirrus</t>
  </si>
  <si>
    <t>Jantar STD 2</t>
  </si>
  <si>
    <t> Jan Zahradka</t>
  </si>
  <si>
    <t>XS</t>
  </si>
  <si>
    <t> Linda Vasatova</t>
  </si>
  <si>
    <t> Sachl David</t>
  </si>
  <si>
    <t>DG-300 WL</t>
  </si>
  <si>
    <t>ASW 15B NG</t>
  </si>
  <si>
    <t>JE</t>
  </si>
  <si>
    <t> Frantisek Pycha</t>
  </si>
  <si>
    <t>STD.Cirrus</t>
  </si>
  <si>
    <t>Frýdlant n. O.</t>
  </si>
  <si>
    <t>DG 200</t>
  </si>
  <si>
    <t>IMI</t>
  </si>
  <si>
    <t> Hodan Odlozilik</t>
  </si>
  <si>
    <t>G 103 dvojí</t>
  </si>
  <si>
    <t> Tomas Jung</t>
  </si>
  <si>
    <t> Michal Lešinger</t>
  </si>
  <si>
    <t> Tomáš Suchánek</t>
  </si>
  <si>
    <t>LS4</t>
  </si>
  <si>
    <t>KKB15FES</t>
  </si>
  <si>
    <t> Ivan Novák</t>
  </si>
  <si>
    <t>Std.Cirrus</t>
  </si>
  <si>
    <t> Jan Louda</t>
  </si>
  <si>
    <t>ASW19b</t>
  </si>
  <si>
    <t> Jan Vavřín</t>
  </si>
  <si>
    <t>Vysoké Mýto</t>
  </si>
  <si>
    <t>KZ</t>
  </si>
  <si>
    <t> Ivan Tvrdík</t>
  </si>
  <si>
    <t> Zdeněk Balcárek</t>
  </si>
  <si>
    <t>Kroměříž</t>
  </si>
  <si>
    <t> Slavomir ml Pískatý</t>
  </si>
  <si>
    <t>Discus cs</t>
  </si>
  <si>
    <t> Zdeněk Borůvka ml.</t>
  </si>
  <si>
    <t> Pavlina Horáčková</t>
  </si>
  <si>
    <t>SZD48 Jantar Std2</t>
  </si>
  <si>
    <t>L7</t>
  </si>
  <si>
    <t> Daniel Ryba</t>
  </si>
  <si>
    <t>LS8</t>
  </si>
  <si>
    <t> Pavel Loužecký</t>
  </si>
  <si>
    <t> Jan Pavlík</t>
  </si>
  <si>
    <t> Barbora Moravcová</t>
  </si>
  <si>
    <t> Jana Vepřeková</t>
  </si>
  <si>
    <t>SK</t>
  </si>
  <si>
    <t> Lukáš Kříž</t>
  </si>
  <si>
    <t> Dana Nováková</t>
  </si>
  <si>
    <t>DuoDiscus XLT</t>
  </si>
  <si>
    <t> Jan Koťan</t>
  </si>
  <si>
    <t>Ventus 2bx</t>
  </si>
  <si>
    <t> Hana Trešlová</t>
  </si>
  <si>
    <t>Ventus 2ax</t>
  </si>
  <si>
    <t>JS</t>
  </si>
  <si>
    <t> Jan Zapletal</t>
  </si>
  <si>
    <t>Břeclav</t>
  </si>
  <si>
    <t> Jana Trešlová</t>
  </si>
  <si>
    <t> Radek Kučírek</t>
  </si>
  <si>
    <t>EB28 Edition</t>
  </si>
  <si>
    <t> Tomáš Rendla</t>
  </si>
  <si>
    <t>EB29R</t>
  </si>
  <si>
    <t> Petr Hotový</t>
  </si>
  <si>
    <t>Česká Lípa</t>
  </si>
  <si>
    <t>JS1B</t>
  </si>
  <si>
    <t> Radek Krejčiřík</t>
  </si>
  <si>
    <t>JS1C EVO</t>
  </si>
  <si>
    <t> Petr Tichý</t>
  </si>
  <si>
    <t>ASG29E</t>
  </si>
  <si>
    <t>CS</t>
  </si>
  <si>
    <t> Pavel Jiránek</t>
  </si>
  <si>
    <t>Ventus c</t>
  </si>
  <si>
    <t>AD</t>
  </si>
  <si>
    <t> Ondřej Bordovský</t>
  </si>
  <si>
    <t>Krnov</t>
  </si>
  <si>
    <t> Jan Borůvka</t>
  </si>
  <si>
    <t> Ondřej Dupal</t>
  </si>
  <si>
    <t> Michaela Rendlová</t>
  </si>
  <si>
    <t>AS33ES</t>
  </si>
  <si>
    <t> Petr Koutný</t>
  </si>
  <si>
    <t> Martin Hřivna</t>
  </si>
  <si>
    <t> Petr Krejčiřík</t>
  </si>
  <si>
    <t>AXI</t>
  </si>
  <si>
    <t> Takeshi Maruyama</t>
  </si>
  <si>
    <t>Japan Soaring Club</t>
  </si>
  <si>
    <t>TP</t>
  </si>
  <si>
    <t> Istvan Balog</t>
  </si>
  <si>
    <t>HOSESZ</t>
  </si>
  <si>
    <t>EC</t>
  </si>
  <si>
    <t> Krisztian Kovacs</t>
  </si>
  <si>
    <t>MALÉV RK</t>
  </si>
  <si>
    <t>Discus</t>
  </si>
  <si>
    <t>RZi</t>
  </si>
  <si>
    <t> Tamás Mayer</t>
  </si>
  <si>
    <t>M6</t>
  </si>
  <si>
    <t> Balazs Endrodi</t>
  </si>
  <si>
    <t>MÁV SE</t>
  </si>
  <si>
    <t>MI</t>
  </si>
  <si>
    <t> Attila Keczan</t>
  </si>
  <si>
    <t>Aero Klub Debrecen</t>
  </si>
  <si>
    <t>Mini Nimbus, C</t>
  </si>
  <si>
    <t>ZP</t>
  </si>
  <si>
    <t> Zoltan Foldi</t>
  </si>
  <si>
    <t>Jantar Std. 2</t>
  </si>
  <si>
    <t>VR</t>
  </si>
  <si>
    <t> Jeno Vörös</t>
  </si>
  <si>
    <t>Délvidéki Aero Club 1930.</t>
  </si>
  <si>
    <t>NY</t>
  </si>
  <si>
    <t> Barnabás Tóth</t>
  </si>
  <si>
    <t>SZRK</t>
  </si>
  <si>
    <t>M5</t>
  </si>
  <si>
    <t> Balázs Laktis</t>
  </si>
  <si>
    <t> Sandor Laurinyecz</t>
  </si>
  <si>
    <t>Kvasz András RE</t>
  </si>
  <si>
    <t> Zsombor Wéber</t>
  </si>
  <si>
    <t>GJ</t>
  </si>
  <si>
    <t> Adam Kapuy</t>
  </si>
  <si>
    <t>MSE</t>
  </si>
  <si>
    <t>Skövde Flygklubb</t>
  </si>
  <si>
    <t> András Schieber</t>
  </si>
  <si>
    <t>Aeroklub Farkashegy</t>
  </si>
  <si>
    <t>7T</t>
  </si>
  <si>
    <t> Géza Molnár</t>
  </si>
  <si>
    <t>X34</t>
  </si>
  <si>
    <t> Zoltan Suranyi</t>
  </si>
  <si>
    <t>DDi</t>
  </si>
  <si>
    <t> Karoly Borosnyay</t>
  </si>
  <si>
    <t>Janus C FG</t>
  </si>
  <si>
    <t>Dunaferr RK</t>
  </si>
  <si>
    <t>NB</t>
  </si>
  <si>
    <t> Zsolt Balogh</t>
  </si>
  <si>
    <t>Albatrosz VE</t>
  </si>
  <si>
    <t> Istvan Vig</t>
  </si>
  <si>
    <t>Aeroclub Hajdúszoboszló</t>
  </si>
  <si>
    <t> Csaba Oltvai</t>
  </si>
  <si>
    <t> András Oswald</t>
  </si>
  <si>
    <t>Szentesi Repülőklub</t>
  </si>
  <si>
    <t>FA</t>
  </si>
  <si>
    <t> Tibor Nagy</t>
  </si>
  <si>
    <t>Jantar Std. 3</t>
  </si>
  <si>
    <t>GR</t>
  </si>
  <si>
    <t> Farkas &amp; Mazán</t>
  </si>
  <si>
    <t> Peter Ronai</t>
  </si>
  <si>
    <t>Opitz RK</t>
  </si>
  <si>
    <t>FS</t>
  </si>
  <si>
    <t> Jozsef Szabo</t>
  </si>
  <si>
    <t>NK</t>
  </si>
  <si>
    <t> Gábor Érseki</t>
  </si>
  <si>
    <t>HI</t>
  </si>
  <si>
    <t> Zoltan Verebelyi</t>
  </si>
  <si>
    <t>HAB</t>
  </si>
  <si>
    <t> Richard Bartolf</t>
  </si>
  <si>
    <t>VARIO SE</t>
  </si>
  <si>
    <t> Kiss &amp; Buki</t>
  </si>
  <si>
    <t>Délvidéki Aero Club 1930</t>
  </si>
  <si>
    <t>RI</t>
  </si>
  <si>
    <t> Richard Basa</t>
  </si>
  <si>
    <t>HPX</t>
  </si>
  <si>
    <t> Halasz &amp; Kerekréti</t>
  </si>
  <si>
    <t>Twin shark</t>
  </si>
  <si>
    <t> Laszlo Kapuy</t>
  </si>
  <si>
    <t>EB 29D</t>
  </si>
  <si>
    <t> Zoltan Kore</t>
  </si>
  <si>
    <t>LS 6</t>
  </si>
  <si>
    <t>V7</t>
  </si>
  <si>
    <t> Csaba Tóth</t>
  </si>
  <si>
    <t>Ventus 2b</t>
  </si>
  <si>
    <t>AAD</t>
  </si>
  <si>
    <t> Peter Harsfalvi</t>
  </si>
  <si>
    <t>TS</t>
  </si>
  <si>
    <t>Twin Shark</t>
  </si>
  <si>
    <t>LY</t>
  </si>
  <si>
    <t> Laszlo Loskay</t>
  </si>
  <si>
    <t>Ventus</t>
  </si>
  <si>
    <t> Miklos Taglieber</t>
  </si>
  <si>
    <t>Ventus 2</t>
  </si>
  <si>
    <t> Finn Sleigh</t>
  </si>
  <si>
    <t>ASW 20 l</t>
  </si>
  <si>
    <t>LS4 a</t>
  </si>
  <si>
    <t> Lars Van Breemen</t>
  </si>
  <si>
    <t>LS4 b Neo</t>
  </si>
  <si>
    <t> Miles Kjær</t>
  </si>
  <si>
    <t>FK</t>
  </si>
  <si>
    <t>LS7 wl</t>
  </si>
  <si>
    <t>VIS</t>
  </si>
  <si>
    <t> Jelmer Vis</t>
  </si>
  <si>
    <t>SF</t>
  </si>
  <si>
    <t> Philip Jonker</t>
  </si>
  <si>
    <t>LS3</t>
  </si>
  <si>
    <t>MH</t>
  </si>
  <si>
    <t> Eric Schneider</t>
  </si>
  <si>
    <t>LS4 b</t>
  </si>
  <si>
    <t>Aa</t>
  </si>
  <si>
    <t> Simon van den Eijkel</t>
  </si>
  <si>
    <t>N8</t>
  </si>
  <si>
    <t> Vit Morkovsky</t>
  </si>
  <si>
    <t>ASW 20 c</t>
  </si>
  <si>
    <t>VX</t>
  </si>
  <si>
    <t> Théo Manfredi</t>
  </si>
  <si>
    <t>LS7</t>
  </si>
  <si>
    <t> Tereza Koubkova</t>
  </si>
  <si>
    <t> Lasse Edslev</t>
  </si>
  <si>
    <t>IF</t>
  </si>
  <si>
    <t>3G</t>
  </si>
  <si>
    <t> Edgar Lagorio</t>
  </si>
  <si>
    <t>Jantar std. 3</t>
  </si>
  <si>
    <t>ASW 20 cj</t>
  </si>
  <si>
    <t> David McMaster</t>
  </si>
  <si>
    <t>ASW 24 wl</t>
  </si>
  <si>
    <t>FC</t>
  </si>
  <si>
    <t> Pascal Zollikofer</t>
  </si>
  <si>
    <t>LS4 wl</t>
  </si>
  <si>
    <t> Ivan Tvrdik</t>
  </si>
  <si>
    <t> Henry Richard Daly</t>
  </si>
  <si>
    <t>SZD-48-3M Brawo</t>
  </si>
  <si>
    <t> Michael Tiffin</t>
  </si>
  <si>
    <t> Samuel Richardson</t>
  </si>
  <si>
    <t>BZI</t>
  </si>
  <si>
    <t> Emilien Montulet</t>
  </si>
  <si>
    <t> Sondre Bjørø</t>
  </si>
  <si>
    <t>SZD-48-3 Jantar Std. 3</t>
  </si>
  <si>
    <t>BA</t>
  </si>
  <si>
    <t> Šarunas Stanevicius</t>
  </si>
  <si>
    <t>AT</t>
  </si>
  <si>
    <t>Discus a</t>
  </si>
  <si>
    <t> David Roth</t>
  </si>
  <si>
    <t>SB</t>
  </si>
  <si>
    <t> Jaromir Macoun</t>
  </si>
  <si>
    <t>H8</t>
  </si>
  <si>
    <t> Ignas Bitinaitis</t>
  </si>
  <si>
    <t>V92</t>
  </si>
  <si>
    <t> Enguerrand Virol</t>
  </si>
  <si>
    <t>X15</t>
  </si>
  <si>
    <t> Florian Labatut</t>
  </si>
  <si>
    <t> Wiktor Lacinski</t>
  </si>
  <si>
    <t> Maurits Hebels</t>
  </si>
  <si>
    <t>LS8 Neo FES</t>
  </si>
  <si>
    <t>2S</t>
  </si>
  <si>
    <t> Nico Jaegli</t>
  </si>
  <si>
    <t>D2</t>
  </si>
  <si>
    <t> Nick Faber</t>
  </si>
  <si>
    <t> Jacob Bøgelund Lassen</t>
  </si>
  <si>
    <t>OK</t>
  </si>
  <si>
    <t> Jan Knischewski</t>
  </si>
  <si>
    <t>LS8 Neo</t>
  </si>
  <si>
    <t>S1</t>
  </si>
  <si>
    <t> Johannes Dibbern</t>
  </si>
  <si>
    <t>LS8 neo</t>
  </si>
  <si>
    <t> James Nugent</t>
  </si>
  <si>
    <t>SE</t>
  </si>
  <si>
    <t> Emil Dalboe-Pedersen</t>
  </si>
  <si>
    <t>UB</t>
  </si>
  <si>
    <t> Jonas Pitschen</t>
  </si>
  <si>
    <t>HAL</t>
  </si>
  <si>
    <t> Áron Érseki</t>
  </si>
  <si>
    <t>KE</t>
  </si>
  <si>
    <t> Mathias Valentin</t>
  </si>
  <si>
    <t> Henry Inigo-Jones</t>
  </si>
  <si>
    <t> Karol Snapko</t>
  </si>
  <si>
    <t>5F</t>
  </si>
  <si>
    <t> Henri Philippe</t>
  </si>
  <si>
    <t> Mark van den Ham</t>
  </si>
  <si>
    <t>Z1</t>
  </si>
  <si>
    <t> Claudio Etterli</t>
  </si>
  <si>
    <t> Thomas Pavis</t>
  </si>
  <si>
    <t>LS8 18</t>
  </si>
  <si>
    <t>1X</t>
  </si>
  <si>
    <t> Ryan Driscoll</t>
  </si>
  <si>
    <t>2L</t>
  </si>
  <si>
    <t> Christophe Abadie</t>
  </si>
  <si>
    <t>Jonker JS3</t>
  </si>
  <si>
    <t> Riccardo Brigliadori</t>
  </si>
  <si>
    <t>8D</t>
  </si>
  <si>
    <t> Davide Schiavotto</t>
  </si>
  <si>
    <t>JV</t>
  </si>
  <si>
    <t> Jeroen Verkuijl</t>
  </si>
  <si>
    <t>MD JS3 RES</t>
  </si>
  <si>
    <t> Uys Jonker</t>
  </si>
  <si>
    <t> Adrien Henry</t>
  </si>
  <si>
    <t>t</t>
  </si>
  <si>
    <t> Arne J. Boye-Møller</t>
  </si>
  <si>
    <t>Jonker JS3 Jet</t>
  </si>
  <si>
    <t> Tomasz Rubaj</t>
  </si>
  <si>
    <t>Schleicher AS 33 ES</t>
  </si>
  <si>
    <t> Roman Mracek</t>
  </si>
  <si>
    <t> Attie Jonker</t>
  </si>
  <si>
    <t> Holger Karow</t>
  </si>
  <si>
    <t> Mélanie Gadoulet</t>
  </si>
  <si>
    <t> György Gulyás</t>
  </si>
  <si>
    <t>EK</t>
  </si>
  <si>
    <t> Rasmus Ørskov</t>
  </si>
  <si>
    <t> Michael Rass</t>
  </si>
  <si>
    <t> Thomas Melde</t>
  </si>
  <si>
    <t>Jonker JS1 BTJ</t>
  </si>
  <si>
    <t> Péter Szabó</t>
  </si>
  <si>
    <t>WS</t>
  </si>
  <si>
    <t> Petri Sucksdorff</t>
  </si>
  <si>
    <t> Zoran Frenc</t>
  </si>
  <si>
    <t> Hadriaan van Nes</t>
  </si>
  <si>
    <t> Teet Jagomägi</t>
  </si>
  <si>
    <t>Jonker JS1 C</t>
  </si>
  <si>
    <t>7X</t>
  </si>
  <si>
    <t> Markus Ganev</t>
  </si>
  <si>
    <t> Joris Vainius</t>
  </si>
  <si>
    <t>ASG-29</t>
  </si>
  <si>
    <t> Tijl Schmelzer</t>
  </si>
  <si>
    <t> Luka Žnidaršic</t>
  </si>
  <si>
    <t>Ventus 3 FES</t>
  </si>
  <si>
    <t> Zdzislaw Bednarczuk</t>
  </si>
  <si>
    <t>F2</t>
  </si>
  <si>
    <t> Derren Francis</t>
  </si>
  <si>
    <t> Hannu Halonen</t>
  </si>
  <si>
    <t>AS</t>
  </si>
  <si>
    <t> Andreas Spielmann</t>
  </si>
  <si>
    <t> Philip Jones</t>
  </si>
  <si>
    <t>2T</t>
  </si>
  <si>
    <t> Peter Johansson</t>
  </si>
  <si>
    <t>JL</t>
  </si>
  <si>
    <t> Makoto Ichikawa</t>
  </si>
  <si>
    <t> Branko Blagojevic</t>
  </si>
  <si>
    <t>Jonker JS1 B</t>
  </si>
  <si>
    <t> Bruno Herencic</t>
  </si>
  <si>
    <t> Mark Käppeli</t>
  </si>
  <si>
    <t> Ivan Novak / Petr Krejcirik</t>
  </si>
  <si>
    <t> Jakub Barszcz / Lukasz Kornacki</t>
  </si>
  <si>
    <t>HpH 304 TS Twin Shark</t>
  </si>
  <si>
    <t> Steve Jones / Garry Coppin</t>
  </si>
  <si>
    <t> Erik Borgmann / Joost Wolff</t>
  </si>
  <si>
    <t> Louis Bouderlique / Ulysse Merlin</t>
  </si>
  <si>
    <t> Aku Jaakkola / Juha Sorri</t>
  </si>
  <si>
    <t>BRA</t>
  </si>
  <si>
    <t> Stefano Ghiorzo / Federico Mangano</t>
  </si>
  <si>
    <t> Peter Hartmann / Karel Krobath</t>
  </si>
  <si>
    <t>N1</t>
  </si>
  <si>
    <t> Sarah Arnold / Karl Striedieck</t>
  </si>
  <si>
    <t> Ferenc Tamás / Attila Korom</t>
  </si>
  <si>
    <t> Anton Šibanc / Sandi Kavalič</t>
  </si>
  <si>
    <t> Tom Jorgensen / Henning K. Nielsen</t>
  </si>
  <si>
    <t> Rainer Cronjäger / Guido Halter</t>
  </si>
  <si>
    <t>4Y</t>
  </si>
  <si>
    <t> Dawid Pretorius / Nico le Roux</t>
  </si>
  <si>
    <t>WK</t>
  </si>
  <si>
    <t> Markus Geisen / Michael Pfennig</t>
  </si>
  <si>
    <t>IV</t>
  </si>
  <si>
    <t> Igor Volkov / Vladas Motuza</t>
  </si>
  <si>
    <t>ASG 32 MI</t>
  </si>
  <si>
    <t> Jan Kovalcík / Miroslav Beliansky</t>
  </si>
  <si>
    <t> Allan Barnes / Harry Medlicott</t>
  </si>
  <si>
    <t>2AS</t>
  </si>
  <si>
    <t> Pierre de Broqueville / Arnaud de Broqueville</t>
  </si>
  <si>
    <t>Arcus 2T</t>
  </si>
  <si>
    <t> Thies Bruins</t>
  </si>
  <si>
    <t> Tom Arscott</t>
  </si>
  <si>
    <t> Tapio Tourula</t>
  </si>
  <si>
    <t> Michael Mix</t>
  </si>
  <si>
    <t>LS 3 a</t>
  </si>
  <si>
    <t>ED</t>
  </si>
  <si>
    <t> Lukas Blattmann</t>
  </si>
  <si>
    <t>LS 4 b</t>
  </si>
  <si>
    <t> Jake Brattle</t>
  </si>
  <si>
    <t> Hugo Corbille</t>
  </si>
  <si>
    <t>WU</t>
  </si>
  <si>
    <t> Andrej Lebedev</t>
  </si>
  <si>
    <t>UWE</t>
  </si>
  <si>
    <t> Uwe Melzer</t>
  </si>
  <si>
    <t> Arturas Pilvinis</t>
  </si>
  <si>
    <t>ASW 20 F</t>
  </si>
  <si>
    <t>LS 7 neo</t>
  </si>
  <si>
    <t>LS 4 a</t>
  </si>
  <si>
    <t> Miroslaw Izydorczak</t>
  </si>
  <si>
    <t>CHI</t>
  </si>
  <si>
    <t>Mini Nimbus B</t>
  </si>
  <si>
    <t>Romania</t>
  </si>
  <si>
    <t> Sakari Pyorre</t>
  </si>
  <si>
    <t> Zoltan Meszaros</t>
  </si>
  <si>
    <t>AC</t>
  </si>
  <si>
    <t> Szabolcs Veigli</t>
  </si>
  <si>
    <t>ASW 20 L</t>
  </si>
  <si>
    <t> Claudia Hill</t>
  </si>
  <si>
    <t>LS 1-f neo</t>
  </si>
  <si>
    <t>70I</t>
  </si>
  <si>
    <t> Oleg Bondarchuk</t>
  </si>
  <si>
    <t>Ukraine</t>
  </si>
  <si>
    <t>V78</t>
  </si>
  <si>
    <t> Maxence Stawski</t>
  </si>
  <si>
    <t>1T</t>
  </si>
  <si>
    <t> Robin Selfslagh</t>
  </si>
  <si>
    <t>HR3</t>
  </si>
  <si>
    <t> Frane Franic</t>
  </si>
  <si>
    <t>Croatia</t>
  </si>
  <si>
    <t>CE</t>
  </si>
  <si>
    <t> Luca Urbani</t>
  </si>
  <si>
    <t>JS1-C 21 EVO</t>
  </si>
  <si>
    <t> Pavol Černý</t>
  </si>
  <si>
    <t>Shark 304MS</t>
  </si>
  <si>
    <t>SGC Dražkovce</t>
  </si>
  <si>
    <t>Ventus 2cxt/18m</t>
  </si>
  <si>
    <t>JS3/18m</t>
  </si>
  <si>
    <t>Ventus c/17,6m</t>
  </si>
  <si>
    <t> Vladimír Foltín</t>
  </si>
  <si>
    <t>JS1-B 18m</t>
  </si>
  <si>
    <t>Discus 2cT/18m</t>
  </si>
  <si>
    <t>ASG-29/18m</t>
  </si>
  <si>
    <t> Jan Kovalčík</t>
  </si>
  <si>
    <t> Peter Pokorný</t>
  </si>
  <si>
    <t>ASG 29E/18m</t>
  </si>
  <si>
    <t> Jakubčák &amp; Kollár</t>
  </si>
  <si>
    <t> Gabriela Beláková</t>
  </si>
  <si>
    <t> Sitár &amp; Horňák</t>
  </si>
  <si>
    <t>Martin</t>
  </si>
  <si>
    <t> Jurovic &amp; Maňka</t>
  </si>
  <si>
    <t> Hupka &amp; Sádovský</t>
  </si>
  <si>
    <t>DG 1000T/20m</t>
  </si>
  <si>
    <t> Lubomír Doupal</t>
  </si>
  <si>
    <t>Ventus 2cxm/18m</t>
  </si>
  <si>
    <t>Ružomberok</t>
  </si>
  <si>
    <t>Ventus 3 FES/18m</t>
  </si>
  <si>
    <t>LS 8b</t>
  </si>
  <si>
    <t>HM</t>
  </si>
  <si>
    <t> Tibor Arpáš</t>
  </si>
  <si>
    <t>LS 8t/15m</t>
  </si>
  <si>
    <t> Viktória Divoková</t>
  </si>
  <si>
    <t> Karel Novák</t>
  </si>
  <si>
    <t>JS 3/15m</t>
  </si>
  <si>
    <t>N6</t>
  </si>
  <si>
    <t> Peter Jánoška</t>
  </si>
  <si>
    <t>LS 6c/15m</t>
  </si>
  <si>
    <t>LS 8/15m</t>
  </si>
  <si>
    <t> Miloš Mach</t>
  </si>
  <si>
    <t>Nové Zámky</t>
  </si>
  <si>
    <t>Discus 2c/15m</t>
  </si>
  <si>
    <t>Tibor Frátrik</t>
  </si>
  <si>
    <t xml:space="preserve"> Michal Lešinger</t>
  </si>
  <si>
    <t>Moravská Trebová</t>
  </si>
  <si>
    <t>DG 400/17m</t>
  </si>
  <si>
    <t>DG-400/17m</t>
  </si>
  <si>
    <t xml:space="preserve"> Jirí Kusbach</t>
  </si>
  <si>
    <t>Luhacovice</t>
  </si>
  <si>
    <t>KKB-15FES</t>
  </si>
  <si>
    <t>ASW 24WL</t>
  </si>
  <si>
    <t>Trencín</t>
  </si>
  <si>
    <t>G 102 Astir Std III</t>
  </si>
  <si>
    <t>Holíc</t>
  </si>
  <si>
    <t>Juraj Dudáš</t>
  </si>
  <si>
    <t>Križanov</t>
  </si>
  <si>
    <t>Laho &amp; Mikula</t>
  </si>
  <si>
    <t>Janus CM FG</t>
  </si>
  <si>
    <t>Grob Astir CS G102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</si>
</sst>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.0"/>
    <numFmt numFmtId="165" formatCode="0.0000"/>
    <numFmt numFmtId="166" formatCode="0.000"/>
  </numFmts>
  <fonts count="17">
    <font>
      <sz val="11.0"/>
      <color theme="1"/>
      <name val="Calibri"/>
      <scheme val="minor"/>
    </font>
    <font>
      <sz val="11.0"/>
      <color theme="1"/>
      <name val="Calibri"/>
    </font>
    <font>
      <b/>
      <sz val="11.0"/>
      <color rgb="FF333333"/>
      <name val="Calibri"/>
    </font>
    <font>
      <color theme="1"/>
      <name val="Calibri"/>
      <scheme val="minor"/>
    </font>
    <font>
      <sz val="10.0"/>
      <color theme="1"/>
      <name val="Arial"/>
    </font>
    <font>
      <sz val="9.0"/>
      <color theme="1"/>
      <name val="Calibri"/>
    </font>
    <font>
      <sz val="11.0"/>
      <color theme="10"/>
      <name val="Calibri"/>
    </font>
    <font/>
    <font>
      <sz val="9.0"/>
      <color rgb="FF000000"/>
      <name val="Arial"/>
    </font>
    <font>
      <b/>
      <sz val="11.0"/>
      <color theme="1"/>
      <name val="Calibri"/>
    </font>
    <font>
      <sz val="11.0"/>
      <color rgb="FF333333"/>
      <name val="Roboto"/>
    </font>
    <font>
      <b/>
      <sz val="11.0"/>
      <color rgb="FF333333"/>
      <name val="Roboto"/>
    </font>
    <font>
      <sz val="11.0"/>
      <color rgb="FF5CB85C"/>
      <name val="Roboto"/>
    </font>
    <font>
      <sz val="11.0"/>
      <color rgb="FFD9534F"/>
      <name val="Roboto"/>
    </font>
    <font>
      <sz val="11.0"/>
      <color rgb="FFFF0000"/>
      <name val="Calibri"/>
    </font>
    <font>
      <sz val="11.0"/>
      <color rgb="FFBFBFBF"/>
      <name val="Roboto"/>
    </font>
    <font>
      <b/>
      <sz val="11.0"/>
      <color rgb="FFBFBFBF"/>
      <name val="Roboto"/>
    </font>
  </fonts>
  <fills count="10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FF99FF"/>
        <bgColor rgb="FFFF99FF"/>
      </patternFill>
    </fill>
    <fill>
      <patternFill patternType="solid">
        <fgColor rgb="FFDFEEF6"/>
        <bgColor rgb="FFDFEEF6"/>
      </patternFill>
    </fill>
    <fill>
      <patternFill patternType="solid">
        <fgColor rgb="FF00B050"/>
        <bgColor rgb="FF00B050"/>
      </patternFill>
    </fill>
    <fill>
      <patternFill patternType="solid">
        <fgColor rgb="FFC00000"/>
        <bgColor rgb="FFC00000"/>
      </patternFill>
    </fill>
  </fills>
  <borders count="27">
    <border/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/>
      <right/>
      <top/>
      <bottom/>
    </border>
    <border>
      <left style="medium">
        <color rgb="FF000000"/>
      </left>
      <right/>
      <top style="medium">
        <color rgb="FFDDDDDD"/>
      </top>
      <bottom/>
    </border>
    <border>
      <right style="medium">
        <color rgb="FF000000"/>
      </right>
    </border>
    <border>
      <left style="medium">
        <color rgb="FF000000"/>
      </left>
      <top style="medium">
        <color rgb="FFDDDDDD"/>
      </top>
    </border>
    <border>
      <bottom style="thin">
        <color rgb="FFFF0000"/>
      </bottom>
    </border>
    <border>
      <left style="medium">
        <color rgb="FF000000"/>
      </left>
      <right/>
      <top style="medium">
        <color rgb="FFDDDDDD"/>
      </top>
      <bottom style="thin">
        <color rgb="FFFF0000"/>
      </bottom>
    </border>
    <border>
      <right style="medium">
        <color rgb="FF000000"/>
      </right>
      <bottom style="thin">
        <color rgb="FFFF0000"/>
      </bottom>
    </border>
    <border>
      <left style="medium">
        <color rgb="FF000000"/>
      </left>
    </border>
    <border>
      <left style="medium">
        <color rgb="FF000000"/>
      </left>
      <top style="medium">
        <color rgb="FFDDDDDD"/>
      </top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thin">
        <color rgb="FF000000"/>
      </right>
    </border>
    <border>
      <left/>
      <right/>
      <top/>
    </border>
    <border>
      <left/>
      <right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DDDDDD"/>
      </top>
      <bottom/>
    </border>
    <border>
      <left/>
      <right/>
      <top/>
      <bottom style="medium">
        <color rgb="FFDDDDDD"/>
      </bottom>
    </border>
    <border>
      <top style="medium">
        <color rgb="FFDDDDDD"/>
      </top>
    </border>
  </borders>
  <cellStyleXfs count="1">
    <xf borderId="0" fillId="0" fontId="0" numFmtId="0" applyAlignment="1" applyFont="1"/>
  </cellStyleXfs>
  <cellXfs count="87">
    <xf borderId="0" fillId="0" fontId="0" numFmtId="0" xfId="0" applyAlignment="1" applyFont="1">
      <alignment readingOrder="0" shrinkToFit="0" vertical="bottom" wrapText="0"/>
    </xf>
    <xf borderId="0" fillId="0" fontId="1" numFmtId="1" xfId="0" applyFont="1" applyNumberFormat="1"/>
    <xf borderId="0" fillId="0" fontId="1" numFmtId="0" xfId="0" applyFont="1"/>
    <xf borderId="1" fillId="0" fontId="1" numFmtId="0" xfId="0" applyBorder="1" applyFont="1"/>
    <xf borderId="2" fillId="0" fontId="1" numFmtId="0" xfId="0" applyBorder="1" applyFont="1"/>
    <xf borderId="3" fillId="2" fontId="1" numFmtId="0" xfId="0" applyBorder="1" applyFill="1" applyFont="1"/>
    <xf borderId="0" fillId="0" fontId="1" numFmtId="0" xfId="0" applyAlignment="1" applyFont="1">
      <alignment horizontal="center"/>
    </xf>
    <xf borderId="4" fillId="2" fontId="2" numFmtId="0" xfId="0" applyAlignment="1" applyBorder="1" applyFont="1">
      <alignment shrinkToFit="0" vertical="top" wrapText="1"/>
    </xf>
    <xf borderId="5" fillId="0" fontId="1" numFmtId="2" xfId="0" applyBorder="1" applyFont="1" applyNumberFormat="1"/>
    <xf borderId="0" fillId="2" fontId="1" numFmtId="0" xfId="0" applyAlignment="1" applyFont="1">
      <alignment readingOrder="0"/>
    </xf>
    <xf borderId="0" fillId="2" fontId="3" numFmtId="0" xfId="0" applyFont="1"/>
    <xf borderId="3" fillId="2" fontId="1" numFmtId="0" xfId="0" applyAlignment="1" applyBorder="1" applyFont="1">
      <alignment readingOrder="0"/>
    </xf>
    <xf borderId="6" fillId="2" fontId="2" numFmtId="0" xfId="0" applyAlignment="1" applyBorder="1" applyFont="1">
      <alignment shrinkToFit="0" vertical="top" wrapText="1"/>
    </xf>
    <xf borderId="7" fillId="0" fontId="1" numFmtId="0" xfId="0" applyAlignment="1" applyBorder="1" applyFont="1">
      <alignment horizontal="center"/>
    </xf>
    <xf borderId="8" fillId="2" fontId="2" numFmtId="0" xfId="0" applyAlignment="1" applyBorder="1" applyFont="1">
      <alignment shrinkToFit="0" vertical="top" wrapText="1"/>
    </xf>
    <xf borderId="9" fillId="0" fontId="1" numFmtId="2" xfId="0" applyBorder="1" applyFont="1" applyNumberFormat="1"/>
    <xf borderId="7" fillId="0" fontId="1" numFmtId="1" xfId="0" applyBorder="1" applyFont="1" applyNumberFormat="1"/>
    <xf borderId="10" fillId="2" fontId="2" numFmtId="0" xfId="0" applyAlignment="1" applyBorder="1" applyFont="1">
      <alignment shrinkToFit="0" vertical="top" wrapText="1"/>
    </xf>
    <xf borderId="0" fillId="0" fontId="1" numFmtId="2" xfId="0" applyFont="1" applyNumberFormat="1"/>
    <xf borderId="6" fillId="0" fontId="2" numFmtId="0" xfId="0" applyAlignment="1" applyBorder="1" applyFont="1">
      <alignment shrinkToFit="0" vertical="top" wrapText="1"/>
    </xf>
    <xf borderId="0" fillId="0" fontId="1" numFmtId="164" xfId="0" applyFont="1" applyNumberFormat="1"/>
    <xf borderId="0" fillId="0" fontId="4" numFmtId="165" xfId="0" applyFont="1" applyNumberFormat="1"/>
    <xf borderId="0" fillId="0" fontId="4" numFmtId="1" xfId="0" applyFont="1" applyNumberFormat="1"/>
    <xf borderId="11" fillId="0" fontId="2" numFmtId="0" xfId="0" applyAlignment="1" applyBorder="1" applyFont="1">
      <alignment shrinkToFit="0" vertical="top" wrapText="1"/>
    </xf>
    <xf borderId="12" fillId="0" fontId="1" numFmtId="2" xfId="0" applyBorder="1" applyFont="1" applyNumberFormat="1"/>
    <xf borderId="0" fillId="0" fontId="2" numFmtId="0" xfId="0" applyAlignment="1" applyFont="1">
      <alignment shrinkToFit="0" vertical="top" wrapText="1"/>
    </xf>
    <xf borderId="13" fillId="0" fontId="1" numFmtId="1" xfId="0" applyBorder="1" applyFont="1" applyNumberFormat="1"/>
    <xf borderId="4" fillId="3" fontId="2" numFmtId="0" xfId="0" applyAlignment="1" applyBorder="1" applyFill="1" applyFont="1">
      <alignment shrinkToFit="0" vertical="top" wrapText="1"/>
    </xf>
    <xf borderId="4" fillId="4" fontId="2" numFmtId="0" xfId="0" applyAlignment="1" applyBorder="1" applyFill="1" applyFont="1">
      <alignment shrinkToFit="0" vertical="top" wrapText="1"/>
    </xf>
    <xf borderId="4" fillId="5" fontId="2" numFmtId="0" xfId="0" applyAlignment="1" applyBorder="1" applyFill="1" applyFont="1">
      <alignment shrinkToFit="0" vertical="top" wrapText="1"/>
    </xf>
    <xf borderId="8" fillId="4" fontId="2" numFmtId="0" xfId="0" applyAlignment="1" applyBorder="1" applyFont="1">
      <alignment shrinkToFit="0" vertical="top" wrapText="1"/>
    </xf>
    <xf borderId="7" fillId="0" fontId="1" numFmtId="2" xfId="0" applyBorder="1" applyFont="1" applyNumberFormat="1"/>
    <xf borderId="10" fillId="0" fontId="2" numFmtId="0" xfId="0" applyAlignment="1" applyBorder="1" applyFont="1">
      <alignment shrinkToFit="0" vertical="top" wrapText="1"/>
    </xf>
    <xf borderId="4" fillId="6" fontId="2" numFmtId="0" xfId="0" applyAlignment="1" applyBorder="1" applyFill="1" applyFont="1">
      <alignment shrinkToFit="0" vertical="top" wrapText="1"/>
    </xf>
    <xf borderId="0" fillId="0" fontId="4" numFmtId="2" xfId="0" applyFont="1" applyNumberFormat="1"/>
    <xf borderId="13" fillId="0" fontId="1" numFmtId="2" xfId="0" applyBorder="1" applyFont="1" applyNumberFormat="1"/>
    <xf borderId="14" fillId="7" fontId="5" numFmtId="0" xfId="0" applyAlignment="1" applyBorder="1" applyFill="1" applyFont="1">
      <alignment shrinkToFit="0" vertical="center" wrapText="1"/>
    </xf>
    <xf borderId="14" fillId="7" fontId="6" numFmtId="0" xfId="0" applyAlignment="1" applyBorder="1" applyFont="1">
      <alignment horizontal="right" shrinkToFit="0" vertical="center" wrapText="1"/>
    </xf>
    <xf borderId="15" fillId="0" fontId="7" numFmtId="0" xfId="0" applyBorder="1" applyFont="1"/>
    <xf borderId="0" fillId="0" fontId="5" numFmtId="0" xfId="0" applyAlignment="1" applyFont="1">
      <alignment shrinkToFit="0" vertical="center" wrapText="1"/>
    </xf>
    <xf borderId="0" fillId="0" fontId="6" numFmtId="0" xfId="0" applyAlignment="1" applyFont="1">
      <alignment horizontal="right" shrinkToFit="0" vertical="center" wrapText="1"/>
    </xf>
    <xf borderId="14" fillId="7" fontId="8" numFmtId="0" xfId="0" applyAlignment="1" applyBorder="1" applyFont="1">
      <alignment shrinkToFit="0" vertical="center" wrapText="1"/>
    </xf>
    <xf borderId="0" fillId="0" fontId="8" numFmtId="0" xfId="0" applyAlignment="1" applyFont="1">
      <alignment shrinkToFit="0" vertical="center" wrapText="1"/>
    </xf>
    <xf borderId="0" fillId="0" fontId="1" numFmtId="0" xfId="0" applyAlignment="1" applyFont="1">
      <alignment horizontal="right"/>
    </xf>
    <xf borderId="16" fillId="0" fontId="1" numFmtId="0" xfId="0" applyAlignment="1" applyBorder="1" applyFont="1">
      <alignment horizontal="center"/>
    </xf>
    <xf borderId="17" fillId="0" fontId="7" numFmtId="0" xfId="0" applyBorder="1" applyFont="1"/>
    <xf borderId="17" fillId="0" fontId="1" numFmtId="0" xfId="0" applyAlignment="1" applyBorder="1" applyFont="1">
      <alignment horizontal="center"/>
    </xf>
    <xf borderId="18" fillId="0" fontId="9" numFmtId="0" xfId="0" applyAlignment="1" applyBorder="1" applyFont="1">
      <alignment horizontal="center"/>
    </xf>
    <xf borderId="19" fillId="0" fontId="7" numFmtId="0" xfId="0" applyBorder="1" applyFont="1"/>
    <xf borderId="0" fillId="0" fontId="1" numFmtId="0" xfId="0" applyAlignment="1" applyFont="1">
      <alignment horizontal="center" vertical="center"/>
    </xf>
    <xf borderId="0" fillId="0" fontId="1" numFmtId="166" xfId="0" applyFont="1" applyNumberFormat="1"/>
    <xf borderId="19" fillId="0" fontId="1" numFmtId="2" xfId="0" applyBorder="1" applyFont="1" applyNumberFormat="1"/>
    <xf borderId="20" fillId="0" fontId="1" numFmtId="0" xfId="0" applyAlignment="1" applyBorder="1" applyFont="1">
      <alignment horizontal="right"/>
    </xf>
    <xf borderId="21" fillId="0" fontId="1" numFmtId="0" xfId="0" applyBorder="1" applyFont="1"/>
    <xf borderId="22" fillId="0" fontId="1" numFmtId="0" xfId="0" applyAlignment="1" applyBorder="1" applyFont="1">
      <alignment horizontal="right"/>
    </xf>
    <xf borderId="12" fillId="0" fontId="1" numFmtId="0" xfId="0" applyBorder="1" applyFont="1"/>
    <xf borderId="10" fillId="0" fontId="1" numFmtId="0" xfId="0" applyBorder="1" applyFont="1"/>
    <xf borderId="5" fillId="0" fontId="1" numFmtId="0" xfId="0" applyBorder="1" applyFont="1"/>
    <xf borderId="1" fillId="0" fontId="1" numFmtId="0" xfId="0" applyAlignment="1" applyBorder="1" applyFont="1">
      <alignment horizontal="right"/>
    </xf>
    <xf borderId="20" fillId="0" fontId="7" numFmtId="0" xfId="0" applyBorder="1" applyFont="1"/>
    <xf borderId="21" fillId="0" fontId="1" numFmtId="0" xfId="0" applyAlignment="1" applyBorder="1" applyFont="1">
      <alignment horizontal="right"/>
    </xf>
    <xf borderId="22" fillId="0" fontId="7" numFmtId="0" xfId="0" applyBorder="1" applyFont="1"/>
    <xf borderId="19" fillId="0" fontId="1" numFmtId="166" xfId="0" applyAlignment="1" applyBorder="1" applyFont="1" applyNumberFormat="1">
      <alignment horizontal="center"/>
    </xf>
    <xf borderId="16" fillId="0" fontId="1" numFmtId="0" xfId="0" applyAlignment="1" applyBorder="1" applyFont="1">
      <alignment horizontal="right"/>
    </xf>
    <xf borderId="19" fillId="0" fontId="1" numFmtId="0" xfId="0" applyAlignment="1" applyBorder="1" applyFont="1">
      <alignment horizontal="right"/>
    </xf>
    <xf borderId="23" fillId="0" fontId="1" numFmtId="0" xfId="0" applyBorder="1" applyFont="1"/>
    <xf borderId="24" fillId="2" fontId="10" numFmtId="0" xfId="0" applyAlignment="1" applyBorder="1" applyFont="1">
      <alignment shrinkToFit="0" vertical="top" wrapText="1"/>
    </xf>
    <xf borderId="24" fillId="2" fontId="11" numFmtId="0" xfId="0" applyAlignment="1" applyBorder="1" applyFont="1">
      <alignment shrinkToFit="0" vertical="top" wrapText="1"/>
    </xf>
    <xf borderId="24" fillId="2" fontId="11" numFmtId="3" xfId="0" applyAlignment="1" applyBorder="1" applyFont="1" applyNumberFormat="1">
      <alignment shrinkToFit="0" vertical="top" wrapText="1"/>
    </xf>
    <xf borderId="24" fillId="2" fontId="12" numFmtId="0" xfId="0" applyAlignment="1" applyBorder="1" applyFont="1">
      <alignment shrinkToFit="0" vertical="top" wrapText="1"/>
    </xf>
    <xf borderId="24" fillId="2" fontId="13" numFmtId="0" xfId="0" applyAlignment="1" applyBorder="1" applyFont="1">
      <alignment shrinkToFit="0" vertical="top" wrapText="1"/>
    </xf>
    <xf borderId="25" fillId="2" fontId="10" numFmtId="0" xfId="0" applyAlignment="1" applyBorder="1" applyFont="1">
      <alignment shrinkToFit="0" vertical="top" wrapText="1"/>
    </xf>
    <xf borderId="3" fillId="2" fontId="11" numFmtId="0" xfId="0" applyAlignment="1" applyBorder="1" applyFont="1">
      <alignment shrinkToFit="0" vertical="top" wrapText="1"/>
    </xf>
    <xf borderId="25" fillId="2" fontId="11" numFmtId="3" xfId="0" applyAlignment="1" applyBorder="1" applyFont="1" applyNumberFormat="1">
      <alignment shrinkToFit="0" vertical="top" wrapText="1"/>
    </xf>
    <xf borderId="24" fillId="8" fontId="11" numFmtId="0" xfId="0" applyAlignment="1" applyBorder="1" applyFill="1" applyFont="1">
      <alignment shrinkToFit="0" vertical="top" wrapText="1"/>
    </xf>
    <xf borderId="25" fillId="2" fontId="12" numFmtId="0" xfId="0" applyAlignment="1" applyBorder="1" applyFont="1">
      <alignment shrinkToFit="0" vertical="top" wrapText="1"/>
    </xf>
    <xf borderId="26" fillId="0" fontId="10" numFmtId="0" xfId="0" applyAlignment="1" applyBorder="1" applyFont="1">
      <alignment shrinkToFit="0" vertical="top" wrapText="1"/>
    </xf>
    <xf borderId="26" fillId="0" fontId="11" numFmtId="0" xfId="0" applyAlignment="1" applyBorder="1" applyFont="1">
      <alignment shrinkToFit="0" vertical="top" wrapText="1"/>
    </xf>
    <xf borderId="25" fillId="2" fontId="13" numFmtId="0" xfId="0" applyAlignment="1" applyBorder="1" applyFont="1">
      <alignment shrinkToFit="0" vertical="top" wrapText="1"/>
    </xf>
    <xf borderId="19" fillId="0" fontId="1" numFmtId="2" xfId="0" applyAlignment="1" applyBorder="1" applyFont="1" applyNumberFormat="1">
      <alignment horizontal="center"/>
    </xf>
    <xf borderId="24" fillId="5" fontId="11" numFmtId="0" xfId="0" applyAlignment="1" applyBorder="1" applyFont="1">
      <alignment shrinkToFit="0" vertical="top" wrapText="1"/>
    </xf>
    <xf borderId="24" fillId="9" fontId="11" numFmtId="0" xfId="0" applyAlignment="1" applyBorder="1" applyFill="1" applyFont="1">
      <alignment shrinkToFit="0" vertical="top" wrapText="1"/>
    </xf>
    <xf borderId="24" fillId="2" fontId="11" numFmtId="4" xfId="0" applyAlignment="1" applyBorder="1" applyFont="1" applyNumberFormat="1">
      <alignment shrinkToFit="0" vertical="top" wrapText="1"/>
    </xf>
    <xf borderId="20" fillId="0" fontId="14" numFmtId="0" xfId="0" applyAlignment="1" applyBorder="1" applyFont="1">
      <alignment horizontal="center" shrinkToFit="0" wrapText="1"/>
    </xf>
    <xf borderId="24" fillId="5" fontId="10" numFmtId="0" xfId="0" applyAlignment="1" applyBorder="1" applyFont="1">
      <alignment shrinkToFit="0" vertical="top" wrapText="1"/>
    </xf>
    <xf borderId="24" fillId="2" fontId="15" numFmtId="0" xfId="0" applyAlignment="1" applyBorder="1" applyFont="1">
      <alignment shrinkToFit="0" vertical="top" wrapText="1"/>
    </xf>
    <xf borderId="24" fillId="2" fontId="16" numFmtId="0" xfId="0" applyAlignment="1" applyBorder="1" applyFont="1">
      <alignment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worksheet" Target="worksheets/sheet37.xml"/><Relationship Id="rId42" Type="http://schemas.openxmlformats.org/officeDocument/2006/relationships/worksheet" Target="worksheets/sheet39.xml"/><Relationship Id="rId41" Type="http://schemas.openxmlformats.org/officeDocument/2006/relationships/worksheet" Target="worksheets/sheet38.xml"/><Relationship Id="rId44" Type="http://customschemas.google.com/relationships/workbookmetadata" Target="metadata"/><Relationship Id="rId43" Type="http://schemas.openxmlformats.org/officeDocument/2006/relationships/worksheet" Target="worksheets/sheet40.xml"/><Relationship Id="rId31" Type="http://schemas.openxmlformats.org/officeDocument/2006/relationships/worksheet" Target="worksheets/sheet28.xml"/><Relationship Id="rId30" Type="http://schemas.openxmlformats.org/officeDocument/2006/relationships/worksheet" Target="worksheets/sheet27.xml"/><Relationship Id="rId33" Type="http://schemas.openxmlformats.org/officeDocument/2006/relationships/worksheet" Target="worksheets/sheet30.xml"/><Relationship Id="rId32" Type="http://schemas.openxmlformats.org/officeDocument/2006/relationships/worksheet" Target="worksheets/sheet29.xml"/><Relationship Id="rId35" Type="http://schemas.openxmlformats.org/officeDocument/2006/relationships/worksheet" Target="worksheets/sheet32.xml"/><Relationship Id="rId34" Type="http://schemas.openxmlformats.org/officeDocument/2006/relationships/worksheet" Target="worksheets/sheet31.xml"/><Relationship Id="rId37" Type="http://schemas.openxmlformats.org/officeDocument/2006/relationships/worksheet" Target="worksheets/sheet34.xml"/><Relationship Id="rId36" Type="http://schemas.openxmlformats.org/officeDocument/2006/relationships/worksheet" Target="worksheets/sheet33.xml"/><Relationship Id="rId39" Type="http://schemas.openxmlformats.org/officeDocument/2006/relationships/worksheet" Target="worksheets/sheet36.xml"/><Relationship Id="rId38" Type="http://schemas.openxmlformats.org/officeDocument/2006/relationships/worksheet" Target="worksheets/sheet35.xml"/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29" Type="http://schemas.openxmlformats.org/officeDocument/2006/relationships/worksheet" Target="worksheets/sheet26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3.xml.rels><?xml version="1.0" encoding="UTF-8" standalone="yes"?><Relationships xmlns="http://schemas.openxmlformats.org/package/2006/relationships"><Relationship Id="rId40" Type="http://schemas.openxmlformats.org/officeDocument/2006/relationships/image" Target="../media/image36.jpg"/><Relationship Id="rId42" Type="http://schemas.openxmlformats.org/officeDocument/2006/relationships/image" Target="../media/image26.jpg"/><Relationship Id="rId41" Type="http://schemas.openxmlformats.org/officeDocument/2006/relationships/image" Target="../media/image18.jpg"/><Relationship Id="rId44" Type="http://schemas.openxmlformats.org/officeDocument/2006/relationships/image" Target="../media/image23.png"/><Relationship Id="rId43" Type="http://schemas.openxmlformats.org/officeDocument/2006/relationships/image" Target="../media/image39.jpg"/><Relationship Id="rId46" Type="http://schemas.openxmlformats.org/officeDocument/2006/relationships/image" Target="../media/image31.jpg"/><Relationship Id="rId45" Type="http://schemas.openxmlformats.org/officeDocument/2006/relationships/image" Target="../media/image20.jpg"/><Relationship Id="rId107" Type="http://schemas.openxmlformats.org/officeDocument/2006/relationships/image" Target="../media/image93.jpg"/><Relationship Id="rId106" Type="http://schemas.openxmlformats.org/officeDocument/2006/relationships/image" Target="../media/image100.png"/><Relationship Id="rId105" Type="http://schemas.openxmlformats.org/officeDocument/2006/relationships/image" Target="../media/image116.jpg"/><Relationship Id="rId104" Type="http://schemas.openxmlformats.org/officeDocument/2006/relationships/image" Target="../media/image92.jpg"/><Relationship Id="rId109" Type="http://schemas.openxmlformats.org/officeDocument/2006/relationships/image" Target="../media/image110.jpg"/><Relationship Id="rId108" Type="http://schemas.openxmlformats.org/officeDocument/2006/relationships/image" Target="../media/image94.jpg"/><Relationship Id="rId48" Type="http://schemas.openxmlformats.org/officeDocument/2006/relationships/image" Target="../media/image45.jpg"/><Relationship Id="rId47" Type="http://schemas.openxmlformats.org/officeDocument/2006/relationships/image" Target="../media/image28.png"/><Relationship Id="rId49" Type="http://schemas.openxmlformats.org/officeDocument/2006/relationships/image" Target="../media/image30.jpg"/><Relationship Id="rId103" Type="http://schemas.openxmlformats.org/officeDocument/2006/relationships/image" Target="../media/image74.jpg"/><Relationship Id="rId102" Type="http://schemas.openxmlformats.org/officeDocument/2006/relationships/image" Target="../media/image87.jpg"/><Relationship Id="rId101" Type="http://schemas.openxmlformats.org/officeDocument/2006/relationships/image" Target="../media/image76.jpg"/><Relationship Id="rId100" Type="http://schemas.openxmlformats.org/officeDocument/2006/relationships/image" Target="../media/image82.jpg"/><Relationship Id="rId31" Type="http://schemas.openxmlformats.org/officeDocument/2006/relationships/image" Target="../media/image12.png"/><Relationship Id="rId30" Type="http://schemas.openxmlformats.org/officeDocument/2006/relationships/image" Target="../media/image29.jpg"/><Relationship Id="rId33" Type="http://schemas.openxmlformats.org/officeDocument/2006/relationships/image" Target="../media/image16.jpg"/><Relationship Id="rId32" Type="http://schemas.openxmlformats.org/officeDocument/2006/relationships/image" Target="../media/image22.jpg"/><Relationship Id="rId35" Type="http://schemas.openxmlformats.org/officeDocument/2006/relationships/image" Target="../media/image24.jpg"/><Relationship Id="rId34" Type="http://schemas.openxmlformats.org/officeDocument/2006/relationships/image" Target="../media/image42.jpg"/><Relationship Id="rId180" Type="http://schemas.openxmlformats.org/officeDocument/2006/relationships/image" Target="../media/image159.jpg"/><Relationship Id="rId37" Type="http://schemas.openxmlformats.org/officeDocument/2006/relationships/image" Target="../media/image27.jpg"/><Relationship Id="rId176" Type="http://schemas.openxmlformats.org/officeDocument/2006/relationships/image" Target="../media/image156.jpg"/><Relationship Id="rId36" Type="http://schemas.openxmlformats.org/officeDocument/2006/relationships/image" Target="../media/image19.png"/><Relationship Id="rId175" Type="http://schemas.openxmlformats.org/officeDocument/2006/relationships/image" Target="../media/image154.jpg"/><Relationship Id="rId39" Type="http://schemas.openxmlformats.org/officeDocument/2006/relationships/image" Target="../media/image64.jpg"/><Relationship Id="rId174" Type="http://schemas.openxmlformats.org/officeDocument/2006/relationships/image" Target="../media/image163.jpg"/><Relationship Id="rId38" Type="http://schemas.openxmlformats.org/officeDocument/2006/relationships/image" Target="../media/image37.jpg"/><Relationship Id="rId173" Type="http://schemas.openxmlformats.org/officeDocument/2006/relationships/image" Target="../media/image166.jpg"/><Relationship Id="rId179" Type="http://schemas.openxmlformats.org/officeDocument/2006/relationships/image" Target="../media/image167.jpg"/><Relationship Id="rId178" Type="http://schemas.openxmlformats.org/officeDocument/2006/relationships/image" Target="../media/image164.jpg"/><Relationship Id="rId177" Type="http://schemas.openxmlformats.org/officeDocument/2006/relationships/image" Target="../media/image160.jpg"/><Relationship Id="rId20" Type="http://schemas.openxmlformats.org/officeDocument/2006/relationships/image" Target="../media/image14.jpg"/><Relationship Id="rId22" Type="http://schemas.openxmlformats.org/officeDocument/2006/relationships/image" Target="../media/image1.jpg"/><Relationship Id="rId21" Type="http://schemas.openxmlformats.org/officeDocument/2006/relationships/image" Target="../media/image3.gif"/><Relationship Id="rId24" Type="http://schemas.openxmlformats.org/officeDocument/2006/relationships/image" Target="../media/image25.png"/><Relationship Id="rId23" Type="http://schemas.openxmlformats.org/officeDocument/2006/relationships/image" Target="../media/image13.jpg"/><Relationship Id="rId129" Type="http://schemas.openxmlformats.org/officeDocument/2006/relationships/image" Target="../media/image125.png"/><Relationship Id="rId128" Type="http://schemas.openxmlformats.org/officeDocument/2006/relationships/image" Target="../media/image143.jpg"/><Relationship Id="rId127" Type="http://schemas.openxmlformats.org/officeDocument/2006/relationships/image" Target="../media/image104.jpg"/><Relationship Id="rId126" Type="http://schemas.openxmlformats.org/officeDocument/2006/relationships/image" Target="../media/image122.png"/><Relationship Id="rId26" Type="http://schemas.openxmlformats.org/officeDocument/2006/relationships/image" Target="../media/image5.jpg"/><Relationship Id="rId121" Type="http://schemas.openxmlformats.org/officeDocument/2006/relationships/image" Target="../media/image127.png"/><Relationship Id="rId25" Type="http://schemas.openxmlformats.org/officeDocument/2006/relationships/image" Target="../media/image8.png"/><Relationship Id="rId120" Type="http://schemas.openxmlformats.org/officeDocument/2006/relationships/image" Target="../media/image113.jpg"/><Relationship Id="rId28" Type="http://schemas.openxmlformats.org/officeDocument/2006/relationships/image" Target="../media/image7.jpg"/><Relationship Id="rId27" Type="http://schemas.openxmlformats.org/officeDocument/2006/relationships/image" Target="../media/image9.png"/><Relationship Id="rId125" Type="http://schemas.openxmlformats.org/officeDocument/2006/relationships/image" Target="../media/image108.jpg"/><Relationship Id="rId29" Type="http://schemas.openxmlformats.org/officeDocument/2006/relationships/image" Target="../media/image11.jpg"/><Relationship Id="rId124" Type="http://schemas.openxmlformats.org/officeDocument/2006/relationships/image" Target="../media/image123.png"/><Relationship Id="rId123" Type="http://schemas.openxmlformats.org/officeDocument/2006/relationships/image" Target="../media/image102.jpg"/><Relationship Id="rId122" Type="http://schemas.openxmlformats.org/officeDocument/2006/relationships/image" Target="../media/image98.jpg"/><Relationship Id="rId95" Type="http://schemas.openxmlformats.org/officeDocument/2006/relationships/image" Target="../media/image81.jpg"/><Relationship Id="rId94" Type="http://schemas.openxmlformats.org/officeDocument/2006/relationships/image" Target="../media/image79.jpg"/><Relationship Id="rId97" Type="http://schemas.openxmlformats.org/officeDocument/2006/relationships/image" Target="../media/image84.jpg"/><Relationship Id="rId96" Type="http://schemas.openxmlformats.org/officeDocument/2006/relationships/image" Target="../media/image86.jpg"/><Relationship Id="rId11" Type="http://schemas.openxmlformats.org/officeDocument/2006/relationships/hyperlink" Target="about:blank" TargetMode="External"/><Relationship Id="rId99" Type="http://schemas.openxmlformats.org/officeDocument/2006/relationships/image" Target="../media/image72.jpg"/><Relationship Id="rId10" Type="http://schemas.openxmlformats.org/officeDocument/2006/relationships/hyperlink" Target="about:blank" TargetMode="External"/><Relationship Id="rId98" Type="http://schemas.openxmlformats.org/officeDocument/2006/relationships/image" Target="../media/image71.jpg"/><Relationship Id="rId13" Type="http://schemas.openxmlformats.org/officeDocument/2006/relationships/image" Target="../media/image6.png"/><Relationship Id="rId12" Type="http://schemas.openxmlformats.org/officeDocument/2006/relationships/hyperlink" Target="about:blank" TargetMode="External"/><Relationship Id="rId91" Type="http://schemas.openxmlformats.org/officeDocument/2006/relationships/image" Target="../media/image77.jpg"/><Relationship Id="rId90" Type="http://schemas.openxmlformats.org/officeDocument/2006/relationships/image" Target="../media/image66.jpg"/><Relationship Id="rId93" Type="http://schemas.openxmlformats.org/officeDocument/2006/relationships/image" Target="../media/image106.jpg"/><Relationship Id="rId92" Type="http://schemas.openxmlformats.org/officeDocument/2006/relationships/image" Target="../media/image80.png"/><Relationship Id="rId118" Type="http://schemas.openxmlformats.org/officeDocument/2006/relationships/image" Target="../media/image99.png"/><Relationship Id="rId117" Type="http://schemas.openxmlformats.org/officeDocument/2006/relationships/image" Target="../media/image101.jpg"/><Relationship Id="rId116" Type="http://schemas.openxmlformats.org/officeDocument/2006/relationships/image" Target="../media/image96.jpg"/><Relationship Id="rId115" Type="http://schemas.openxmlformats.org/officeDocument/2006/relationships/image" Target="../media/image95.jpg"/><Relationship Id="rId119" Type="http://schemas.openxmlformats.org/officeDocument/2006/relationships/image" Target="../media/image103.jpg"/><Relationship Id="rId15" Type="http://schemas.openxmlformats.org/officeDocument/2006/relationships/image" Target="../media/image4.gif"/><Relationship Id="rId110" Type="http://schemas.openxmlformats.org/officeDocument/2006/relationships/image" Target="../media/image91.jpg"/><Relationship Id="rId14" Type="http://schemas.openxmlformats.org/officeDocument/2006/relationships/image" Target="../media/image15.jpg"/><Relationship Id="rId17" Type="http://schemas.openxmlformats.org/officeDocument/2006/relationships/image" Target="../media/image21.jpg"/><Relationship Id="rId16" Type="http://schemas.openxmlformats.org/officeDocument/2006/relationships/image" Target="../media/image2.png"/><Relationship Id="rId19" Type="http://schemas.openxmlformats.org/officeDocument/2006/relationships/image" Target="../media/image17.jpg"/><Relationship Id="rId114" Type="http://schemas.openxmlformats.org/officeDocument/2006/relationships/image" Target="../media/image107.png"/><Relationship Id="rId18" Type="http://schemas.openxmlformats.org/officeDocument/2006/relationships/image" Target="../media/image10.png"/><Relationship Id="rId113" Type="http://schemas.openxmlformats.org/officeDocument/2006/relationships/image" Target="../media/image89.jpg"/><Relationship Id="rId112" Type="http://schemas.openxmlformats.org/officeDocument/2006/relationships/image" Target="../media/image119.jpg"/><Relationship Id="rId111" Type="http://schemas.openxmlformats.org/officeDocument/2006/relationships/image" Target="../media/image88.jpg"/><Relationship Id="rId84" Type="http://schemas.openxmlformats.org/officeDocument/2006/relationships/image" Target="../media/image97.jpg"/><Relationship Id="rId83" Type="http://schemas.openxmlformats.org/officeDocument/2006/relationships/image" Target="../media/image58.jpg"/><Relationship Id="rId86" Type="http://schemas.openxmlformats.org/officeDocument/2006/relationships/image" Target="../media/image59.jpg"/><Relationship Id="rId85" Type="http://schemas.openxmlformats.org/officeDocument/2006/relationships/image" Target="../media/image85.jpg"/><Relationship Id="rId88" Type="http://schemas.openxmlformats.org/officeDocument/2006/relationships/image" Target="../media/image75.jpg"/><Relationship Id="rId150" Type="http://schemas.openxmlformats.org/officeDocument/2006/relationships/image" Target="../media/image132.jpg"/><Relationship Id="rId87" Type="http://schemas.openxmlformats.org/officeDocument/2006/relationships/image" Target="../media/image65.jpg"/><Relationship Id="rId89" Type="http://schemas.openxmlformats.org/officeDocument/2006/relationships/image" Target="../media/image61.jpg"/><Relationship Id="rId80" Type="http://schemas.openxmlformats.org/officeDocument/2006/relationships/image" Target="../media/image105.png"/><Relationship Id="rId82" Type="http://schemas.openxmlformats.org/officeDocument/2006/relationships/image" Target="../media/image83.jpg"/><Relationship Id="rId81" Type="http://schemas.openxmlformats.org/officeDocument/2006/relationships/image" Target="../media/image62.jpg"/><Relationship Id="rId1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149" Type="http://schemas.openxmlformats.org/officeDocument/2006/relationships/image" Target="../media/image140.jpg"/><Relationship Id="rId4" Type="http://schemas.openxmlformats.org/officeDocument/2006/relationships/hyperlink" Target="about:blank" TargetMode="External"/><Relationship Id="rId148" Type="http://schemas.openxmlformats.org/officeDocument/2006/relationships/image" Target="../media/image133.jpg"/><Relationship Id="rId9" Type="http://schemas.openxmlformats.org/officeDocument/2006/relationships/hyperlink" Target="about:blank" TargetMode="External"/><Relationship Id="rId143" Type="http://schemas.openxmlformats.org/officeDocument/2006/relationships/image" Target="../media/image117.jpg"/><Relationship Id="rId142" Type="http://schemas.openxmlformats.org/officeDocument/2006/relationships/image" Target="../media/image144.jpg"/><Relationship Id="rId141" Type="http://schemas.openxmlformats.org/officeDocument/2006/relationships/image" Target="../media/image128.jpg"/><Relationship Id="rId140" Type="http://schemas.openxmlformats.org/officeDocument/2006/relationships/image" Target="../media/image120.jpg"/><Relationship Id="rId5" Type="http://schemas.openxmlformats.org/officeDocument/2006/relationships/hyperlink" Target="about:blank" TargetMode="External"/><Relationship Id="rId147" Type="http://schemas.openxmlformats.org/officeDocument/2006/relationships/image" Target="../media/image118.jpg"/><Relationship Id="rId6" Type="http://schemas.openxmlformats.org/officeDocument/2006/relationships/hyperlink" Target="about:blank" TargetMode="External"/><Relationship Id="rId146" Type="http://schemas.openxmlformats.org/officeDocument/2006/relationships/image" Target="../media/image145.jpg"/><Relationship Id="rId7" Type="http://schemas.openxmlformats.org/officeDocument/2006/relationships/hyperlink" Target="about:blank" TargetMode="External"/><Relationship Id="rId145" Type="http://schemas.openxmlformats.org/officeDocument/2006/relationships/image" Target="../media/image131.png"/><Relationship Id="rId8" Type="http://schemas.openxmlformats.org/officeDocument/2006/relationships/hyperlink" Target="about:blank" TargetMode="External"/><Relationship Id="rId144" Type="http://schemas.openxmlformats.org/officeDocument/2006/relationships/image" Target="../media/image121.jpg"/><Relationship Id="rId73" Type="http://schemas.openxmlformats.org/officeDocument/2006/relationships/image" Target="../media/image52.jpg"/><Relationship Id="rId72" Type="http://schemas.openxmlformats.org/officeDocument/2006/relationships/image" Target="../media/image49.jpg"/><Relationship Id="rId75" Type="http://schemas.openxmlformats.org/officeDocument/2006/relationships/image" Target="../media/image63.jpg"/><Relationship Id="rId74" Type="http://schemas.openxmlformats.org/officeDocument/2006/relationships/image" Target="../media/image48.jpg"/><Relationship Id="rId77" Type="http://schemas.openxmlformats.org/officeDocument/2006/relationships/image" Target="../media/image70.jpg"/><Relationship Id="rId76" Type="http://schemas.openxmlformats.org/officeDocument/2006/relationships/image" Target="../media/image68.png"/><Relationship Id="rId79" Type="http://schemas.openxmlformats.org/officeDocument/2006/relationships/image" Target="../media/image69.jpg"/><Relationship Id="rId78" Type="http://schemas.openxmlformats.org/officeDocument/2006/relationships/image" Target="../media/image78.jpg"/><Relationship Id="rId71" Type="http://schemas.openxmlformats.org/officeDocument/2006/relationships/image" Target="../media/image55.jpg"/><Relationship Id="rId70" Type="http://schemas.openxmlformats.org/officeDocument/2006/relationships/image" Target="../media/image67.png"/><Relationship Id="rId139" Type="http://schemas.openxmlformats.org/officeDocument/2006/relationships/image" Target="../media/image130.jpg"/><Relationship Id="rId138" Type="http://schemas.openxmlformats.org/officeDocument/2006/relationships/image" Target="../media/image124.png"/><Relationship Id="rId137" Type="http://schemas.openxmlformats.org/officeDocument/2006/relationships/image" Target="../media/image146.jpg"/><Relationship Id="rId132" Type="http://schemas.openxmlformats.org/officeDocument/2006/relationships/image" Target="../media/image112.jpg"/><Relationship Id="rId131" Type="http://schemas.openxmlformats.org/officeDocument/2006/relationships/image" Target="../media/image151.jpg"/><Relationship Id="rId130" Type="http://schemas.openxmlformats.org/officeDocument/2006/relationships/image" Target="../media/image109.jpg"/><Relationship Id="rId136" Type="http://schemas.openxmlformats.org/officeDocument/2006/relationships/image" Target="../media/image114.jpg"/><Relationship Id="rId135" Type="http://schemas.openxmlformats.org/officeDocument/2006/relationships/image" Target="../media/image115.jpg"/><Relationship Id="rId134" Type="http://schemas.openxmlformats.org/officeDocument/2006/relationships/image" Target="../media/image111.jpg"/><Relationship Id="rId133" Type="http://schemas.openxmlformats.org/officeDocument/2006/relationships/image" Target="../media/image137.jpg"/><Relationship Id="rId62" Type="http://schemas.openxmlformats.org/officeDocument/2006/relationships/image" Target="../media/image90.jpg"/><Relationship Id="rId61" Type="http://schemas.openxmlformats.org/officeDocument/2006/relationships/image" Target="../media/image40.jpg"/><Relationship Id="rId64" Type="http://schemas.openxmlformats.org/officeDocument/2006/relationships/image" Target="../media/image43.jpg"/><Relationship Id="rId63" Type="http://schemas.openxmlformats.org/officeDocument/2006/relationships/image" Target="../media/image41.png"/><Relationship Id="rId66" Type="http://schemas.openxmlformats.org/officeDocument/2006/relationships/image" Target="../media/image44.png"/><Relationship Id="rId172" Type="http://schemas.openxmlformats.org/officeDocument/2006/relationships/image" Target="../media/image158.jpg"/><Relationship Id="rId65" Type="http://schemas.openxmlformats.org/officeDocument/2006/relationships/image" Target="../media/image56.jpg"/><Relationship Id="rId171" Type="http://schemas.openxmlformats.org/officeDocument/2006/relationships/image" Target="../media/image153.jpg"/><Relationship Id="rId68" Type="http://schemas.openxmlformats.org/officeDocument/2006/relationships/image" Target="../media/image53.jpg"/><Relationship Id="rId170" Type="http://schemas.openxmlformats.org/officeDocument/2006/relationships/image" Target="../media/image161.png"/><Relationship Id="rId67" Type="http://schemas.openxmlformats.org/officeDocument/2006/relationships/image" Target="../media/image38.jpg"/><Relationship Id="rId60" Type="http://schemas.openxmlformats.org/officeDocument/2006/relationships/image" Target="../media/image34.jpg"/><Relationship Id="rId165" Type="http://schemas.openxmlformats.org/officeDocument/2006/relationships/image" Target="../media/image157.jpg"/><Relationship Id="rId69" Type="http://schemas.openxmlformats.org/officeDocument/2006/relationships/image" Target="../media/image73.jpg"/><Relationship Id="rId164" Type="http://schemas.openxmlformats.org/officeDocument/2006/relationships/image" Target="../media/image148.jpg"/><Relationship Id="rId163" Type="http://schemas.openxmlformats.org/officeDocument/2006/relationships/image" Target="../media/image168.jpg"/><Relationship Id="rId162" Type="http://schemas.openxmlformats.org/officeDocument/2006/relationships/image" Target="../media/image142.jpg"/><Relationship Id="rId169" Type="http://schemas.openxmlformats.org/officeDocument/2006/relationships/image" Target="../media/image139.jpg"/><Relationship Id="rId168" Type="http://schemas.openxmlformats.org/officeDocument/2006/relationships/image" Target="../media/image165.jpg"/><Relationship Id="rId167" Type="http://schemas.openxmlformats.org/officeDocument/2006/relationships/image" Target="../media/image149.jpg"/><Relationship Id="rId166" Type="http://schemas.openxmlformats.org/officeDocument/2006/relationships/image" Target="../media/image147.jpg"/><Relationship Id="rId51" Type="http://schemas.openxmlformats.org/officeDocument/2006/relationships/image" Target="../media/image46.jpg"/><Relationship Id="rId50" Type="http://schemas.openxmlformats.org/officeDocument/2006/relationships/image" Target="../media/image32.png"/><Relationship Id="rId53" Type="http://schemas.openxmlformats.org/officeDocument/2006/relationships/image" Target="../media/image50.png"/><Relationship Id="rId52" Type="http://schemas.openxmlformats.org/officeDocument/2006/relationships/image" Target="../media/image33.jpg"/><Relationship Id="rId55" Type="http://schemas.openxmlformats.org/officeDocument/2006/relationships/image" Target="../media/image51.jpg"/><Relationship Id="rId161" Type="http://schemas.openxmlformats.org/officeDocument/2006/relationships/image" Target="../media/image141.jpg"/><Relationship Id="rId54" Type="http://schemas.openxmlformats.org/officeDocument/2006/relationships/image" Target="../media/image35.png"/><Relationship Id="rId160" Type="http://schemas.openxmlformats.org/officeDocument/2006/relationships/image" Target="../media/image150.jpg"/><Relationship Id="rId57" Type="http://schemas.openxmlformats.org/officeDocument/2006/relationships/image" Target="../media/image54.png"/><Relationship Id="rId56" Type="http://schemas.openxmlformats.org/officeDocument/2006/relationships/image" Target="../media/image57.jpg"/><Relationship Id="rId159" Type="http://schemas.openxmlformats.org/officeDocument/2006/relationships/image" Target="../media/image135.jpg"/><Relationship Id="rId59" Type="http://schemas.openxmlformats.org/officeDocument/2006/relationships/image" Target="../media/image47.jpg"/><Relationship Id="rId154" Type="http://schemas.openxmlformats.org/officeDocument/2006/relationships/image" Target="../media/image134.jpg"/><Relationship Id="rId58" Type="http://schemas.openxmlformats.org/officeDocument/2006/relationships/image" Target="../media/image60.jpg"/><Relationship Id="rId153" Type="http://schemas.openxmlformats.org/officeDocument/2006/relationships/image" Target="../media/image162.jpg"/><Relationship Id="rId152" Type="http://schemas.openxmlformats.org/officeDocument/2006/relationships/image" Target="../media/image126.jpg"/><Relationship Id="rId151" Type="http://schemas.openxmlformats.org/officeDocument/2006/relationships/image" Target="../media/image155.jpg"/><Relationship Id="rId158" Type="http://schemas.openxmlformats.org/officeDocument/2006/relationships/image" Target="../media/image138.jpg"/><Relationship Id="rId157" Type="http://schemas.openxmlformats.org/officeDocument/2006/relationships/image" Target="../media/image136.jpg"/><Relationship Id="rId156" Type="http://schemas.openxmlformats.org/officeDocument/2006/relationships/image" Target="../media/image129.jpg"/><Relationship Id="rId155" Type="http://schemas.openxmlformats.org/officeDocument/2006/relationships/image" Target="../media/image152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0</xdr:rowOff>
    </xdr:from>
    <xdr:ext cx="600075" cy="609600"/>
    <xdr:sp>
      <xdr:nvSpPr>
        <xdr:cNvPr id="3" name="Shape 3">
          <a:hlinkClick r:id="rId1"/>
        </xdr:cNvPr>
        <xdr:cNvSpPr/>
      </xdr:nvSpPr>
      <xdr:spPr>
        <a:xfrm>
          <a:off x="5050725" y="3479963"/>
          <a:ext cx="590550" cy="6000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</xdr:col>
      <xdr:colOff>0</xdr:colOff>
      <xdr:row>0</xdr:row>
      <xdr:rowOff>0</xdr:rowOff>
    </xdr:from>
    <xdr:ext cx="600075" cy="619125"/>
    <xdr:sp>
      <xdr:nvSpPr>
        <xdr:cNvPr id="4" name="Shape 4">
          <a:hlinkClick r:id="rId2"/>
        </xdr:cNvPr>
        <xdr:cNvSpPr/>
      </xdr:nvSpPr>
      <xdr:spPr>
        <a:xfrm>
          <a:off x="5050725" y="3475200"/>
          <a:ext cx="590550" cy="6096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</xdr:col>
      <xdr:colOff>0</xdr:colOff>
      <xdr:row>0</xdr:row>
      <xdr:rowOff>0</xdr:rowOff>
    </xdr:from>
    <xdr:ext cx="600075" cy="619125"/>
    <xdr:sp>
      <xdr:nvSpPr>
        <xdr:cNvPr id="4" name="Shape 4">
          <a:hlinkClick r:id="rId3"/>
        </xdr:cNvPr>
        <xdr:cNvSpPr/>
      </xdr:nvSpPr>
      <xdr:spPr>
        <a:xfrm>
          <a:off x="5050725" y="3475200"/>
          <a:ext cx="590550" cy="6096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</xdr:col>
      <xdr:colOff>0</xdr:colOff>
      <xdr:row>0</xdr:row>
      <xdr:rowOff>0</xdr:rowOff>
    </xdr:from>
    <xdr:ext cx="600075" cy="619125"/>
    <xdr:sp>
      <xdr:nvSpPr>
        <xdr:cNvPr id="4" name="Shape 4">
          <a:hlinkClick r:id="rId4"/>
        </xdr:cNvPr>
        <xdr:cNvSpPr/>
      </xdr:nvSpPr>
      <xdr:spPr>
        <a:xfrm>
          <a:off x="5050725" y="3475200"/>
          <a:ext cx="590550" cy="6096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</xdr:col>
      <xdr:colOff>0</xdr:colOff>
      <xdr:row>0</xdr:row>
      <xdr:rowOff>0</xdr:rowOff>
    </xdr:from>
    <xdr:ext cx="600075" cy="600075"/>
    <xdr:sp>
      <xdr:nvSpPr>
        <xdr:cNvPr id="5" name="Shape 5">
          <a:hlinkClick r:id="rId5"/>
        </xdr:cNvPr>
        <xdr:cNvSpPr/>
      </xdr:nvSpPr>
      <xdr:spPr>
        <a:xfrm>
          <a:off x="5050725" y="3484725"/>
          <a:ext cx="590550" cy="59055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</xdr:col>
      <xdr:colOff>0</xdr:colOff>
      <xdr:row>0</xdr:row>
      <xdr:rowOff>0</xdr:rowOff>
    </xdr:from>
    <xdr:ext cx="600075" cy="619125"/>
    <xdr:sp>
      <xdr:nvSpPr>
        <xdr:cNvPr id="4" name="Shape 4">
          <a:hlinkClick r:id="rId6"/>
        </xdr:cNvPr>
        <xdr:cNvSpPr/>
      </xdr:nvSpPr>
      <xdr:spPr>
        <a:xfrm>
          <a:off x="5050725" y="3475200"/>
          <a:ext cx="590550" cy="6096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2</xdr:col>
      <xdr:colOff>0</xdr:colOff>
      <xdr:row>12</xdr:row>
      <xdr:rowOff>0</xdr:rowOff>
    </xdr:from>
    <xdr:ext cx="581025" cy="581025"/>
    <xdr:sp>
      <xdr:nvSpPr>
        <xdr:cNvPr id="6" name="Shape 6">
          <a:hlinkClick r:id="rId7"/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2</xdr:col>
      <xdr:colOff>0</xdr:colOff>
      <xdr:row>20</xdr:row>
      <xdr:rowOff>0</xdr:rowOff>
    </xdr:from>
    <xdr:ext cx="581025" cy="581025"/>
    <xdr:sp>
      <xdr:nvSpPr>
        <xdr:cNvPr id="6" name="Shape 6">
          <a:hlinkClick r:id="rId8"/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2</xdr:col>
      <xdr:colOff>0</xdr:colOff>
      <xdr:row>72</xdr:row>
      <xdr:rowOff>0</xdr:rowOff>
    </xdr:from>
    <xdr:ext cx="581025" cy="581025"/>
    <xdr:sp>
      <xdr:nvSpPr>
        <xdr:cNvPr id="6" name="Shape 6">
          <a:hlinkClick r:id="rId9"/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2</xdr:col>
      <xdr:colOff>0</xdr:colOff>
      <xdr:row>100</xdr:row>
      <xdr:rowOff>0</xdr:rowOff>
    </xdr:from>
    <xdr:ext cx="581025" cy="581025"/>
    <xdr:sp>
      <xdr:nvSpPr>
        <xdr:cNvPr id="6" name="Shape 6">
          <a:hlinkClick r:id="rId10"/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2</xdr:col>
      <xdr:colOff>0</xdr:colOff>
      <xdr:row>230</xdr:row>
      <xdr:rowOff>0</xdr:rowOff>
    </xdr:from>
    <xdr:ext cx="581025" cy="581025"/>
    <xdr:sp>
      <xdr:nvSpPr>
        <xdr:cNvPr id="6" name="Shape 6">
          <a:hlinkClick r:id="rId11"/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2</xdr:col>
      <xdr:colOff>0</xdr:colOff>
      <xdr:row>316</xdr:row>
      <xdr:rowOff>0</xdr:rowOff>
    </xdr:from>
    <xdr:ext cx="581025" cy="581025"/>
    <xdr:sp>
      <xdr:nvSpPr>
        <xdr:cNvPr id="6" name="Shape 6">
          <a:hlinkClick r:id="rId12"/>
        </xdr:cNvPr>
        <xdr:cNvSpPr/>
      </xdr:nvSpPr>
      <xdr:spPr>
        <a:xfrm>
          <a:off x="5060250" y="3494250"/>
          <a:ext cx="571500" cy="571500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2</xdr:col>
      <xdr:colOff>0</xdr:colOff>
      <xdr:row>1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0</xdr:row>
      <xdr:rowOff>0</xdr:rowOff>
    </xdr:from>
    <xdr:ext cx="762000" cy="571500"/>
    <xdr:pic>
      <xdr:nvPicPr>
        <xdr:cNvPr id="0" name="image15.jpg"/>
        <xdr:cNvPicPr preferRelativeResize="0"/>
      </xdr:nvPicPr>
      <xdr:blipFill>
        <a:blip cstate="print" r:embed="rId1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</xdr:row>
      <xdr:rowOff>0</xdr:rowOff>
    </xdr:from>
    <xdr:ext cx="419100" cy="571500"/>
    <xdr:pic>
      <xdr:nvPicPr>
        <xdr:cNvPr id="0" name="image21.jpg"/>
        <xdr:cNvPicPr preferRelativeResize="0"/>
      </xdr:nvPicPr>
      <xdr:blipFill>
        <a:blip cstate="print" r:embed="rId1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</xdr:row>
      <xdr:rowOff>0</xdr:rowOff>
    </xdr:from>
    <xdr:ext cx="857250" cy="571500"/>
    <xdr:pic>
      <xdr:nvPicPr>
        <xdr:cNvPr id="0" name="image17.jpg"/>
        <xdr:cNvPicPr preferRelativeResize="0"/>
      </xdr:nvPicPr>
      <xdr:blipFill>
        <a:blip cstate="print" r:embed="rId1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</xdr:row>
      <xdr:rowOff>0</xdr:rowOff>
    </xdr:from>
    <xdr:ext cx="762000" cy="571500"/>
    <xdr:pic>
      <xdr:nvPicPr>
        <xdr:cNvPr id="0" name="image14.jpg"/>
        <xdr:cNvPicPr preferRelativeResize="0"/>
      </xdr:nvPicPr>
      <xdr:blipFill>
        <a:blip cstate="print" r:embed="rId2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</xdr:row>
      <xdr:rowOff>0</xdr:rowOff>
    </xdr:from>
    <xdr:ext cx="762000" cy="571500"/>
    <xdr:pic>
      <xdr:nvPicPr>
        <xdr:cNvPr id="0" name="image1.jpg"/>
        <xdr:cNvPicPr preferRelativeResize="0"/>
      </xdr:nvPicPr>
      <xdr:blipFill>
        <a:blip cstate="print" r:embed="rId2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457200" cy="571500"/>
    <xdr:pic>
      <xdr:nvPicPr>
        <xdr:cNvPr id="0" name="image13.jpg"/>
        <xdr:cNvPicPr preferRelativeResize="0"/>
      </xdr:nvPicPr>
      <xdr:blipFill>
        <a:blip cstate="print" r:embed="rId2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</xdr:row>
      <xdr:rowOff>0</xdr:rowOff>
    </xdr:from>
    <xdr:ext cx="409575" cy="571500"/>
    <xdr:pic>
      <xdr:nvPicPr>
        <xdr:cNvPr id="0" name="image5.jpg"/>
        <xdr:cNvPicPr preferRelativeResize="0"/>
      </xdr:nvPicPr>
      <xdr:blipFill>
        <a:blip cstate="print" r:embed="rId2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</xdr:row>
      <xdr:rowOff>0</xdr:rowOff>
    </xdr:from>
    <xdr:ext cx="1219200" cy="1219200"/>
    <xdr:pic>
      <xdr:nvPicPr>
        <xdr:cNvPr id="0" name="image9.png"/>
        <xdr:cNvPicPr preferRelativeResize="0"/>
      </xdr:nvPicPr>
      <xdr:blipFill>
        <a:blip cstate="print" r:embed="rId2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</xdr:row>
      <xdr:rowOff>0</xdr:rowOff>
    </xdr:from>
    <xdr:ext cx="762000" cy="571500"/>
    <xdr:pic>
      <xdr:nvPicPr>
        <xdr:cNvPr id="0" name="image7.jpg"/>
        <xdr:cNvPicPr preferRelativeResize="0"/>
      </xdr:nvPicPr>
      <xdr:blipFill>
        <a:blip cstate="print" r:embed="rId2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23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762000" cy="571500"/>
    <xdr:pic>
      <xdr:nvPicPr>
        <xdr:cNvPr id="0" name="image11.jpg"/>
        <xdr:cNvPicPr preferRelativeResize="0"/>
      </xdr:nvPicPr>
      <xdr:blipFill>
        <a:blip cstate="print" r:embed="rId2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752475" cy="571500"/>
    <xdr:pic>
      <xdr:nvPicPr>
        <xdr:cNvPr id="0" name="image29.jpg"/>
        <xdr:cNvPicPr preferRelativeResize="0"/>
      </xdr:nvPicPr>
      <xdr:blipFill>
        <a:blip cstate="print" r:embed="rId3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28</xdr:row>
      <xdr:rowOff>0</xdr:rowOff>
    </xdr:from>
    <xdr:ext cx="733425" cy="571500"/>
    <xdr:pic>
      <xdr:nvPicPr>
        <xdr:cNvPr id="0" name="image22.jpg"/>
        <xdr:cNvPicPr preferRelativeResize="0"/>
      </xdr:nvPicPr>
      <xdr:blipFill>
        <a:blip cstate="print" r:embed="rId3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</xdr:row>
      <xdr:rowOff>0</xdr:rowOff>
    </xdr:from>
    <xdr:ext cx="762000" cy="571500"/>
    <xdr:pic>
      <xdr:nvPicPr>
        <xdr:cNvPr id="0" name="image16.jpg"/>
        <xdr:cNvPicPr preferRelativeResize="0"/>
      </xdr:nvPicPr>
      <xdr:blipFill>
        <a:blip cstate="print" r:embed="rId3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32</xdr:row>
      <xdr:rowOff>0</xdr:rowOff>
    </xdr:from>
    <xdr:ext cx="847725" cy="571500"/>
    <xdr:pic>
      <xdr:nvPicPr>
        <xdr:cNvPr id="0" name="image42.jpg"/>
        <xdr:cNvPicPr preferRelativeResize="0"/>
      </xdr:nvPicPr>
      <xdr:blipFill>
        <a:blip cstate="print" r:embed="rId3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</xdr:row>
      <xdr:rowOff>0</xdr:rowOff>
    </xdr:from>
    <xdr:ext cx="762000" cy="571500"/>
    <xdr:pic>
      <xdr:nvPicPr>
        <xdr:cNvPr id="0" name="image24.jpg"/>
        <xdr:cNvPicPr preferRelativeResize="0"/>
      </xdr:nvPicPr>
      <xdr:blipFill>
        <a:blip cstate="print" r:embed="rId3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</xdr:row>
      <xdr:rowOff>0</xdr:rowOff>
    </xdr:from>
    <xdr:ext cx="457200" cy="571500"/>
    <xdr:pic>
      <xdr:nvPicPr>
        <xdr:cNvPr id="0" name="image27.jpg"/>
        <xdr:cNvPicPr preferRelativeResize="0"/>
      </xdr:nvPicPr>
      <xdr:blipFill>
        <a:blip cstate="print" r:embed="rId3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</xdr:row>
      <xdr:rowOff>0</xdr:rowOff>
    </xdr:from>
    <xdr:ext cx="781050" cy="571500"/>
    <xdr:pic>
      <xdr:nvPicPr>
        <xdr:cNvPr id="0" name="image37.jpg"/>
        <xdr:cNvPicPr preferRelativeResize="0"/>
      </xdr:nvPicPr>
      <xdr:blipFill>
        <a:blip cstate="print" r:embed="rId3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41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40</xdr:row>
      <xdr:rowOff>0</xdr:rowOff>
    </xdr:from>
    <xdr:ext cx="762000" cy="571500"/>
    <xdr:pic>
      <xdr:nvPicPr>
        <xdr:cNvPr id="0" name="image64.jpg"/>
        <xdr:cNvPicPr preferRelativeResize="0"/>
      </xdr:nvPicPr>
      <xdr:blipFill>
        <a:blip cstate="print" r:embed="rId3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43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42</xdr:row>
      <xdr:rowOff>0</xdr:rowOff>
    </xdr:from>
    <xdr:ext cx="762000" cy="571500"/>
    <xdr:pic>
      <xdr:nvPicPr>
        <xdr:cNvPr id="0" name="image36.jpg"/>
        <xdr:cNvPicPr preferRelativeResize="0"/>
      </xdr:nvPicPr>
      <xdr:blipFill>
        <a:blip cstate="print" r:embed="rId4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45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44</xdr:row>
      <xdr:rowOff>0</xdr:rowOff>
    </xdr:from>
    <xdr:ext cx="762000" cy="571500"/>
    <xdr:pic>
      <xdr:nvPicPr>
        <xdr:cNvPr id="0" name="image18.jpg"/>
        <xdr:cNvPicPr preferRelativeResize="0"/>
      </xdr:nvPicPr>
      <xdr:blipFill>
        <a:blip cstate="print" r:embed="rId4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47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46</xdr:row>
      <xdr:rowOff>0</xdr:rowOff>
    </xdr:from>
    <xdr:ext cx="428625" cy="571500"/>
    <xdr:pic>
      <xdr:nvPicPr>
        <xdr:cNvPr id="0" name="image26.jpg"/>
        <xdr:cNvPicPr preferRelativeResize="0"/>
      </xdr:nvPicPr>
      <xdr:blipFill>
        <a:blip cstate="print" r:embed="rId4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48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49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48</xdr:row>
      <xdr:rowOff>0</xdr:rowOff>
    </xdr:from>
    <xdr:ext cx="847725" cy="571500"/>
    <xdr:pic>
      <xdr:nvPicPr>
        <xdr:cNvPr id="0" name="image39.jpg"/>
        <xdr:cNvPicPr preferRelativeResize="0"/>
      </xdr:nvPicPr>
      <xdr:blipFill>
        <a:blip cstate="print" r:embed="rId4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51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51</xdr:row>
      <xdr:rowOff>0</xdr:rowOff>
    </xdr:from>
    <xdr:ext cx="1219200" cy="1219200"/>
    <xdr:pic>
      <xdr:nvPicPr>
        <xdr:cNvPr id="0" name="image23.png"/>
        <xdr:cNvPicPr preferRelativeResize="0"/>
      </xdr:nvPicPr>
      <xdr:blipFill>
        <a:blip cstate="print" r:embed="rId4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50</xdr:row>
      <xdr:rowOff>0</xdr:rowOff>
    </xdr:from>
    <xdr:ext cx="762000" cy="571500"/>
    <xdr:pic>
      <xdr:nvPicPr>
        <xdr:cNvPr id="0" name="image20.jpg"/>
        <xdr:cNvPicPr preferRelativeResize="0"/>
      </xdr:nvPicPr>
      <xdr:blipFill>
        <a:blip cstate="print" r:embed="rId4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53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52</xdr:row>
      <xdr:rowOff>0</xdr:rowOff>
    </xdr:from>
    <xdr:ext cx="609600" cy="571500"/>
    <xdr:pic>
      <xdr:nvPicPr>
        <xdr:cNvPr id="0" name="image31.jpg"/>
        <xdr:cNvPicPr preferRelativeResize="0"/>
      </xdr:nvPicPr>
      <xdr:blipFill>
        <a:blip cstate="print" r:embed="rId4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54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55</xdr:row>
      <xdr:rowOff>0</xdr:rowOff>
    </xdr:from>
    <xdr:ext cx="1219200" cy="1219200"/>
    <xdr:pic>
      <xdr:nvPicPr>
        <xdr:cNvPr id="0" name="image28.png"/>
        <xdr:cNvPicPr preferRelativeResize="0"/>
      </xdr:nvPicPr>
      <xdr:blipFill>
        <a:blip cstate="print" r:embed="rId4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54</xdr:row>
      <xdr:rowOff>0</xdr:rowOff>
    </xdr:from>
    <xdr:ext cx="714375" cy="571500"/>
    <xdr:pic>
      <xdr:nvPicPr>
        <xdr:cNvPr id="0" name="image45.jpg"/>
        <xdr:cNvPicPr preferRelativeResize="0"/>
      </xdr:nvPicPr>
      <xdr:blipFill>
        <a:blip cstate="print" r:embed="rId4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57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56</xdr:row>
      <xdr:rowOff>0</xdr:rowOff>
    </xdr:from>
    <xdr:ext cx="571500" cy="571500"/>
    <xdr:pic>
      <xdr:nvPicPr>
        <xdr:cNvPr id="0" name="image30.jpg"/>
        <xdr:cNvPicPr preferRelativeResize="0"/>
      </xdr:nvPicPr>
      <xdr:blipFill>
        <a:blip cstate="print" r:embed="rId4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58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59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60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61</xdr:row>
      <xdr:rowOff>0</xdr:rowOff>
    </xdr:from>
    <xdr:ext cx="1219200" cy="1219200"/>
    <xdr:pic>
      <xdr:nvPicPr>
        <xdr:cNvPr id="0" name="image32.png"/>
        <xdr:cNvPicPr preferRelativeResize="0"/>
      </xdr:nvPicPr>
      <xdr:blipFill>
        <a:blip cstate="print" r:embed="rId5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60</xdr:row>
      <xdr:rowOff>0</xdr:rowOff>
    </xdr:from>
    <xdr:ext cx="504825" cy="571500"/>
    <xdr:pic>
      <xdr:nvPicPr>
        <xdr:cNvPr id="0" name="image46.jpg"/>
        <xdr:cNvPicPr preferRelativeResize="0"/>
      </xdr:nvPicPr>
      <xdr:blipFill>
        <a:blip cstate="print" r:embed="rId5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63</xdr:row>
      <xdr:rowOff>0</xdr:rowOff>
    </xdr:from>
    <xdr:ext cx="1219200" cy="1219200"/>
    <xdr:pic>
      <xdr:nvPicPr>
        <xdr:cNvPr id="0" name="image9.png"/>
        <xdr:cNvPicPr preferRelativeResize="0"/>
      </xdr:nvPicPr>
      <xdr:blipFill>
        <a:blip cstate="print" r:embed="rId2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62</xdr:row>
      <xdr:rowOff>0</xdr:rowOff>
    </xdr:from>
    <xdr:ext cx="857250" cy="571500"/>
    <xdr:pic>
      <xdr:nvPicPr>
        <xdr:cNvPr id="0" name="image33.jpg"/>
        <xdr:cNvPicPr preferRelativeResize="0"/>
      </xdr:nvPicPr>
      <xdr:blipFill>
        <a:blip cstate="print" r:embed="rId5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64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65</xdr:row>
      <xdr:rowOff>0</xdr:rowOff>
    </xdr:from>
    <xdr:ext cx="1219200" cy="1219200"/>
    <xdr:pic>
      <xdr:nvPicPr>
        <xdr:cNvPr id="0" name="image50.png"/>
        <xdr:cNvPicPr preferRelativeResize="0"/>
      </xdr:nvPicPr>
      <xdr:blipFill>
        <a:blip cstate="print" r:embed="rId5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64</xdr:row>
      <xdr:rowOff>0</xdr:rowOff>
    </xdr:from>
    <xdr:ext cx="762000" cy="571500"/>
    <xdr:pic>
      <xdr:nvPicPr>
        <xdr:cNvPr id="0" name="image35.png"/>
        <xdr:cNvPicPr preferRelativeResize="0"/>
      </xdr:nvPicPr>
      <xdr:blipFill>
        <a:blip cstate="print" r:embed="rId5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67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66</xdr:row>
      <xdr:rowOff>0</xdr:rowOff>
    </xdr:from>
    <xdr:ext cx="762000" cy="571500"/>
    <xdr:pic>
      <xdr:nvPicPr>
        <xdr:cNvPr id="0" name="image51.jpg"/>
        <xdr:cNvPicPr preferRelativeResize="0"/>
      </xdr:nvPicPr>
      <xdr:blipFill>
        <a:blip cstate="print" r:embed="rId5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69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69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68</xdr:row>
      <xdr:rowOff>0</xdr:rowOff>
    </xdr:from>
    <xdr:ext cx="400050" cy="571500"/>
    <xdr:pic>
      <xdr:nvPicPr>
        <xdr:cNvPr id="0" name="image57.jpg"/>
        <xdr:cNvPicPr preferRelativeResize="0"/>
      </xdr:nvPicPr>
      <xdr:blipFill>
        <a:blip cstate="print" r:embed="rId5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71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72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73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74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75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74</xdr:row>
      <xdr:rowOff>0</xdr:rowOff>
    </xdr:from>
    <xdr:ext cx="790575" cy="571500"/>
    <xdr:pic>
      <xdr:nvPicPr>
        <xdr:cNvPr id="0" name="image60.jpg"/>
        <xdr:cNvPicPr preferRelativeResize="0"/>
      </xdr:nvPicPr>
      <xdr:blipFill>
        <a:blip cstate="print" r:embed="rId5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76</xdr:row>
      <xdr:rowOff>0</xdr:rowOff>
    </xdr:from>
    <xdr:ext cx="762000" cy="571500"/>
    <xdr:pic>
      <xdr:nvPicPr>
        <xdr:cNvPr id="0" name="image47.jpg"/>
        <xdr:cNvPicPr preferRelativeResize="0"/>
      </xdr:nvPicPr>
      <xdr:blipFill>
        <a:blip cstate="print" r:embed="rId5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78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79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78</xdr:row>
      <xdr:rowOff>0</xdr:rowOff>
    </xdr:from>
    <xdr:ext cx="1009650" cy="571500"/>
    <xdr:pic>
      <xdr:nvPicPr>
        <xdr:cNvPr id="0" name="image34.jpg"/>
        <xdr:cNvPicPr preferRelativeResize="0"/>
      </xdr:nvPicPr>
      <xdr:blipFill>
        <a:blip cstate="print" r:embed="rId6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81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83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82</xdr:row>
      <xdr:rowOff>0</xdr:rowOff>
    </xdr:from>
    <xdr:ext cx="762000" cy="571500"/>
    <xdr:pic>
      <xdr:nvPicPr>
        <xdr:cNvPr id="0" name="image40.jpg"/>
        <xdr:cNvPicPr preferRelativeResize="0"/>
      </xdr:nvPicPr>
      <xdr:blipFill>
        <a:blip cstate="print" r:embed="rId6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84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85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86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87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89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89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90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91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90</xdr:row>
      <xdr:rowOff>0</xdr:rowOff>
    </xdr:from>
    <xdr:ext cx="762000" cy="571500"/>
    <xdr:pic>
      <xdr:nvPicPr>
        <xdr:cNvPr id="0" name="image90.jpg"/>
        <xdr:cNvPicPr preferRelativeResize="0"/>
      </xdr:nvPicPr>
      <xdr:blipFill>
        <a:blip cstate="print" r:embed="rId6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93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93</xdr:row>
      <xdr:rowOff>0</xdr:rowOff>
    </xdr:from>
    <xdr:ext cx="1219200" cy="1219200"/>
    <xdr:pic>
      <xdr:nvPicPr>
        <xdr:cNvPr id="0" name="image41.png"/>
        <xdr:cNvPicPr preferRelativeResize="0"/>
      </xdr:nvPicPr>
      <xdr:blipFill>
        <a:blip cstate="print" r:embed="rId6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92</xdr:row>
      <xdr:rowOff>0</xdr:rowOff>
    </xdr:from>
    <xdr:ext cx="762000" cy="571500"/>
    <xdr:pic>
      <xdr:nvPicPr>
        <xdr:cNvPr id="0" name="image43.jpg"/>
        <xdr:cNvPicPr preferRelativeResize="0"/>
      </xdr:nvPicPr>
      <xdr:blipFill>
        <a:blip cstate="print" r:embed="rId6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95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95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94</xdr:row>
      <xdr:rowOff>0</xdr:rowOff>
    </xdr:from>
    <xdr:ext cx="571500" cy="571500"/>
    <xdr:pic>
      <xdr:nvPicPr>
        <xdr:cNvPr id="0" name="image56.jpg"/>
        <xdr:cNvPicPr preferRelativeResize="0"/>
      </xdr:nvPicPr>
      <xdr:blipFill>
        <a:blip cstate="print" r:embed="rId6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97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97</xdr:row>
      <xdr:rowOff>0</xdr:rowOff>
    </xdr:from>
    <xdr:ext cx="1219200" cy="1219200"/>
    <xdr:pic>
      <xdr:nvPicPr>
        <xdr:cNvPr id="0" name="image44.png"/>
        <xdr:cNvPicPr preferRelativeResize="0"/>
      </xdr:nvPicPr>
      <xdr:blipFill>
        <a:blip cstate="print" r:embed="rId6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96</xdr:row>
      <xdr:rowOff>0</xdr:rowOff>
    </xdr:from>
    <xdr:ext cx="857250" cy="571500"/>
    <xdr:pic>
      <xdr:nvPicPr>
        <xdr:cNvPr id="0" name="image38.jpg"/>
        <xdr:cNvPicPr preferRelativeResize="0"/>
      </xdr:nvPicPr>
      <xdr:blipFill>
        <a:blip cstate="print" r:embed="rId6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98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99</xdr:row>
      <xdr:rowOff>0</xdr:rowOff>
    </xdr:from>
    <xdr:ext cx="1219200" cy="1219200"/>
    <xdr:pic>
      <xdr:nvPicPr>
        <xdr:cNvPr id="0" name="image23.png"/>
        <xdr:cNvPicPr preferRelativeResize="0"/>
      </xdr:nvPicPr>
      <xdr:blipFill>
        <a:blip cstate="print" r:embed="rId4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98</xdr:row>
      <xdr:rowOff>0</xdr:rowOff>
    </xdr:from>
    <xdr:ext cx="762000" cy="571500"/>
    <xdr:pic>
      <xdr:nvPicPr>
        <xdr:cNvPr id="0" name="image53.jpg"/>
        <xdr:cNvPicPr preferRelativeResize="0"/>
      </xdr:nvPicPr>
      <xdr:blipFill>
        <a:blip cstate="print" r:embed="rId6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101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101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103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103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102</xdr:row>
      <xdr:rowOff>0</xdr:rowOff>
    </xdr:from>
    <xdr:ext cx="847725" cy="571500"/>
    <xdr:pic>
      <xdr:nvPicPr>
        <xdr:cNvPr id="0" name="image73.jpg"/>
        <xdr:cNvPicPr preferRelativeResize="0"/>
      </xdr:nvPicPr>
      <xdr:blipFill>
        <a:blip cstate="print" r:embed="rId6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104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105</xdr:row>
      <xdr:rowOff>0</xdr:rowOff>
    </xdr:from>
    <xdr:ext cx="1219200" cy="1219200"/>
    <xdr:pic>
      <xdr:nvPicPr>
        <xdr:cNvPr id="0" name="image67.png"/>
        <xdr:cNvPicPr preferRelativeResize="0"/>
      </xdr:nvPicPr>
      <xdr:blipFill>
        <a:blip cstate="print" r:embed="rId7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104</xdr:row>
      <xdr:rowOff>0</xdr:rowOff>
    </xdr:from>
    <xdr:ext cx="857250" cy="571500"/>
    <xdr:pic>
      <xdr:nvPicPr>
        <xdr:cNvPr id="0" name="image55.jpg"/>
        <xdr:cNvPicPr preferRelativeResize="0"/>
      </xdr:nvPicPr>
      <xdr:blipFill>
        <a:blip cstate="print" r:embed="rId7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107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107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106</xdr:row>
      <xdr:rowOff>0</xdr:rowOff>
    </xdr:from>
    <xdr:ext cx="762000" cy="571500"/>
    <xdr:pic>
      <xdr:nvPicPr>
        <xdr:cNvPr id="0" name="image49.jpg"/>
        <xdr:cNvPicPr preferRelativeResize="0"/>
      </xdr:nvPicPr>
      <xdr:blipFill>
        <a:blip cstate="print" r:embed="rId7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109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109</xdr:row>
      <xdr:rowOff>0</xdr:rowOff>
    </xdr:from>
    <xdr:ext cx="1219200" cy="1219200"/>
    <xdr:pic>
      <xdr:nvPicPr>
        <xdr:cNvPr id="0" name="image41.png"/>
        <xdr:cNvPicPr preferRelativeResize="0"/>
      </xdr:nvPicPr>
      <xdr:blipFill>
        <a:blip cstate="print" r:embed="rId6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110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111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110</xdr:row>
      <xdr:rowOff>0</xdr:rowOff>
    </xdr:from>
    <xdr:ext cx="619125" cy="571500"/>
    <xdr:pic>
      <xdr:nvPicPr>
        <xdr:cNvPr id="0" name="image52.jpg"/>
        <xdr:cNvPicPr preferRelativeResize="0"/>
      </xdr:nvPicPr>
      <xdr:blipFill>
        <a:blip cstate="print" r:embed="rId7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112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113</xdr:row>
      <xdr:rowOff>0</xdr:rowOff>
    </xdr:from>
    <xdr:ext cx="1219200" cy="1219200"/>
    <xdr:pic>
      <xdr:nvPicPr>
        <xdr:cNvPr id="0" name="image50.png"/>
        <xdr:cNvPicPr preferRelativeResize="0"/>
      </xdr:nvPicPr>
      <xdr:blipFill>
        <a:blip cstate="print" r:embed="rId5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112</xdr:row>
      <xdr:rowOff>0</xdr:rowOff>
    </xdr:from>
    <xdr:ext cx="762000" cy="571500"/>
    <xdr:pic>
      <xdr:nvPicPr>
        <xdr:cNvPr id="0" name="image48.jpg"/>
        <xdr:cNvPicPr preferRelativeResize="0"/>
      </xdr:nvPicPr>
      <xdr:blipFill>
        <a:blip cstate="print" r:embed="rId7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114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115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114</xdr:row>
      <xdr:rowOff>0</xdr:rowOff>
    </xdr:from>
    <xdr:ext cx="762000" cy="571500"/>
    <xdr:pic>
      <xdr:nvPicPr>
        <xdr:cNvPr id="0" name="image63.jpg"/>
        <xdr:cNvPicPr preferRelativeResize="0"/>
      </xdr:nvPicPr>
      <xdr:blipFill>
        <a:blip cstate="print" r:embed="rId7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117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116</xdr:row>
      <xdr:rowOff>0</xdr:rowOff>
    </xdr:from>
    <xdr:ext cx="533400" cy="571500"/>
    <xdr:pic>
      <xdr:nvPicPr>
        <xdr:cNvPr id="0" name="image68.png"/>
        <xdr:cNvPicPr preferRelativeResize="0"/>
      </xdr:nvPicPr>
      <xdr:blipFill>
        <a:blip cstate="print" r:embed="rId7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119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118</xdr:row>
      <xdr:rowOff>0</xdr:rowOff>
    </xdr:from>
    <xdr:ext cx="571500" cy="571500"/>
    <xdr:pic>
      <xdr:nvPicPr>
        <xdr:cNvPr id="0" name="image70.jpg"/>
        <xdr:cNvPicPr preferRelativeResize="0"/>
      </xdr:nvPicPr>
      <xdr:blipFill>
        <a:blip cstate="print" r:embed="rId7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121</xdr:row>
      <xdr:rowOff>0</xdr:rowOff>
    </xdr:from>
    <xdr:ext cx="1219200" cy="1219200"/>
    <xdr:pic>
      <xdr:nvPicPr>
        <xdr:cNvPr id="0" name="image67.png"/>
        <xdr:cNvPicPr preferRelativeResize="0"/>
      </xdr:nvPicPr>
      <xdr:blipFill>
        <a:blip cstate="print" r:embed="rId7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120</xdr:row>
      <xdr:rowOff>0</xdr:rowOff>
    </xdr:from>
    <xdr:ext cx="847725" cy="571500"/>
    <xdr:pic>
      <xdr:nvPicPr>
        <xdr:cNvPr id="0" name="image78.jpg"/>
        <xdr:cNvPicPr preferRelativeResize="0"/>
      </xdr:nvPicPr>
      <xdr:blipFill>
        <a:blip cstate="print" r:embed="rId7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123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123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124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125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124</xdr:row>
      <xdr:rowOff>0</xdr:rowOff>
    </xdr:from>
    <xdr:ext cx="762000" cy="571500"/>
    <xdr:pic>
      <xdr:nvPicPr>
        <xdr:cNvPr id="0" name="image69.jpg"/>
        <xdr:cNvPicPr preferRelativeResize="0"/>
      </xdr:nvPicPr>
      <xdr:blipFill>
        <a:blip cstate="print" r:embed="rId7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127</xdr:row>
      <xdr:rowOff>0</xdr:rowOff>
    </xdr:from>
    <xdr:ext cx="1219200" cy="1219200"/>
    <xdr:pic>
      <xdr:nvPicPr>
        <xdr:cNvPr id="0" name="image105.png"/>
        <xdr:cNvPicPr preferRelativeResize="0"/>
      </xdr:nvPicPr>
      <xdr:blipFill>
        <a:blip cstate="print" r:embed="rId8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126</xdr:row>
      <xdr:rowOff>0</xdr:rowOff>
    </xdr:from>
    <xdr:ext cx="638175" cy="571500"/>
    <xdr:pic>
      <xdr:nvPicPr>
        <xdr:cNvPr id="0" name="image62.jpg"/>
        <xdr:cNvPicPr preferRelativeResize="0"/>
      </xdr:nvPicPr>
      <xdr:blipFill>
        <a:blip cstate="print" r:embed="rId8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129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129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128</xdr:row>
      <xdr:rowOff>0</xdr:rowOff>
    </xdr:from>
    <xdr:ext cx="857250" cy="571500"/>
    <xdr:pic>
      <xdr:nvPicPr>
        <xdr:cNvPr id="0" name="image83.jpg"/>
        <xdr:cNvPicPr preferRelativeResize="0"/>
      </xdr:nvPicPr>
      <xdr:blipFill>
        <a:blip cstate="print" r:embed="rId8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131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131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130</xdr:row>
      <xdr:rowOff>0</xdr:rowOff>
    </xdr:from>
    <xdr:ext cx="762000" cy="571500"/>
    <xdr:pic>
      <xdr:nvPicPr>
        <xdr:cNvPr id="0" name="image58.jpg"/>
        <xdr:cNvPicPr preferRelativeResize="0"/>
      </xdr:nvPicPr>
      <xdr:blipFill>
        <a:blip cstate="print" r:embed="rId8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133</xdr:row>
      <xdr:rowOff>0</xdr:rowOff>
    </xdr:from>
    <xdr:ext cx="1219200" cy="1219200"/>
    <xdr:pic>
      <xdr:nvPicPr>
        <xdr:cNvPr id="0" name="image28.png"/>
        <xdr:cNvPicPr preferRelativeResize="0"/>
      </xdr:nvPicPr>
      <xdr:blipFill>
        <a:blip cstate="print" r:embed="rId4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132</xdr:row>
      <xdr:rowOff>0</xdr:rowOff>
    </xdr:from>
    <xdr:ext cx="762000" cy="571500"/>
    <xdr:pic>
      <xdr:nvPicPr>
        <xdr:cNvPr id="0" name="image97.jpg"/>
        <xdr:cNvPicPr preferRelativeResize="0"/>
      </xdr:nvPicPr>
      <xdr:blipFill>
        <a:blip cstate="print" r:embed="rId8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135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134</xdr:row>
      <xdr:rowOff>0</xdr:rowOff>
    </xdr:from>
    <xdr:ext cx="752475" cy="571500"/>
    <xdr:pic>
      <xdr:nvPicPr>
        <xdr:cNvPr id="0" name="image85.jpg"/>
        <xdr:cNvPicPr preferRelativeResize="0"/>
      </xdr:nvPicPr>
      <xdr:blipFill>
        <a:blip cstate="print" r:embed="rId8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137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136</xdr:row>
      <xdr:rowOff>0</xdr:rowOff>
    </xdr:from>
    <xdr:ext cx="895350" cy="571500"/>
    <xdr:pic>
      <xdr:nvPicPr>
        <xdr:cNvPr id="0" name="image59.jpg"/>
        <xdr:cNvPicPr preferRelativeResize="0"/>
      </xdr:nvPicPr>
      <xdr:blipFill>
        <a:blip cstate="print" r:embed="rId8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138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139</xdr:row>
      <xdr:rowOff>0</xdr:rowOff>
    </xdr:from>
    <xdr:ext cx="1219200" cy="1219200"/>
    <xdr:pic>
      <xdr:nvPicPr>
        <xdr:cNvPr id="0" name="image67.png"/>
        <xdr:cNvPicPr preferRelativeResize="0"/>
      </xdr:nvPicPr>
      <xdr:blipFill>
        <a:blip cstate="print" r:embed="rId7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138</xdr:row>
      <xdr:rowOff>0</xdr:rowOff>
    </xdr:from>
    <xdr:ext cx="857250" cy="571500"/>
    <xdr:pic>
      <xdr:nvPicPr>
        <xdr:cNvPr id="0" name="image65.jpg"/>
        <xdr:cNvPicPr preferRelativeResize="0"/>
      </xdr:nvPicPr>
      <xdr:blipFill>
        <a:blip cstate="print" r:embed="rId8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141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143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142</xdr:row>
      <xdr:rowOff>0</xdr:rowOff>
    </xdr:from>
    <xdr:ext cx="714375" cy="571500"/>
    <xdr:pic>
      <xdr:nvPicPr>
        <xdr:cNvPr id="0" name="image75.jpg"/>
        <xdr:cNvPicPr preferRelativeResize="0"/>
      </xdr:nvPicPr>
      <xdr:blipFill>
        <a:blip cstate="print" r:embed="rId8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144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145</xdr:row>
      <xdr:rowOff>0</xdr:rowOff>
    </xdr:from>
    <xdr:ext cx="1219200" cy="1219200"/>
    <xdr:pic>
      <xdr:nvPicPr>
        <xdr:cNvPr id="0" name="image41.png"/>
        <xdr:cNvPicPr preferRelativeResize="0"/>
      </xdr:nvPicPr>
      <xdr:blipFill>
        <a:blip cstate="print" r:embed="rId6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144</xdr:row>
      <xdr:rowOff>0</xdr:rowOff>
    </xdr:from>
    <xdr:ext cx="762000" cy="571500"/>
    <xdr:pic>
      <xdr:nvPicPr>
        <xdr:cNvPr id="0" name="image61.jpg"/>
        <xdr:cNvPicPr preferRelativeResize="0"/>
      </xdr:nvPicPr>
      <xdr:blipFill>
        <a:blip cstate="print" r:embed="rId8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147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147</xdr:row>
      <xdr:rowOff>0</xdr:rowOff>
    </xdr:from>
    <xdr:ext cx="1219200" cy="1219200"/>
    <xdr:pic>
      <xdr:nvPicPr>
        <xdr:cNvPr id="0" name="image41.png"/>
        <xdr:cNvPicPr preferRelativeResize="0"/>
      </xdr:nvPicPr>
      <xdr:blipFill>
        <a:blip cstate="print" r:embed="rId6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146</xdr:row>
      <xdr:rowOff>0</xdr:rowOff>
    </xdr:from>
    <xdr:ext cx="762000" cy="571500"/>
    <xdr:pic>
      <xdr:nvPicPr>
        <xdr:cNvPr id="0" name="image66.jpg"/>
        <xdr:cNvPicPr preferRelativeResize="0"/>
      </xdr:nvPicPr>
      <xdr:blipFill>
        <a:blip cstate="print" r:embed="rId9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149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149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148</xdr:row>
      <xdr:rowOff>0</xdr:rowOff>
    </xdr:from>
    <xdr:ext cx="790575" cy="571500"/>
    <xdr:pic>
      <xdr:nvPicPr>
        <xdr:cNvPr id="0" name="image77.jpg"/>
        <xdr:cNvPicPr preferRelativeResize="0"/>
      </xdr:nvPicPr>
      <xdr:blipFill>
        <a:blip cstate="print" r:embed="rId9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151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153</xdr:row>
      <xdr:rowOff>0</xdr:rowOff>
    </xdr:from>
    <xdr:ext cx="1219200" cy="1219200"/>
    <xdr:pic>
      <xdr:nvPicPr>
        <xdr:cNvPr id="0" name="image105.png"/>
        <xdr:cNvPicPr preferRelativeResize="0"/>
      </xdr:nvPicPr>
      <xdr:blipFill>
        <a:blip cstate="print" r:embed="rId8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154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155</xdr:row>
      <xdr:rowOff>0</xdr:rowOff>
    </xdr:from>
    <xdr:ext cx="1219200" cy="1219200"/>
    <xdr:pic>
      <xdr:nvPicPr>
        <xdr:cNvPr id="0" name="image67.png"/>
        <xdr:cNvPicPr preferRelativeResize="0"/>
      </xdr:nvPicPr>
      <xdr:blipFill>
        <a:blip cstate="print" r:embed="rId7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154</xdr:row>
      <xdr:rowOff>0</xdr:rowOff>
    </xdr:from>
    <xdr:ext cx="485775" cy="571500"/>
    <xdr:pic>
      <xdr:nvPicPr>
        <xdr:cNvPr id="0" name="image80.png"/>
        <xdr:cNvPicPr preferRelativeResize="0"/>
      </xdr:nvPicPr>
      <xdr:blipFill>
        <a:blip cstate="print" r:embed="rId9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157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156</xdr:row>
      <xdr:rowOff>0</xdr:rowOff>
    </xdr:from>
    <xdr:ext cx="752475" cy="571500"/>
    <xdr:pic>
      <xdr:nvPicPr>
        <xdr:cNvPr id="0" name="image106.jpg"/>
        <xdr:cNvPicPr preferRelativeResize="0"/>
      </xdr:nvPicPr>
      <xdr:blipFill>
        <a:blip cstate="print" r:embed="rId9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158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159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158</xdr:row>
      <xdr:rowOff>0</xdr:rowOff>
    </xdr:from>
    <xdr:ext cx="857250" cy="571500"/>
    <xdr:pic>
      <xdr:nvPicPr>
        <xdr:cNvPr id="0" name="image79.jpg"/>
        <xdr:cNvPicPr preferRelativeResize="0"/>
      </xdr:nvPicPr>
      <xdr:blipFill>
        <a:blip cstate="print" r:embed="rId9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161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161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162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163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162</xdr:row>
      <xdr:rowOff>0</xdr:rowOff>
    </xdr:from>
    <xdr:ext cx="762000" cy="571500"/>
    <xdr:pic>
      <xdr:nvPicPr>
        <xdr:cNvPr id="0" name="image81.jpg"/>
        <xdr:cNvPicPr preferRelativeResize="0"/>
      </xdr:nvPicPr>
      <xdr:blipFill>
        <a:blip cstate="print" r:embed="rId9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165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164</xdr:row>
      <xdr:rowOff>0</xdr:rowOff>
    </xdr:from>
    <xdr:ext cx="762000" cy="571500"/>
    <xdr:pic>
      <xdr:nvPicPr>
        <xdr:cNvPr id="0" name="image86.jpg"/>
        <xdr:cNvPicPr preferRelativeResize="0"/>
      </xdr:nvPicPr>
      <xdr:blipFill>
        <a:blip cstate="print" r:embed="rId9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167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167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166</xdr:row>
      <xdr:rowOff>0</xdr:rowOff>
    </xdr:from>
    <xdr:ext cx="762000" cy="571500"/>
    <xdr:pic>
      <xdr:nvPicPr>
        <xdr:cNvPr id="0" name="image84.jpg"/>
        <xdr:cNvPicPr preferRelativeResize="0"/>
      </xdr:nvPicPr>
      <xdr:blipFill>
        <a:blip cstate="print" r:embed="rId9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169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169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168</xdr:row>
      <xdr:rowOff>0</xdr:rowOff>
    </xdr:from>
    <xdr:ext cx="762000" cy="571500"/>
    <xdr:pic>
      <xdr:nvPicPr>
        <xdr:cNvPr id="0" name="image71.jpg"/>
        <xdr:cNvPicPr preferRelativeResize="0"/>
      </xdr:nvPicPr>
      <xdr:blipFill>
        <a:blip cstate="print" r:embed="rId9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171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171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170</xdr:row>
      <xdr:rowOff>0</xdr:rowOff>
    </xdr:from>
    <xdr:ext cx="419100" cy="571500"/>
    <xdr:pic>
      <xdr:nvPicPr>
        <xdr:cNvPr id="0" name="image72.jpg"/>
        <xdr:cNvPicPr preferRelativeResize="0"/>
      </xdr:nvPicPr>
      <xdr:blipFill>
        <a:blip cstate="print" r:embed="rId9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173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173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174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175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176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177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176</xdr:row>
      <xdr:rowOff>0</xdr:rowOff>
    </xdr:from>
    <xdr:ext cx="742950" cy="571500"/>
    <xdr:pic>
      <xdr:nvPicPr>
        <xdr:cNvPr id="0" name="image82.jpg"/>
        <xdr:cNvPicPr preferRelativeResize="0"/>
      </xdr:nvPicPr>
      <xdr:blipFill>
        <a:blip cstate="print" r:embed="rId10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178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179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178</xdr:row>
      <xdr:rowOff>0</xdr:rowOff>
    </xdr:from>
    <xdr:ext cx="390525" cy="571500"/>
    <xdr:pic>
      <xdr:nvPicPr>
        <xdr:cNvPr id="0" name="image76.jpg"/>
        <xdr:cNvPicPr preferRelativeResize="0"/>
      </xdr:nvPicPr>
      <xdr:blipFill>
        <a:blip cstate="print" r:embed="rId10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181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181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180</xdr:row>
      <xdr:rowOff>0</xdr:rowOff>
    </xdr:from>
    <xdr:ext cx="762000" cy="571500"/>
    <xdr:pic>
      <xdr:nvPicPr>
        <xdr:cNvPr id="0" name="image87.jpg"/>
        <xdr:cNvPicPr preferRelativeResize="0"/>
      </xdr:nvPicPr>
      <xdr:blipFill>
        <a:blip cstate="print" r:embed="rId10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183</xdr:row>
      <xdr:rowOff>0</xdr:rowOff>
    </xdr:from>
    <xdr:ext cx="1219200" cy="1219200"/>
    <xdr:pic>
      <xdr:nvPicPr>
        <xdr:cNvPr id="0" name="image67.png"/>
        <xdr:cNvPicPr preferRelativeResize="0"/>
      </xdr:nvPicPr>
      <xdr:blipFill>
        <a:blip cstate="print" r:embed="rId7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182</xdr:row>
      <xdr:rowOff>0</xdr:rowOff>
    </xdr:from>
    <xdr:ext cx="857250" cy="571500"/>
    <xdr:pic>
      <xdr:nvPicPr>
        <xdr:cNvPr id="0" name="image74.jpg"/>
        <xdr:cNvPicPr preferRelativeResize="0"/>
      </xdr:nvPicPr>
      <xdr:blipFill>
        <a:blip cstate="print" r:embed="rId10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185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185</xdr:row>
      <xdr:rowOff>0</xdr:rowOff>
    </xdr:from>
    <xdr:ext cx="1219200" cy="1219200"/>
    <xdr:pic>
      <xdr:nvPicPr>
        <xdr:cNvPr id="0" name="image23.png"/>
        <xdr:cNvPicPr preferRelativeResize="0"/>
      </xdr:nvPicPr>
      <xdr:blipFill>
        <a:blip cstate="print" r:embed="rId4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186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188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189</xdr:row>
      <xdr:rowOff>0</xdr:rowOff>
    </xdr:from>
    <xdr:ext cx="1219200" cy="1219200"/>
    <xdr:pic>
      <xdr:nvPicPr>
        <xdr:cNvPr id="0" name="image50.png"/>
        <xdr:cNvPicPr preferRelativeResize="0"/>
      </xdr:nvPicPr>
      <xdr:blipFill>
        <a:blip cstate="print" r:embed="rId5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188</xdr:row>
      <xdr:rowOff>0</xdr:rowOff>
    </xdr:from>
    <xdr:ext cx="857250" cy="571500"/>
    <xdr:pic>
      <xdr:nvPicPr>
        <xdr:cNvPr id="0" name="image92.jpg"/>
        <xdr:cNvPicPr preferRelativeResize="0"/>
      </xdr:nvPicPr>
      <xdr:blipFill>
        <a:blip cstate="print" r:embed="rId10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191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192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193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194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195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196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197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196</xdr:row>
      <xdr:rowOff>0</xdr:rowOff>
    </xdr:from>
    <xdr:ext cx="438150" cy="571500"/>
    <xdr:pic>
      <xdr:nvPicPr>
        <xdr:cNvPr id="0" name="image116.jpg"/>
        <xdr:cNvPicPr preferRelativeResize="0"/>
      </xdr:nvPicPr>
      <xdr:blipFill>
        <a:blip cstate="print" r:embed="rId10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199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199</xdr:row>
      <xdr:rowOff>0</xdr:rowOff>
    </xdr:from>
    <xdr:ext cx="1219200" cy="1219200"/>
    <xdr:pic>
      <xdr:nvPicPr>
        <xdr:cNvPr id="0" name="image100.png"/>
        <xdr:cNvPicPr preferRelativeResize="0"/>
      </xdr:nvPicPr>
      <xdr:blipFill>
        <a:blip cstate="print" r:embed="rId10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198</xdr:row>
      <xdr:rowOff>0</xdr:rowOff>
    </xdr:from>
    <xdr:ext cx="762000" cy="571500"/>
    <xdr:pic>
      <xdr:nvPicPr>
        <xdr:cNvPr id="0" name="image93.jpg"/>
        <xdr:cNvPicPr preferRelativeResize="0"/>
      </xdr:nvPicPr>
      <xdr:blipFill>
        <a:blip cstate="print" r:embed="rId10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200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201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200</xdr:row>
      <xdr:rowOff>0</xdr:rowOff>
    </xdr:from>
    <xdr:ext cx="762000" cy="571500"/>
    <xdr:pic>
      <xdr:nvPicPr>
        <xdr:cNvPr id="0" name="image94.jpg"/>
        <xdr:cNvPicPr preferRelativeResize="0"/>
      </xdr:nvPicPr>
      <xdr:blipFill>
        <a:blip cstate="print" r:embed="rId10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203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202</xdr:row>
      <xdr:rowOff>0</xdr:rowOff>
    </xdr:from>
    <xdr:ext cx="800100" cy="571500"/>
    <xdr:pic>
      <xdr:nvPicPr>
        <xdr:cNvPr id="0" name="image110.jpg"/>
        <xdr:cNvPicPr preferRelativeResize="0"/>
      </xdr:nvPicPr>
      <xdr:blipFill>
        <a:blip cstate="print" r:embed="rId10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204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205</xdr:row>
      <xdr:rowOff>0</xdr:rowOff>
    </xdr:from>
    <xdr:ext cx="1219200" cy="1219200"/>
    <xdr:pic>
      <xdr:nvPicPr>
        <xdr:cNvPr id="0" name="image9.png"/>
        <xdr:cNvPicPr preferRelativeResize="0"/>
      </xdr:nvPicPr>
      <xdr:blipFill>
        <a:blip cstate="print" r:embed="rId2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206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207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206</xdr:row>
      <xdr:rowOff>0</xdr:rowOff>
    </xdr:from>
    <xdr:ext cx="857250" cy="571500"/>
    <xdr:pic>
      <xdr:nvPicPr>
        <xdr:cNvPr id="0" name="image91.jpg"/>
        <xdr:cNvPicPr preferRelativeResize="0"/>
      </xdr:nvPicPr>
      <xdr:blipFill>
        <a:blip cstate="print" r:embed="rId1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208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209</xdr:row>
      <xdr:rowOff>0</xdr:rowOff>
    </xdr:from>
    <xdr:ext cx="1219200" cy="1219200"/>
    <xdr:pic>
      <xdr:nvPicPr>
        <xdr:cNvPr id="0" name="image41.png"/>
        <xdr:cNvPicPr preferRelativeResize="0"/>
      </xdr:nvPicPr>
      <xdr:blipFill>
        <a:blip cstate="print" r:embed="rId6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210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211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210</xdr:row>
      <xdr:rowOff>0</xdr:rowOff>
    </xdr:from>
    <xdr:ext cx="762000" cy="571500"/>
    <xdr:pic>
      <xdr:nvPicPr>
        <xdr:cNvPr id="0" name="image88.jpg"/>
        <xdr:cNvPicPr preferRelativeResize="0"/>
      </xdr:nvPicPr>
      <xdr:blipFill>
        <a:blip cstate="print" r:embed="rId1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213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213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212</xdr:row>
      <xdr:rowOff>0</xdr:rowOff>
    </xdr:from>
    <xdr:ext cx="495300" cy="571500"/>
    <xdr:pic>
      <xdr:nvPicPr>
        <xdr:cNvPr id="0" name="image119.jpg"/>
        <xdr:cNvPicPr preferRelativeResize="0"/>
      </xdr:nvPicPr>
      <xdr:blipFill>
        <a:blip cstate="print" r:embed="rId11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214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215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217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216</xdr:row>
      <xdr:rowOff>0</xdr:rowOff>
    </xdr:from>
    <xdr:ext cx="762000" cy="571500"/>
    <xdr:pic>
      <xdr:nvPicPr>
        <xdr:cNvPr id="0" name="image89.jpg"/>
        <xdr:cNvPicPr preferRelativeResize="0"/>
      </xdr:nvPicPr>
      <xdr:blipFill>
        <a:blip cstate="print" r:embed="rId1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219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219</xdr:row>
      <xdr:rowOff>0</xdr:rowOff>
    </xdr:from>
    <xdr:ext cx="1219200" cy="1219200"/>
    <xdr:pic>
      <xdr:nvPicPr>
        <xdr:cNvPr id="0" name="image41.png"/>
        <xdr:cNvPicPr preferRelativeResize="0"/>
      </xdr:nvPicPr>
      <xdr:blipFill>
        <a:blip cstate="print" r:embed="rId6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220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221</xdr:row>
      <xdr:rowOff>0</xdr:rowOff>
    </xdr:from>
    <xdr:ext cx="1219200" cy="1219200"/>
    <xdr:pic>
      <xdr:nvPicPr>
        <xdr:cNvPr id="0" name="image107.png"/>
        <xdr:cNvPicPr preferRelativeResize="0"/>
      </xdr:nvPicPr>
      <xdr:blipFill>
        <a:blip cstate="print" r:embed="rId11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220</xdr:row>
      <xdr:rowOff>0</xdr:rowOff>
    </xdr:from>
    <xdr:ext cx="409575" cy="571500"/>
    <xdr:pic>
      <xdr:nvPicPr>
        <xdr:cNvPr id="0" name="image95.jpg"/>
        <xdr:cNvPicPr preferRelativeResize="0"/>
      </xdr:nvPicPr>
      <xdr:blipFill>
        <a:blip cstate="print" r:embed="rId1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223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223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222</xdr:row>
      <xdr:rowOff>0</xdr:rowOff>
    </xdr:from>
    <xdr:ext cx="571500" cy="571500"/>
    <xdr:pic>
      <xdr:nvPicPr>
        <xdr:cNvPr id="0" name="image96.jpg"/>
        <xdr:cNvPicPr preferRelativeResize="0"/>
      </xdr:nvPicPr>
      <xdr:blipFill>
        <a:blip cstate="print" r:embed="rId1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225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225</xdr:row>
      <xdr:rowOff>0</xdr:rowOff>
    </xdr:from>
    <xdr:ext cx="1219200" cy="1219200"/>
    <xdr:pic>
      <xdr:nvPicPr>
        <xdr:cNvPr id="0" name="image44.png"/>
        <xdr:cNvPicPr preferRelativeResize="0"/>
      </xdr:nvPicPr>
      <xdr:blipFill>
        <a:blip cstate="print" r:embed="rId6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224</xdr:row>
      <xdr:rowOff>0</xdr:rowOff>
    </xdr:from>
    <xdr:ext cx="561975" cy="571500"/>
    <xdr:pic>
      <xdr:nvPicPr>
        <xdr:cNvPr id="0" name="image101.jpg"/>
        <xdr:cNvPicPr preferRelativeResize="0"/>
      </xdr:nvPicPr>
      <xdr:blipFill>
        <a:blip cstate="print" r:embed="rId11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226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227</xdr:row>
      <xdr:rowOff>0</xdr:rowOff>
    </xdr:from>
    <xdr:ext cx="1219200" cy="1219200"/>
    <xdr:pic>
      <xdr:nvPicPr>
        <xdr:cNvPr id="0" name="image99.png"/>
        <xdr:cNvPicPr preferRelativeResize="0"/>
      </xdr:nvPicPr>
      <xdr:blipFill>
        <a:blip cstate="print" r:embed="rId1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228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229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230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231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233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233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232</xdr:row>
      <xdr:rowOff>0</xdr:rowOff>
    </xdr:from>
    <xdr:ext cx="590550" cy="571500"/>
    <xdr:pic>
      <xdr:nvPicPr>
        <xdr:cNvPr id="0" name="image103.jpg"/>
        <xdr:cNvPicPr preferRelativeResize="0"/>
      </xdr:nvPicPr>
      <xdr:blipFill>
        <a:blip cstate="print" r:embed="rId11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234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235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236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237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236</xdr:row>
      <xdr:rowOff>0</xdr:rowOff>
    </xdr:from>
    <xdr:ext cx="1009650" cy="571500"/>
    <xdr:pic>
      <xdr:nvPicPr>
        <xdr:cNvPr id="0" name="image113.jpg"/>
        <xdr:cNvPicPr preferRelativeResize="0"/>
      </xdr:nvPicPr>
      <xdr:blipFill>
        <a:blip cstate="print" r:embed="rId12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239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239</xdr:row>
      <xdr:rowOff>0</xdr:rowOff>
    </xdr:from>
    <xdr:ext cx="1219200" cy="1219200"/>
    <xdr:pic>
      <xdr:nvPicPr>
        <xdr:cNvPr id="0" name="image127.png"/>
        <xdr:cNvPicPr preferRelativeResize="0"/>
      </xdr:nvPicPr>
      <xdr:blipFill>
        <a:blip cstate="print" r:embed="rId1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238</xdr:row>
      <xdr:rowOff>0</xdr:rowOff>
    </xdr:from>
    <xdr:ext cx="762000" cy="571500"/>
    <xdr:pic>
      <xdr:nvPicPr>
        <xdr:cNvPr id="0" name="image98.jpg"/>
        <xdr:cNvPicPr preferRelativeResize="0"/>
      </xdr:nvPicPr>
      <xdr:blipFill>
        <a:blip cstate="print" r:embed="rId12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241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241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240</xdr:row>
      <xdr:rowOff>0</xdr:rowOff>
    </xdr:from>
    <xdr:ext cx="781050" cy="571500"/>
    <xdr:pic>
      <xdr:nvPicPr>
        <xdr:cNvPr id="0" name="image102.jpg"/>
        <xdr:cNvPicPr preferRelativeResize="0"/>
      </xdr:nvPicPr>
      <xdr:blipFill>
        <a:blip cstate="print" r:embed="rId12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243</xdr:row>
      <xdr:rowOff>0</xdr:rowOff>
    </xdr:from>
    <xdr:ext cx="1219200" cy="1219200"/>
    <xdr:pic>
      <xdr:nvPicPr>
        <xdr:cNvPr id="0" name="image123.png"/>
        <xdr:cNvPicPr preferRelativeResize="0"/>
      </xdr:nvPicPr>
      <xdr:blipFill>
        <a:blip cstate="print" r:embed="rId1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245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244</xdr:row>
      <xdr:rowOff>0</xdr:rowOff>
    </xdr:from>
    <xdr:ext cx="704850" cy="571500"/>
    <xdr:pic>
      <xdr:nvPicPr>
        <xdr:cNvPr id="0" name="image108.jpg"/>
        <xdr:cNvPicPr preferRelativeResize="0"/>
      </xdr:nvPicPr>
      <xdr:blipFill>
        <a:blip cstate="print" r:embed="rId1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247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248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249</xdr:row>
      <xdr:rowOff>0</xdr:rowOff>
    </xdr:from>
    <xdr:ext cx="1219200" cy="1219200"/>
    <xdr:pic>
      <xdr:nvPicPr>
        <xdr:cNvPr id="0" name="image122.png"/>
        <xdr:cNvPicPr preferRelativeResize="0"/>
      </xdr:nvPicPr>
      <xdr:blipFill>
        <a:blip cstate="print" r:embed="rId12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248</xdr:row>
      <xdr:rowOff>0</xdr:rowOff>
    </xdr:from>
    <xdr:ext cx="762000" cy="571500"/>
    <xdr:pic>
      <xdr:nvPicPr>
        <xdr:cNvPr id="0" name="image104.jpg"/>
        <xdr:cNvPicPr preferRelativeResize="0"/>
      </xdr:nvPicPr>
      <xdr:blipFill>
        <a:blip cstate="print" r:embed="rId12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251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251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250</xdr:row>
      <xdr:rowOff>0</xdr:rowOff>
    </xdr:from>
    <xdr:ext cx="419100" cy="571500"/>
    <xdr:pic>
      <xdr:nvPicPr>
        <xdr:cNvPr id="0" name="image143.jpg"/>
        <xdr:cNvPicPr preferRelativeResize="0"/>
      </xdr:nvPicPr>
      <xdr:blipFill>
        <a:blip cstate="print" r:embed="rId12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252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253</xdr:row>
      <xdr:rowOff>0</xdr:rowOff>
    </xdr:from>
    <xdr:ext cx="1219200" cy="1219200"/>
    <xdr:pic>
      <xdr:nvPicPr>
        <xdr:cNvPr id="0" name="image105.png"/>
        <xdr:cNvPicPr preferRelativeResize="0"/>
      </xdr:nvPicPr>
      <xdr:blipFill>
        <a:blip cstate="print" r:embed="rId8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254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255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254</xdr:row>
      <xdr:rowOff>0</xdr:rowOff>
    </xdr:from>
    <xdr:ext cx="781050" cy="571500"/>
    <xdr:pic>
      <xdr:nvPicPr>
        <xdr:cNvPr id="0" name="image125.png"/>
        <xdr:cNvPicPr preferRelativeResize="0"/>
      </xdr:nvPicPr>
      <xdr:blipFill>
        <a:blip cstate="print" r:embed="rId12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257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258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259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258</xdr:row>
      <xdr:rowOff>0</xdr:rowOff>
    </xdr:from>
    <xdr:ext cx="762000" cy="571500"/>
    <xdr:pic>
      <xdr:nvPicPr>
        <xdr:cNvPr id="0" name="image109.jpg"/>
        <xdr:cNvPicPr preferRelativeResize="0"/>
      </xdr:nvPicPr>
      <xdr:blipFill>
        <a:blip cstate="print" r:embed="rId13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260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261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260</xdr:row>
      <xdr:rowOff>0</xdr:rowOff>
    </xdr:from>
    <xdr:ext cx="714375" cy="571500"/>
    <xdr:pic>
      <xdr:nvPicPr>
        <xdr:cNvPr id="0" name="image151.jpg"/>
        <xdr:cNvPicPr preferRelativeResize="0"/>
      </xdr:nvPicPr>
      <xdr:blipFill>
        <a:blip cstate="print" r:embed="rId1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262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263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265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265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266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267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266</xdr:row>
      <xdr:rowOff>0</xdr:rowOff>
    </xdr:from>
    <xdr:ext cx="857250" cy="571500"/>
    <xdr:pic>
      <xdr:nvPicPr>
        <xdr:cNvPr id="0" name="image112.jpg"/>
        <xdr:cNvPicPr preferRelativeResize="0"/>
      </xdr:nvPicPr>
      <xdr:blipFill>
        <a:blip cstate="print" r:embed="rId13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268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269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270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271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272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273</xdr:row>
      <xdr:rowOff>0</xdr:rowOff>
    </xdr:from>
    <xdr:ext cx="1219200" cy="1219200"/>
    <xdr:pic>
      <xdr:nvPicPr>
        <xdr:cNvPr id="0" name="image44.png"/>
        <xdr:cNvPicPr preferRelativeResize="0"/>
      </xdr:nvPicPr>
      <xdr:blipFill>
        <a:blip cstate="print" r:embed="rId6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272</xdr:row>
      <xdr:rowOff>0</xdr:rowOff>
    </xdr:from>
    <xdr:ext cx="762000" cy="571500"/>
    <xdr:pic>
      <xdr:nvPicPr>
        <xdr:cNvPr id="0" name="image137.jpg"/>
        <xdr:cNvPicPr preferRelativeResize="0"/>
      </xdr:nvPicPr>
      <xdr:blipFill>
        <a:blip cstate="print" r:embed="rId13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275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275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274</xdr:row>
      <xdr:rowOff>0</xdr:rowOff>
    </xdr:from>
    <xdr:ext cx="552450" cy="571500"/>
    <xdr:pic>
      <xdr:nvPicPr>
        <xdr:cNvPr id="0" name="image111.jpg"/>
        <xdr:cNvPicPr preferRelativeResize="0"/>
      </xdr:nvPicPr>
      <xdr:blipFill>
        <a:blip cstate="print" r:embed="rId13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277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277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276</xdr:row>
      <xdr:rowOff>0</xdr:rowOff>
    </xdr:from>
    <xdr:ext cx="762000" cy="571500"/>
    <xdr:pic>
      <xdr:nvPicPr>
        <xdr:cNvPr id="0" name="image115.jpg"/>
        <xdr:cNvPicPr preferRelativeResize="0"/>
      </xdr:nvPicPr>
      <xdr:blipFill>
        <a:blip cstate="print" r:embed="rId13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278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279</xdr:row>
      <xdr:rowOff>0</xdr:rowOff>
    </xdr:from>
    <xdr:ext cx="1219200" cy="1219200"/>
    <xdr:pic>
      <xdr:nvPicPr>
        <xdr:cNvPr id="0" name="image12.pn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278</xdr:row>
      <xdr:rowOff>0</xdr:rowOff>
    </xdr:from>
    <xdr:ext cx="857250" cy="571500"/>
    <xdr:pic>
      <xdr:nvPicPr>
        <xdr:cNvPr id="0" name="image114.jpg"/>
        <xdr:cNvPicPr preferRelativeResize="0"/>
      </xdr:nvPicPr>
      <xdr:blipFill>
        <a:blip cstate="print" r:embed="rId1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281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282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283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284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285</xdr:row>
      <xdr:rowOff>0</xdr:rowOff>
    </xdr:from>
    <xdr:ext cx="1219200" cy="1219200"/>
    <xdr:pic>
      <xdr:nvPicPr>
        <xdr:cNvPr id="0" name="image67.png"/>
        <xdr:cNvPicPr preferRelativeResize="0"/>
      </xdr:nvPicPr>
      <xdr:blipFill>
        <a:blip cstate="print" r:embed="rId7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284</xdr:row>
      <xdr:rowOff>0</xdr:rowOff>
    </xdr:from>
    <xdr:ext cx="857250" cy="571500"/>
    <xdr:pic>
      <xdr:nvPicPr>
        <xdr:cNvPr id="0" name="image146.jpg"/>
        <xdr:cNvPicPr preferRelativeResize="0"/>
      </xdr:nvPicPr>
      <xdr:blipFill>
        <a:blip cstate="print" r:embed="rId13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287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287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288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289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290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291</xdr:row>
      <xdr:rowOff>0</xdr:rowOff>
    </xdr:from>
    <xdr:ext cx="1219200" cy="1219200"/>
    <xdr:pic>
      <xdr:nvPicPr>
        <xdr:cNvPr id="0" name="image100.png"/>
        <xdr:cNvPicPr preferRelativeResize="0"/>
      </xdr:nvPicPr>
      <xdr:blipFill>
        <a:blip cstate="print" r:embed="rId10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290</xdr:row>
      <xdr:rowOff>0</xdr:rowOff>
    </xdr:from>
    <xdr:ext cx="762000" cy="571500"/>
    <xdr:pic>
      <xdr:nvPicPr>
        <xdr:cNvPr id="0" name="image124.png"/>
        <xdr:cNvPicPr preferRelativeResize="0"/>
      </xdr:nvPicPr>
      <xdr:blipFill>
        <a:blip cstate="print" r:embed="rId13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292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293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292</xdr:row>
      <xdr:rowOff>0</xdr:rowOff>
    </xdr:from>
    <xdr:ext cx="857250" cy="571500"/>
    <xdr:pic>
      <xdr:nvPicPr>
        <xdr:cNvPr id="0" name="image130.jpg"/>
        <xdr:cNvPicPr preferRelativeResize="0"/>
      </xdr:nvPicPr>
      <xdr:blipFill>
        <a:blip cstate="print" r:embed="rId13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295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295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294</xdr:row>
      <xdr:rowOff>0</xdr:rowOff>
    </xdr:from>
    <xdr:ext cx="762000" cy="571500"/>
    <xdr:pic>
      <xdr:nvPicPr>
        <xdr:cNvPr id="0" name="image120.jpg"/>
        <xdr:cNvPicPr preferRelativeResize="0"/>
      </xdr:nvPicPr>
      <xdr:blipFill>
        <a:blip cstate="print" r:embed="rId14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296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297</xdr:row>
      <xdr:rowOff>0</xdr:rowOff>
    </xdr:from>
    <xdr:ext cx="1219200" cy="1219200"/>
    <xdr:pic>
      <xdr:nvPicPr>
        <xdr:cNvPr id="0" name="image122.png"/>
        <xdr:cNvPicPr preferRelativeResize="0"/>
      </xdr:nvPicPr>
      <xdr:blipFill>
        <a:blip cstate="print" r:embed="rId12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298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299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298</xdr:row>
      <xdr:rowOff>0</xdr:rowOff>
    </xdr:from>
    <xdr:ext cx="762000" cy="571500"/>
    <xdr:pic>
      <xdr:nvPicPr>
        <xdr:cNvPr id="0" name="image128.jpg"/>
        <xdr:cNvPicPr preferRelativeResize="0"/>
      </xdr:nvPicPr>
      <xdr:blipFill>
        <a:blip cstate="print" r:embed="rId14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300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301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300</xdr:row>
      <xdr:rowOff>0</xdr:rowOff>
    </xdr:from>
    <xdr:ext cx="609600" cy="571500"/>
    <xdr:pic>
      <xdr:nvPicPr>
        <xdr:cNvPr id="0" name="image144.jpg"/>
        <xdr:cNvPicPr preferRelativeResize="0"/>
      </xdr:nvPicPr>
      <xdr:blipFill>
        <a:blip cstate="print" r:embed="rId14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303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304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305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306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306</xdr:row>
      <xdr:rowOff>0</xdr:rowOff>
    </xdr:from>
    <xdr:ext cx="742950" cy="571500"/>
    <xdr:pic>
      <xdr:nvPicPr>
        <xdr:cNvPr id="0" name="image117.jpg"/>
        <xdr:cNvPicPr preferRelativeResize="0"/>
      </xdr:nvPicPr>
      <xdr:blipFill>
        <a:blip cstate="print" r:embed="rId14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309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309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310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311</xdr:row>
      <xdr:rowOff>0</xdr:rowOff>
    </xdr:from>
    <xdr:ext cx="1219200" cy="1219200"/>
    <xdr:pic>
      <xdr:nvPicPr>
        <xdr:cNvPr id="0" name="image99.png"/>
        <xdr:cNvPicPr preferRelativeResize="0"/>
      </xdr:nvPicPr>
      <xdr:blipFill>
        <a:blip cstate="print" r:embed="rId1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310</xdr:row>
      <xdr:rowOff>0</xdr:rowOff>
    </xdr:from>
    <xdr:ext cx="857250" cy="571500"/>
    <xdr:pic>
      <xdr:nvPicPr>
        <xdr:cNvPr id="0" name="image121.jpg"/>
        <xdr:cNvPicPr preferRelativeResize="0"/>
      </xdr:nvPicPr>
      <xdr:blipFill>
        <a:blip cstate="print" r:embed="rId14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313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313</xdr:row>
      <xdr:rowOff>0</xdr:rowOff>
    </xdr:from>
    <xdr:ext cx="1219200" cy="1219200"/>
    <xdr:pic>
      <xdr:nvPicPr>
        <xdr:cNvPr id="0" name="image28.png"/>
        <xdr:cNvPicPr preferRelativeResize="0"/>
      </xdr:nvPicPr>
      <xdr:blipFill>
        <a:blip cstate="print" r:embed="rId4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312</xdr:row>
      <xdr:rowOff>0</xdr:rowOff>
    </xdr:from>
    <xdr:ext cx="695325" cy="571500"/>
    <xdr:pic>
      <xdr:nvPicPr>
        <xdr:cNvPr id="0" name="image131.png"/>
        <xdr:cNvPicPr preferRelativeResize="0"/>
      </xdr:nvPicPr>
      <xdr:blipFill>
        <a:blip cstate="print" r:embed="rId14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314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315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316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318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319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318</xdr:row>
      <xdr:rowOff>0</xdr:rowOff>
    </xdr:from>
    <xdr:ext cx="1143000" cy="571500"/>
    <xdr:pic>
      <xdr:nvPicPr>
        <xdr:cNvPr id="0" name="image145.jpg"/>
        <xdr:cNvPicPr preferRelativeResize="0"/>
      </xdr:nvPicPr>
      <xdr:blipFill>
        <a:blip cstate="print" r:embed="rId14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321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321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322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323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324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325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324</xdr:row>
      <xdr:rowOff>0</xdr:rowOff>
    </xdr:from>
    <xdr:ext cx="523875" cy="571500"/>
    <xdr:pic>
      <xdr:nvPicPr>
        <xdr:cNvPr id="0" name="image118.jpg"/>
        <xdr:cNvPicPr preferRelativeResize="0"/>
      </xdr:nvPicPr>
      <xdr:blipFill>
        <a:blip cstate="print" r:embed="rId14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326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327</xdr:row>
      <xdr:rowOff>0</xdr:rowOff>
    </xdr:from>
    <xdr:ext cx="1219200" cy="1219200"/>
    <xdr:pic>
      <xdr:nvPicPr>
        <xdr:cNvPr id="0" name="image105.png"/>
        <xdr:cNvPicPr preferRelativeResize="0"/>
      </xdr:nvPicPr>
      <xdr:blipFill>
        <a:blip cstate="print" r:embed="rId8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328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329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330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331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332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333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334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335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334</xdr:row>
      <xdr:rowOff>0</xdr:rowOff>
    </xdr:from>
    <xdr:ext cx="762000" cy="571500"/>
    <xdr:pic>
      <xdr:nvPicPr>
        <xdr:cNvPr id="0" name="image133.jpg"/>
        <xdr:cNvPicPr preferRelativeResize="0"/>
      </xdr:nvPicPr>
      <xdr:blipFill>
        <a:blip cstate="print" r:embed="rId14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336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337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339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339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338</xdr:row>
      <xdr:rowOff>0</xdr:rowOff>
    </xdr:from>
    <xdr:ext cx="571500" cy="571500"/>
    <xdr:pic>
      <xdr:nvPicPr>
        <xdr:cNvPr id="0" name="image140.jpg"/>
        <xdr:cNvPicPr preferRelativeResize="0"/>
      </xdr:nvPicPr>
      <xdr:blipFill>
        <a:blip cstate="print" r:embed="rId14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341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341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340</xdr:row>
      <xdr:rowOff>0</xdr:rowOff>
    </xdr:from>
    <xdr:ext cx="800100" cy="571500"/>
    <xdr:pic>
      <xdr:nvPicPr>
        <xdr:cNvPr id="0" name="image132.jpg"/>
        <xdr:cNvPicPr preferRelativeResize="0"/>
      </xdr:nvPicPr>
      <xdr:blipFill>
        <a:blip cstate="print" r:embed="rId15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342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343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342</xdr:row>
      <xdr:rowOff>0</xdr:rowOff>
    </xdr:from>
    <xdr:ext cx="762000" cy="571500"/>
    <xdr:pic>
      <xdr:nvPicPr>
        <xdr:cNvPr id="0" name="image155.jpg"/>
        <xdr:cNvPicPr preferRelativeResize="0"/>
      </xdr:nvPicPr>
      <xdr:blipFill>
        <a:blip cstate="print" r:embed="rId15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345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345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344</xdr:row>
      <xdr:rowOff>0</xdr:rowOff>
    </xdr:from>
    <xdr:ext cx="1009650" cy="571500"/>
    <xdr:pic>
      <xdr:nvPicPr>
        <xdr:cNvPr id="0" name="image126.jpg"/>
        <xdr:cNvPicPr preferRelativeResize="0"/>
      </xdr:nvPicPr>
      <xdr:blipFill>
        <a:blip cstate="print" r:embed="rId15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347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347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346</xdr:row>
      <xdr:rowOff>0</xdr:rowOff>
    </xdr:from>
    <xdr:ext cx="876300" cy="571500"/>
    <xdr:pic>
      <xdr:nvPicPr>
        <xdr:cNvPr id="0" name="image162.jpg"/>
        <xdr:cNvPicPr preferRelativeResize="0"/>
      </xdr:nvPicPr>
      <xdr:blipFill>
        <a:blip cstate="print" r:embed="rId15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348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349</xdr:row>
      <xdr:rowOff>0</xdr:rowOff>
    </xdr:from>
    <xdr:ext cx="1219200" cy="1219200"/>
    <xdr:pic>
      <xdr:nvPicPr>
        <xdr:cNvPr id="0" name="image67.png"/>
        <xdr:cNvPicPr preferRelativeResize="0"/>
      </xdr:nvPicPr>
      <xdr:blipFill>
        <a:blip cstate="print" r:embed="rId7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348</xdr:row>
      <xdr:rowOff>0</xdr:rowOff>
    </xdr:from>
    <xdr:ext cx="752475" cy="571500"/>
    <xdr:pic>
      <xdr:nvPicPr>
        <xdr:cNvPr id="0" name="image134.jpg"/>
        <xdr:cNvPicPr preferRelativeResize="0"/>
      </xdr:nvPicPr>
      <xdr:blipFill>
        <a:blip cstate="print" r:embed="rId15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351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351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350</xdr:row>
      <xdr:rowOff>0</xdr:rowOff>
    </xdr:from>
    <xdr:ext cx="857250" cy="571500"/>
    <xdr:pic>
      <xdr:nvPicPr>
        <xdr:cNvPr id="0" name="image152.jpg"/>
        <xdr:cNvPicPr preferRelativeResize="0"/>
      </xdr:nvPicPr>
      <xdr:blipFill>
        <a:blip cstate="print" r:embed="rId15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352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353</xdr:row>
      <xdr:rowOff>0</xdr:rowOff>
    </xdr:from>
    <xdr:ext cx="1219200" cy="1219200"/>
    <xdr:pic>
      <xdr:nvPicPr>
        <xdr:cNvPr id="0" name="image50.png"/>
        <xdr:cNvPicPr preferRelativeResize="0"/>
      </xdr:nvPicPr>
      <xdr:blipFill>
        <a:blip cstate="print" r:embed="rId5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352</xdr:row>
      <xdr:rowOff>0</xdr:rowOff>
    </xdr:from>
    <xdr:ext cx="314325" cy="571500"/>
    <xdr:pic>
      <xdr:nvPicPr>
        <xdr:cNvPr id="0" name="image129.jpg"/>
        <xdr:cNvPicPr preferRelativeResize="0"/>
      </xdr:nvPicPr>
      <xdr:blipFill>
        <a:blip cstate="print" r:embed="rId15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355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355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354</xdr:row>
      <xdr:rowOff>0</xdr:rowOff>
    </xdr:from>
    <xdr:ext cx="457200" cy="571500"/>
    <xdr:pic>
      <xdr:nvPicPr>
        <xdr:cNvPr id="0" name="image136.jpg"/>
        <xdr:cNvPicPr preferRelativeResize="0"/>
      </xdr:nvPicPr>
      <xdr:blipFill>
        <a:blip cstate="print" r:embed="rId1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357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357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358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359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358</xdr:row>
      <xdr:rowOff>0</xdr:rowOff>
    </xdr:from>
    <xdr:ext cx="428625" cy="571500"/>
    <xdr:pic>
      <xdr:nvPicPr>
        <xdr:cNvPr id="0" name="image138.jpg"/>
        <xdr:cNvPicPr preferRelativeResize="0"/>
      </xdr:nvPicPr>
      <xdr:blipFill>
        <a:blip cstate="print" r:embed="rId15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360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361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360</xdr:row>
      <xdr:rowOff>0</xdr:rowOff>
    </xdr:from>
    <xdr:ext cx="762000" cy="571500"/>
    <xdr:pic>
      <xdr:nvPicPr>
        <xdr:cNvPr id="0" name="image135.jpg"/>
        <xdr:cNvPicPr preferRelativeResize="0"/>
      </xdr:nvPicPr>
      <xdr:blipFill>
        <a:blip cstate="print" r:embed="rId15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362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363</xdr:row>
      <xdr:rowOff>0</xdr:rowOff>
    </xdr:from>
    <xdr:ext cx="1219200" cy="1219200"/>
    <xdr:pic>
      <xdr:nvPicPr>
        <xdr:cNvPr id="0" name="image2.pn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364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365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364</xdr:row>
      <xdr:rowOff>0</xdr:rowOff>
    </xdr:from>
    <xdr:ext cx="762000" cy="571500"/>
    <xdr:pic>
      <xdr:nvPicPr>
        <xdr:cNvPr id="0" name="image150.jpg"/>
        <xdr:cNvPicPr preferRelativeResize="0"/>
      </xdr:nvPicPr>
      <xdr:blipFill>
        <a:blip cstate="print" r:embed="rId16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367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367</xdr:row>
      <xdr:rowOff>0</xdr:rowOff>
    </xdr:from>
    <xdr:ext cx="1219200" cy="1219200"/>
    <xdr:pic>
      <xdr:nvPicPr>
        <xdr:cNvPr id="0" name="image54.png"/>
        <xdr:cNvPicPr preferRelativeResize="0"/>
      </xdr:nvPicPr>
      <xdr:blipFill>
        <a:blip cstate="print" r:embed="rId5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368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369</xdr:row>
      <xdr:rowOff>0</xdr:rowOff>
    </xdr:from>
    <xdr:ext cx="1219200" cy="1219200"/>
    <xdr:pic>
      <xdr:nvPicPr>
        <xdr:cNvPr id="0" name="image8.pn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370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371</xdr:row>
      <xdr:rowOff>0</xdr:rowOff>
    </xdr:from>
    <xdr:ext cx="1219200" cy="1219200"/>
    <xdr:pic>
      <xdr:nvPicPr>
        <xdr:cNvPr id="0" name="image100.png"/>
        <xdr:cNvPicPr preferRelativeResize="0"/>
      </xdr:nvPicPr>
      <xdr:blipFill>
        <a:blip cstate="print" r:embed="rId10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370</xdr:row>
      <xdr:rowOff>0</xdr:rowOff>
    </xdr:from>
    <xdr:ext cx="762000" cy="571500"/>
    <xdr:pic>
      <xdr:nvPicPr>
        <xdr:cNvPr id="0" name="image141.jpg"/>
        <xdr:cNvPicPr preferRelativeResize="0"/>
      </xdr:nvPicPr>
      <xdr:blipFill>
        <a:blip cstate="print" r:embed="rId16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373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373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372</xdr:row>
      <xdr:rowOff>0</xdr:rowOff>
    </xdr:from>
    <xdr:ext cx="857250" cy="571500"/>
    <xdr:pic>
      <xdr:nvPicPr>
        <xdr:cNvPr id="0" name="image142.jpg"/>
        <xdr:cNvPicPr preferRelativeResize="0"/>
      </xdr:nvPicPr>
      <xdr:blipFill>
        <a:blip cstate="print" r:embed="rId16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375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375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376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377</xdr:row>
      <xdr:rowOff>0</xdr:rowOff>
    </xdr:from>
    <xdr:ext cx="1219200" cy="1219200"/>
    <xdr:pic>
      <xdr:nvPicPr>
        <xdr:cNvPr id="0" name="image41.png"/>
        <xdr:cNvPicPr preferRelativeResize="0"/>
      </xdr:nvPicPr>
      <xdr:blipFill>
        <a:blip cstate="print" r:embed="rId6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378</xdr:row>
      <xdr:rowOff>200025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379</xdr:row>
      <xdr:rowOff>0</xdr:rowOff>
    </xdr:from>
    <xdr:ext cx="1219200" cy="1219200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378</xdr:row>
      <xdr:rowOff>0</xdr:rowOff>
    </xdr:from>
    <xdr:ext cx="571500" cy="571500"/>
    <xdr:pic>
      <xdr:nvPicPr>
        <xdr:cNvPr id="0" name="image168.jpg"/>
        <xdr:cNvPicPr preferRelativeResize="0"/>
      </xdr:nvPicPr>
      <xdr:blipFill>
        <a:blip cstate="print" r:embed="rId16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380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381</xdr:row>
      <xdr:rowOff>0</xdr:rowOff>
    </xdr:from>
    <xdr:ext cx="1219200" cy="1219200"/>
    <xdr:pic>
      <xdr:nvPicPr>
        <xdr:cNvPr id="0" name="image19.pn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380</xdr:row>
      <xdr:rowOff>0</xdr:rowOff>
    </xdr:from>
    <xdr:ext cx="857250" cy="571500"/>
    <xdr:pic>
      <xdr:nvPicPr>
        <xdr:cNvPr id="0" name="image148.jpg"/>
        <xdr:cNvPicPr preferRelativeResize="0"/>
      </xdr:nvPicPr>
      <xdr:blipFill>
        <a:blip cstate="print" r:embed="rId16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383</xdr:row>
      <xdr:rowOff>9525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383</xdr:row>
      <xdr:rowOff>0</xdr:rowOff>
    </xdr:from>
    <xdr:ext cx="1219200" cy="1219200"/>
    <xdr:pic>
      <xdr:nvPicPr>
        <xdr:cNvPr id="0" name="image23.png"/>
        <xdr:cNvPicPr preferRelativeResize="0"/>
      </xdr:nvPicPr>
      <xdr:blipFill>
        <a:blip cstate="print" r:embed="rId4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382</xdr:row>
      <xdr:rowOff>0</xdr:rowOff>
    </xdr:from>
    <xdr:ext cx="857250" cy="571500"/>
    <xdr:pic>
      <xdr:nvPicPr>
        <xdr:cNvPr id="0" name="image157.jpg"/>
        <xdr:cNvPicPr preferRelativeResize="0"/>
      </xdr:nvPicPr>
      <xdr:blipFill>
        <a:blip cstate="print" r:embed="rId16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384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385</xdr:row>
      <xdr:rowOff>0</xdr:rowOff>
    </xdr:from>
    <xdr:ext cx="1219200" cy="1219200"/>
    <xdr:pic>
      <xdr:nvPicPr>
        <xdr:cNvPr id="0" name="image6.pn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386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387</xdr:row>
      <xdr:rowOff>0</xdr:rowOff>
    </xdr:from>
    <xdr:ext cx="1219200" cy="1219200"/>
    <xdr:pic>
      <xdr:nvPicPr>
        <xdr:cNvPr id="0" name="image50.png"/>
        <xdr:cNvPicPr preferRelativeResize="0"/>
      </xdr:nvPicPr>
      <xdr:blipFill>
        <a:blip cstate="print" r:embed="rId5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388</xdr:row>
      <xdr:rowOff>0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389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388</xdr:row>
      <xdr:rowOff>0</xdr:rowOff>
    </xdr:from>
    <xdr:ext cx="857250" cy="571500"/>
    <xdr:pic>
      <xdr:nvPicPr>
        <xdr:cNvPr id="0" name="image147.jpg"/>
        <xdr:cNvPicPr preferRelativeResize="0"/>
      </xdr:nvPicPr>
      <xdr:blipFill>
        <a:blip cstate="print" r:embed="rId16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391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391</xdr:row>
      <xdr:rowOff>0</xdr:rowOff>
    </xdr:from>
    <xdr:ext cx="1219200" cy="1219200"/>
    <xdr:pic>
      <xdr:nvPicPr>
        <xdr:cNvPr id="0" name="image25.pn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392</xdr:row>
      <xdr:rowOff>0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393</xdr:row>
      <xdr:rowOff>0</xdr:rowOff>
    </xdr:from>
    <xdr:ext cx="1219200" cy="1219200"/>
    <xdr:pic>
      <xdr:nvPicPr>
        <xdr:cNvPr id="0" name="image50.png"/>
        <xdr:cNvPicPr preferRelativeResize="0"/>
      </xdr:nvPicPr>
      <xdr:blipFill>
        <a:blip cstate="print" r:embed="rId5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392</xdr:row>
      <xdr:rowOff>0</xdr:rowOff>
    </xdr:from>
    <xdr:ext cx="762000" cy="571500"/>
    <xdr:pic>
      <xdr:nvPicPr>
        <xdr:cNvPr id="0" name="image149.jpg"/>
        <xdr:cNvPicPr preferRelativeResize="0"/>
      </xdr:nvPicPr>
      <xdr:blipFill>
        <a:blip cstate="print" r:embed="rId16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395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395</xdr:row>
      <xdr:rowOff>0</xdr:rowOff>
    </xdr:from>
    <xdr:ext cx="1219200" cy="1219200"/>
    <xdr:pic>
      <xdr:nvPicPr>
        <xdr:cNvPr id="0" name="image127.png"/>
        <xdr:cNvPicPr preferRelativeResize="0"/>
      </xdr:nvPicPr>
      <xdr:blipFill>
        <a:blip cstate="print" r:embed="rId1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394</xdr:row>
      <xdr:rowOff>0</xdr:rowOff>
    </xdr:from>
    <xdr:ext cx="762000" cy="571500"/>
    <xdr:pic>
      <xdr:nvPicPr>
        <xdr:cNvPr id="0" name="image165.jpg"/>
        <xdr:cNvPicPr preferRelativeResize="0"/>
      </xdr:nvPicPr>
      <xdr:blipFill>
        <a:blip cstate="print" r:embed="rId16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397</xdr:row>
      <xdr:rowOff>9525</xdr:rowOff>
    </xdr:from>
    <xdr:ext cx="114300" cy="114300"/>
    <xdr:pic>
      <xdr:nvPicPr>
        <xdr:cNvPr id="0" name="image3.gif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397</xdr:row>
      <xdr:rowOff>0</xdr:rowOff>
    </xdr:from>
    <xdr:ext cx="1219200" cy="1238250"/>
    <xdr:pic>
      <xdr:nvPicPr>
        <xdr:cNvPr id="0" name="image99.png"/>
        <xdr:cNvPicPr preferRelativeResize="0"/>
      </xdr:nvPicPr>
      <xdr:blipFill>
        <a:blip cstate="print" r:embed="rId1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396</xdr:row>
      <xdr:rowOff>0</xdr:rowOff>
    </xdr:from>
    <xdr:ext cx="762000" cy="571500"/>
    <xdr:pic>
      <xdr:nvPicPr>
        <xdr:cNvPr id="0" name="image139.jpg"/>
        <xdr:cNvPicPr preferRelativeResize="0"/>
      </xdr:nvPicPr>
      <xdr:blipFill>
        <a:blip cstate="print" r:embed="rId16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398</xdr:row>
      <xdr:rowOff>200025</xdr:rowOff>
    </xdr:from>
    <xdr:ext cx="114300" cy="114300"/>
    <xdr:pic>
      <xdr:nvPicPr>
        <xdr:cNvPr id="0" name="image4.gif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399</xdr:row>
      <xdr:rowOff>0</xdr:rowOff>
    </xdr:from>
    <xdr:ext cx="1219200" cy="1266825"/>
    <xdr:pic>
      <xdr:nvPicPr>
        <xdr:cNvPr id="0" name="image10.pn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398</xdr:row>
      <xdr:rowOff>0</xdr:rowOff>
    </xdr:from>
    <xdr:ext cx="762000" cy="571500"/>
    <xdr:pic>
      <xdr:nvPicPr>
        <xdr:cNvPr id="0" name="image161.png"/>
        <xdr:cNvPicPr preferRelativeResize="0"/>
      </xdr:nvPicPr>
      <xdr:blipFill>
        <a:blip cstate="print" r:embed="rId17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80</xdr:row>
      <xdr:rowOff>0</xdr:rowOff>
    </xdr:from>
    <xdr:ext cx="590550" cy="571500"/>
    <xdr:pic>
      <xdr:nvPicPr>
        <xdr:cNvPr id="0" name="image153.jpg"/>
        <xdr:cNvPicPr preferRelativeResize="0"/>
      </xdr:nvPicPr>
      <xdr:blipFill>
        <a:blip cstate="print" r:embed="rId17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86</xdr:row>
      <xdr:rowOff>0</xdr:rowOff>
    </xdr:from>
    <xdr:ext cx="857250" cy="571500"/>
    <xdr:pic>
      <xdr:nvPicPr>
        <xdr:cNvPr id="0" name="image158.jpg"/>
        <xdr:cNvPicPr preferRelativeResize="0"/>
      </xdr:nvPicPr>
      <xdr:blipFill>
        <a:blip cstate="print" r:embed="rId17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140</xdr:row>
      <xdr:rowOff>0</xdr:rowOff>
    </xdr:from>
    <xdr:ext cx="762000" cy="571500"/>
    <xdr:pic>
      <xdr:nvPicPr>
        <xdr:cNvPr id="0" name="image166.jpg"/>
        <xdr:cNvPicPr preferRelativeResize="0"/>
      </xdr:nvPicPr>
      <xdr:blipFill>
        <a:blip cstate="print" r:embed="rId17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150</xdr:row>
      <xdr:rowOff>0</xdr:rowOff>
    </xdr:from>
    <xdr:ext cx="762000" cy="571500"/>
    <xdr:pic>
      <xdr:nvPicPr>
        <xdr:cNvPr id="0" name="image163.jpg"/>
        <xdr:cNvPicPr preferRelativeResize="0"/>
      </xdr:nvPicPr>
      <xdr:blipFill>
        <a:blip cstate="print" r:embed="rId17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194</xdr:row>
      <xdr:rowOff>0</xdr:rowOff>
    </xdr:from>
    <xdr:ext cx="571500" cy="571500"/>
    <xdr:pic>
      <xdr:nvPicPr>
        <xdr:cNvPr id="0" name="image154.jpg"/>
        <xdr:cNvPicPr preferRelativeResize="0"/>
      </xdr:nvPicPr>
      <xdr:blipFill>
        <a:blip cstate="print" r:embed="rId17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214</xdr:row>
      <xdr:rowOff>0</xdr:rowOff>
    </xdr:from>
    <xdr:ext cx="752475" cy="571500"/>
    <xdr:pic>
      <xdr:nvPicPr>
        <xdr:cNvPr id="0" name="image156.jpg"/>
        <xdr:cNvPicPr preferRelativeResize="0"/>
      </xdr:nvPicPr>
      <xdr:blipFill>
        <a:blip cstate="print" r:embed="rId17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242</xdr:row>
      <xdr:rowOff>0</xdr:rowOff>
    </xdr:from>
    <xdr:ext cx="762000" cy="571500"/>
    <xdr:pic>
      <xdr:nvPicPr>
        <xdr:cNvPr id="0" name="image160.jpg"/>
        <xdr:cNvPicPr preferRelativeResize="0"/>
      </xdr:nvPicPr>
      <xdr:blipFill>
        <a:blip cstate="print" r:embed="rId17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262</xdr:row>
      <xdr:rowOff>0</xdr:rowOff>
    </xdr:from>
    <xdr:ext cx="762000" cy="571500"/>
    <xdr:pic>
      <xdr:nvPicPr>
        <xdr:cNvPr id="0" name="image164.jpg"/>
        <xdr:cNvPicPr preferRelativeResize="0"/>
      </xdr:nvPicPr>
      <xdr:blipFill>
        <a:blip cstate="print" r:embed="rId17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336</xdr:row>
      <xdr:rowOff>0</xdr:rowOff>
    </xdr:from>
    <xdr:ext cx="762000" cy="571500"/>
    <xdr:pic>
      <xdr:nvPicPr>
        <xdr:cNvPr id="0" name="image167.jpg"/>
        <xdr:cNvPicPr preferRelativeResize="0"/>
      </xdr:nvPicPr>
      <xdr:blipFill>
        <a:blip cstate="print" r:embed="rId17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376</xdr:row>
      <xdr:rowOff>0</xdr:rowOff>
    </xdr:from>
    <xdr:ext cx="428625" cy="571500"/>
    <xdr:pic>
      <xdr:nvPicPr>
        <xdr:cNvPr id="0" name="image159.jpg"/>
        <xdr:cNvPicPr preferRelativeResize="0"/>
      </xdr:nvPicPr>
      <xdr:blipFill>
        <a:blip cstate="print" r:embed="rId18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00000"/>
    <pageSetUpPr/>
  </sheetPr>
  <sheetViews>
    <sheetView workbookViewId="0"/>
  </sheetViews>
  <sheetFormatPr customHeight="1" defaultColWidth="14.43" defaultRowHeight="15.0"/>
  <cols>
    <col customWidth="1" min="1" max="1" width="23.43"/>
    <col customWidth="1" min="2" max="2" width="24.14"/>
    <col customWidth="1" min="3" max="3" width="14.0"/>
    <col customWidth="1" min="4" max="4" width="18.14"/>
    <col customWidth="1" min="5" max="5" width="17.86"/>
    <col customWidth="1" min="6" max="6" width="19.29"/>
    <col customWidth="1" min="7" max="7" width="10.57"/>
    <col customWidth="1" min="8" max="8" width="8.71"/>
    <col customWidth="1" min="9" max="9" width="22.86"/>
    <col customWidth="1" min="10" max="26" width="8.71"/>
  </cols>
  <sheetData>
    <row r="1">
      <c r="D1" s="1"/>
      <c r="E1" s="1"/>
      <c r="F1" s="1"/>
    </row>
    <row r="2" ht="60.75" customHeight="1">
      <c r="A2" s="2" t="s">
        <v>0</v>
      </c>
      <c r="B2" s="3" t="s">
        <v>1</v>
      </c>
      <c r="C2" s="4" t="s">
        <v>2</v>
      </c>
      <c r="D2" s="1" t="s">
        <v>3</v>
      </c>
      <c r="E2" s="1" t="s">
        <v>4</v>
      </c>
      <c r="F2" s="1" t="s">
        <v>5</v>
      </c>
      <c r="I2" s="5"/>
    </row>
    <row r="3">
      <c r="A3" s="6">
        <v>1.0</v>
      </c>
      <c r="B3" s="7" t="s">
        <v>6</v>
      </c>
      <c r="C3" s="8">
        <f t="shared" ref="C3:C69" si="1">SUM(D3:F3)</f>
        <v>31224.53788</v>
      </c>
      <c r="D3" s="1">
        <v>10439.231306153131</v>
      </c>
      <c r="E3" s="1">
        <v>10244.751136091843</v>
      </c>
      <c r="F3" s="1">
        <v>10540.555438964673</v>
      </c>
      <c r="I3" s="5"/>
    </row>
    <row r="4">
      <c r="A4" s="6">
        <v>2.0</v>
      </c>
      <c r="B4" s="7" t="s">
        <v>7</v>
      </c>
      <c r="C4" s="8">
        <f t="shared" si="1"/>
        <v>30383.06488</v>
      </c>
      <c r="D4" s="1">
        <v>10900.0</v>
      </c>
      <c r="E4" s="1">
        <v>8583.064880848844</v>
      </c>
      <c r="F4" s="1">
        <v>10900.0</v>
      </c>
      <c r="I4" s="9"/>
    </row>
    <row r="5">
      <c r="A5" s="6">
        <v>3.0</v>
      </c>
      <c r="B5" s="7" t="s">
        <v>8</v>
      </c>
      <c r="C5" s="8">
        <f t="shared" si="1"/>
        <v>29171.48486</v>
      </c>
      <c r="D5" s="1">
        <v>9492.020962253413</v>
      </c>
      <c r="E5" s="1">
        <v>9150.0</v>
      </c>
      <c r="F5" s="1">
        <v>10529.463893136379</v>
      </c>
      <c r="I5" s="10"/>
    </row>
    <row r="6">
      <c r="A6" s="6">
        <v>4.0</v>
      </c>
      <c r="B6" s="7" t="s">
        <v>9</v>
      </c>
      <c r="C6" s="8">
        <f t="shared" si="1"/>
        <v>29138.74483</v>
      </c>
      <c r="D6" s="1">
        <v>8800.423914501633</v>
      </c>
      <c r="E6" s="1">
        <v>10157.98157864055</v>
      </c>
      <c r="F6" s="1">
        <v>10180.339334932169</v>
      </c>
      <c r="I6" s="10"/>
    </row>
    <row r="7">
      <c r="A7" s="6">
        <v>5.0</v>
      </c>
      <c r="B7" s="7" t="s">
        <v>10</v>
      </c>
      <c r="C7" s="8">
        <f t="shared" si="1"/>
        <v>27904.66239</v>
      </c>
      <c r="D7" s="1">
        <v>10700.0</v>
      </c>
      <c r="E7" s="1">
        <v>8634.612174121023</v>
      </c>
      <c r="F7" s="1">
        <v>8570.050219711236</v>
      </c>
      <c r="I7" s="10"/>
    </row>
    <row r="8">
      <c r="A8" s="6">
        <v>6.0</v>
      </c>
      <c r="B8" s="7" t="s">
        <v>11</v>
      </c>
      <c r="C8" s="8">
        <f t="shared" si="1"/>
        <v>27714.24197</v>
      </c>
      <c r="D8" s="1">
        <v>9780.745248921536</v>
      </c>
      <c r="E8" s="1">
        <v>9605.315352400043</v>
      </c>
      <c r="F8" s="1">
        <v>8328.181371014622</v>
      </c>
      <c r="I8" s="11"/>
    </row>
    <row r="9">
      <c r="A9" s="6">
        <v>7.0</v>
      </c>
      <c r="B9" s="7" t="s">
        <v>12</v>
      </c>
      <c r="C9" s="8">
        <f t="shared" si="1"/>
        <v>27566.24028</v>
      </c>
      <c r="D9" s="1">
        <v>10850.0</v>
      </c>
      <c r="E9" s="1">
        <v>8578.484532748895</v>
      </c>
      <c r="F9" s="1">
        <v>8137.755749405234</v>
      </c>
      <c r="I9" s="9"/>
    </row>
    <row r="10">
      <c r="A10" s="6">
        <v>8.0</v>
      </c>
      <c r="B10" s="7" t="s">
        <v>13</v>
      </c>
      <c r="C10" s="8">
        <f t="shared" si="1"/>
        <v>27464.2535</v>
      </c>
      <c r="D10" s="1">
        <v>8542.298651824298</v>
      </c>
      <c r="E10" s="1">
        <v>10067.13224661496</v>
      </c>
      <c r="F10" s="1">
        <v>8854.822598157683</v>
      </c>
      <c r="I10" s="10"/>
    </row>
    <row r="11">
      <c r="A11" s="6">
        <v>9.0</v>
      </c>
      <c r="B11" s="7" t="s">
        <v>14</v>
      </c>
      <c r="C11" s="8">
        <f t="shared" si="1"/>
        <v>26963.33837</v>
      </c>
      <c r="D11" s="1">
        <v>8792.032836831415</v>
      </c>
      <c r="E11" s="1">
        <v>10278.809007241569</v>
      </c>
      <c r="F11" s="1">
        <v>7892.4965215662905</v>
      </c>
      <c r="I11" s="10"/>
    </row>
    <row r="12">
      <c r="A12" s="6">
        <v>10.0</v>
      </c>
      <c r="B12" s="7" t="s">
        <v>15</v>
      </c>
      <c r="C12" s="8">
        <f t="shared" si="1"/>
        <v>26718.61484</v>
      </c>
      <c r="D12" s="1">
        <v>8481.63725525289</v>
      </c>
      <c r="E12" s="1">
        <v>9295.21589832649</v>
      </c>
      <c r="F12" s="1">
        <v>8941.761688235978</v>
      </c>
      <c r="I12" s="10"/>
    </row>
    <row r="13">
      <c r="A13" s="6">
        <v>11.0</v>
      </c>
      <c r="B13" s="7" t="s">
        <v>16</v>
      </c>
      <c r="C13" s="8">
        <f t="shared" si="1"/>
        <v>26557.98926</v>
      </c>
      <c r="D13" s="1">
        <v>8704.655555555555</v>
      </c>
      <c r="E13" s="1">
        <v>8978.277684764409</v>
      </c>
      <c r="F13" s="1">
        <v>8875.056021522392</v>
      </c>
      <c r="I13" s="5"/>
    </row>
    <row r="14">
      <c r="A14" s="6">
        <v>12.0</v>
      </c>
      <c r="B14" s="7" t="s">
        <v>17</v>
      </c>
      <c r="C14" s="8">
        <f t="shared" si="1"/>
        <v>26061.13722</v>
      </c>
      <c r="D14" s="1">
        <v>7643.481719702099</v>
      </c>
      <c r="E14" s="1">
        <v>8686.936045747338</v>
      </c>
      <c r="F14" s="1">
        <v>9730.719449725711</v>
      </c>
      <c r="I14" s="9"/>
    </row>
    <row r="15">
      <c r="A15" s="6">
        <v>13.0</v>
      </c>
      <c r="B15" s="7" t="s">
        <v>18</v>
      </c>
      <c r="C15" s="8">
        <f t="shared" si="1"/>
        <v>25682.44286</v>
      </c>
      <c r="D15" s="1">
        <v>10271.784417429742</v>
      </c>
      <c r="E15" s="1">
        <v>8966.123222065145</v>
      </c>
      <c r="F15" s="1">
        <v>6444.535221671894</v>
      </c>
      <c r="I15" s="10"/>
    </row>
    <row r="16">
      <c r="A16" s="6">
        <v>14.0</v>
      </c>
      <c r="B16" s="7" t="s">
        <v>19</v>
      </c>
      <c r="C16" s="8">
        <f t="shared" si="1"/>
        <v>25661.40027</v>
      </c>
      <c r="D16" s="1">
        <v>10850.0</v>
      </c>
      <c r="E16" s="1">
        <v>7516.833319676981</v>
      </c>
      <c r="F16" s="1">
        <v>7294.566949634886</v>
      </c>
      <c r="I16" s="10"/>
    </row>
    <row r="17">
      <c r="A17" s="6">
        <v>15.0</v>
      </c>
      <c r="B17" s="7" t="s">
        <v>20</v>
      </c>
      <c r="C17" s="8">
        <f t="shared" si="1"/>
        <v>25654.37242</v>
      </c>
      <c r="D17" s="1">
        <v>7156.115724666212</v>
      </c>
      <c r="E17" s="1">
        <v>8892.066624565834</v>
      </c>
      <c r="F17" s="1">
        <v>9606.190069530598</v>
      </c>
      <c r="I17" s="10"/>
    </row>
    <row r="18">
      <c r="A18" s="6">
        <v>16.0</v>
      </c>
      <c r="B18" s="7" t="s">
        <v>21</v>
      </c>
      <c r="C18" s="8">
        <f t="shared" si="1"/>
        <v>25454.15735</v>
      </c>
      <c r="D18" s="1">
        <v>10037.835433429482</v>
      </c>
      <c r="E18" s="1">
        <v>7673.945668648712</v>
      </c>
      <c r="F18" s="1">
        <v>7742.376246478559</v>
      </c>
      <c r="I18" s="5"/>
    </row>
    <row r="19">
      <c r="A19" s="6">
        <v>17.0</v>
      </c>
      <c r="B19" s="7" t="s">
        <v>22</v>
      </c>
      <c r="C19" s="8">
        <f t="shared" si="1"/>
        <v>24904.47051</v>
      </c>
      <c r="D19" s="1">
        <v>7907.416229700764</v>
      </c>
      <c r="E19" s="1">
        <v>8876.482978723405</v>
      </c>
      <c r="F19" s="1">
        <v>8120.5713049248425</v>
      </c>
      <c r="I19" s="10"/>
    </row>
    <row r="20">
      <c r="A20" s="6">
        <v>18.0</v>
      </c>
      <c r="B20" s="12" t="s">
        <v>23</v>
      </c>
      <c r="C20" s="8">
        <f t="shared" si="1"/>
        <v>24414.36944</v>
      </c>
      <c r="D20" s="1">
        <v>8152.8887825878965</v>
      </c>
      <c r="E20" s="1">
        <v>7502.270454185788</v>
      </c>
      <c r="F20" s="1">
        <v>8759.210207437754</v>
      </c>
      <c r="I20" s="10"/>
    </row>
    <row r="21" ht="15.75" customHeight="1">
      <c r="A21" s="6">
        <v>19.0</v>
      </c>
      <c r="B21" s="12" t="s">
        <v>24</v>
      </c>
      <c r="C21" s="8">
        <f t="shared" si="1"/>
        <v>24381.6447</v>
      </c>
      <c r="D21" s="1">
        <v>8341.708700067706</v>
      </c>
      <c r="E21" s="1">
        <v>6849.038714342054</v>
      </c>
      <c r="F21" s="1">
        <v>9190.897283432436</v>
      </c>
      <c r="I21" s="10"/>
    </row>
    <row r="22" ht="15.75" customHeight="1">
      <c r="A22" s="13">
        <v>20.0</v>
      </c>
      <c r="B22" s="14" t="s">
        <v>25</v>
      </c>
      <c r="C22" s="15">
        <f t="shared" si="1"/>
        <v>24354.59553</v>
      </c>
      <c r="D22" s="16">
        <v>7071.643465081031</v>
      </c>
      <c r="E22" s="16">
        <v>8419.59326072158</v>
      </c>
      <c r="F22" s="16">
        <v>8863.358807316463</v>
      </c>
      <c r="I22" s="10"/>
    </row>
    <row r="23" ht="15.75" customHeight="1">
      <c r="A23" s="6">
        <v>21.0</v>
      </c>
      <c r="B23" s="17" t="s">
        <v>26</v>
      </c>
      <c r="C23" s="8">
        <f t="shared" si="1"/>
        <v>24263.32096</v>
      </c>
      <c r="D23" s="1">
        <v>9779.533741092295</v>
      </c>
      <c r="E23" s="1">
        <v>8511.699952636563</v>
      </c>
      <c r="F23" s="1">
        <v>5972.087261785356</v>
      </c>
      <c r="I23" s="10"/>
    </row>
    <row r="24" ht="15.75" customHeight="1">
      <c r="A24" s="6">
        <v>22.0</v>
      </c>
      <c r="B24" s="7" t="s">
        <v>27</v>
      </c>
      <c r="C24" s="8">
        <f t="shared" si="1"/>
        <v>23014.48278</v>
      </c>
      <c r="D24" s="1">
        <v>6036.221708223839</v>
      </c>
      <c r="E24" s="1">
        <v>7004.106510438005</v>
      </c>
      <c r="F24" s="1">
        <v>9974.154562677611</v>
      </c>
      <c r="I24" s="10"/>
      <c r="L24" s="18"/>
    </row>
    <row r="25" ht="15.75" customHeight="1">
      <c r="A25" s="6">
        <v>23.0</v>
      </c>
      <c r="B25" s="12" t="s">
        <v>28</v>
      </c>
      <c r="C25" s="8">
        <f t="shared" si="1"/>
        <v>20913.06448</v>
      </c>
      <c r="D25" s="1">
        <v>5896.0576417125085</v>
      </c>
      <c r="E25" s="1">
        <v>6755.788737320741</v>
      </c>
      <c r="F25" s="1">
        <v>8261.218097863048</v>
      </c>
      <c r="I25" s="10"/>
    </row>
    <row r="26" ht="15.75" customHeight="1">
      <c r="A26" s="6">
        <v>24.0</v>
      </c>
      <c r="B26" s="12" t="s">
        <v>29</v>
      </c>
      <c r="C26" s="8">
        <f t="shared" si="1"/>
        <v>20582.86678</v>
      </c>
      <c r="D26" s="1">
        <v>9127.259859784772</v>
      </c>
      <c r="E26" s="1">
        <v>4707.520407897817</v>
      </c>
      <c r="F26" s="1">
        <v>6748.086513193747</v>
      </c>
      <c r="I26" s="10"/>
    </row>
    <row r="27" ht="15.75" customHeight="1">
      <c r="A27" s="6">
        <v>25.0</v>
      </c>
      <c r="B27" s="12" t="s">
        <v>30</v>
      </c>
      <c r="C27" s="8">
        <f t="shared" si="1"/>
        <v>20445.87995</v>
      </c>
      <c r="D27" s="1">
        <v>8142.12503946953</v>
      </c>
      <c r="E27" s="1">
        <v>7039.084252758275</v>
      </c>
      <c r="F27" s="1">
        <v>5264.670656562079</v>
      </c>
      <c r="I27" s="10"/>
    </row>
    <row r="28" ht="15.75" customHeight="1">
      <c r="A28" s="6">
        <v>26.0</v>
      </c>
      <c r="B28" s="12" t="s">
        <v>31</v>
      </c>
      <c r="C28" s="8">
        <f t="shared" si="1"/>
        <v>18587.8351</v>
      </c>
      <c r="D28" s="1">
        <v>5548.676981370381</v>
      </c>
      <c r="E28" s="1">
        <v>6101.866666666666</v>
      </c>
      <c r="F28" s="1">
        <v>6937.291451487262</v>
      </c>
    </row>
    <row r="29" ht="15.75" customHeight="1">
      <c r="A29" s="6">
        <v>27.0</v>
      </c>
      <c r="B29" s="19" t="s">
        <v>32</v>
      </c>
      <c r="C29" s="8">
        <f t="shared" si="1"/>
        <v>18334.37985</v>
      </c>
      <c r="D29" s="1">
        <v>5636.1501354096135</v>
      </c>
      <c r="E29" s="1">
        <v>5733.862410201667</v>
      </c>
      <c r="F29" s="1">
        <v>6964.3673034417425</v>
      </c>
    </row>
    <row r="30" ht="15.75" customHeight="1">
      <c r="A30" s="6">
        <v>28.0</v>
      </c>
      <c r="B30" s="19" t="s">
        <v>33</v>
      </c>
      <c r="C30" s="8">
        <f t="shared" si="1"/>
        <v>17607.30542</v>
      </c>
      <c r="D30" s="1">
        <v>6572.161475964793</v>
      </c>
      <c r="E30" s="1">
        <v>8617.900664568031</v>
      </c>
      <c r="F30" s="1">
        <v>2417.2432778489115</v>
      </c>
    </row>
    <row r="31" ht="15.75" customHeight="1">
      <c r="A31" s="6">
        <v>29.0</v>
      </c>
      <c r="B31" s="19" t="s">
        <v>34</v>
      </c>
      <c r="C31" s="8">
        <f t="shared" si="1"/>
        <v>17015.37922</v>
      </c>
      <c r="D31" s="1">
        <v>5768.58889279097</v>
      </c>
      <c r="E31" s="1">
        <v>6114.119096390757</v>
      </c>
      <c r="F31" s="1">
        <v>5132.6712278880905</v>
      </c>
    </row>
    <row r="32" ht="15.75" customHeight="1">
      <c r="A32" s="6">
        <v>30.0</v>
      </c>
      <c r="B32" s="19" t="s">
        <v>35</v>
      </c>
      <c r="C32" s="8">
        <f t="shared" si="1"/>
        <v>15379.47375</v>
      </c>
      <c r="D32" s="1">
        <v>5239.33081576404</v>
      </c>
      <c r="E32" s="1">
        <v>5623.190159729509</v>
      </c>
      <c r="F32" s="1">
        <v>4516.952774809531</v>
      </c>
    </row>
    <row r="33" ht="15.75" customHeight="1">
      <c r="A33" s="6">
        <v>31.0</v>
      </c>
      <c r="B33" s="19" t="s">
        <v>36</v>
      </c>
      <c r="C33" s="8">
        <f t="shared" si="1"/>
        <v>14875.31946</v>
      </c>
      <c r="D33" s="1">
        <v>4362.408598510495</v>
      </c>
      <c r="E33" s="1">
        <v>5126.342358699084</v>
      </c>
      <c r="F33" s="1">
        <v>5386.568506390467</v>
      </c>
    </row>
    <row r="34" ht="15.75" customHeight="1">
      <c r="A34" s="6">
        <v>32.0</v>
      </c>
      <c r="B34" s="19" t="s">
        <v>37</v>
      </c>
      <c r="C34" s="8">
        <f t="shared" si="1"/>
        <v>14594.87479</v>
      </c>
      <c r="D34" s="1">
        <v>4329.374947019146</v>
      </c>
      <c r="E34" s="1">
        <v>4347.103983173393</v>
      </c>
      <c r="F34" s="1">
        <v>5918.395862785263</v>
      </c>
    </row>
    <row r="35" ht="15.75" customHeight="1">
      <c r="A35" s="6">
        <v>33.0</v>
      </c>
      <c r="B35" s="19" t="s">
        <v>38</v>
      </c>
      <c r="C35" s="8">
        <f t="shared" si="1"/>
        <v>14294.39434</v>
      </c>
      <c r="D35" s="1">
        <v>7501.26020599521</v>
      </c>
      <c r="E35" s="1">
        <v>3485.68</v>
      </c>
      <c r="F35" s="1">
        <v>3307.4541337176215</v>
      </c>
    </row>
    <row r="36" ht="15.75" customHeight="1">
      <c r="A36" s="6">
        <v>34.0</v>
      </c>
      <c r="B36" s="19" t="s">
        <v>39</v>
      </c>
      <c r="C36" s="8">
        <f t="shared" si="1"/>
        <v>13707.86605</v>
      </c>
      <c r="D36" s="1">
        <v>5201.035230708558</v>
      </c>
      <c r="E36" s="1">
        <v>3938.951670171798</v>
      </c>
      <c r="F36" s="1">
        <v>4567.879149274499</v>
      </c>
    </row>
    <row r="37" ht="15.75" customHeight="1">
      <c r="A37" s="6">
        <v>35.0</v>
      </c>
      <c r="B37" s="19" t="s">
        <v>40</v>
      </c>
      <c r="C37" s="8">
        <f t="shared" si="1"/>
        <v>11967.17573</v>
      </c>
      <c r="D37" s="1">
        <v>6684.723713293338</v>
      </c>
      <c r="E37" s="1">
        <v>5282.452014483451</v>
      </c>
      <c r="F37" s="1"/>
      <c r="G37" s="20"/>
    </row>
    <row r="38" ht="15.75" customHeight="1">
      <c r="A38" s="6">
        <v>36.0</v>
      </c>
      <c r="B38" s="19" t="s">
        <v>41</v>
      </c>
      <c r="C38" s="8">
        <f t="shared" si="1"/>
        <v>10733.23134</v>
      </c>
      <c r="D38" s="1">
        <v>6313.91134127694</v>
      </c>
      <c r="E38" s="1">
        <v>4419.32</v>
      </c>
      <c r="F38" s="1"/>
      <c r="G38" s="18"/>
      <c r="I38" s="2"/>
    </row>
    <row r="39" ht="15.75" customHeight="1">
      <c r="A39" s="6">
        <v>37.0</v>
      </c>
      <c r="B39" s="19" t="s">
        <v>42</v>
      </c>
      <c r="C39" s="8">
        <f t="shared" si="1"/>
        <v>10185.92653</v>
      </c>
      <c r="D39" s="1">
        <v>10185.926529178827</v>
      </c>
      <c r="E39" s="1"/>
      <c r="F39" s="1"/>
    </row>
    <row r="40" ht="15.75" customHeight="1">
      <c r="A40" s="6">
        <v>38.0</v>
      </c>
      <c r="B40" s="19" t="s">
        <v>43</v>
      </c>
      <c r="C40" s="8">
        <f t="shared" si="1"/>
        <v>9513.171921</v>
      </c>
      <c r="D40" s="1">
        <v>5585.714814814814</v>
      </c>
      <c r="E40" s="1">
        <v>3927.4571062740074</v>
      </c>
      <c r="F40" s="1"/>
    </row>
    <row r="41" ht="15.75" customHeight="1">
      <c r="A41" s="6">
        <v>39.0</v>
      </c>
      <c r="B41" s="19" t="s">
        <v>44</v>
      </c>
      <c r="C41" s="8">
        <f t="shared" si="1"/>
        <v>9438.38279</v>
      </c>
      <c r="D41" s="1">
        <v>9438.382789848587</v>
      </c>
      <c r="E41" s="1"/>
      <c r="F41" s="1"/>
    </row>
    <row r="42" ht="15.75" customHeight="1">
      <c r="A42" s="6">
        <v>40.0</v>
      </c>
      <c r="B42" s="19" t="s">
        <v>45</v>
      </c>
      <c r="C42" s="8">
        <f t="shared" si="1"/>
        <v>9197.319684</v>
      </c>
      <c r="D42" s="1">
        <v>9197.319683573756</v>
      </c>
      <c r="E42" s="1"/>
      <c r="F42" s="1"/>
    </row>
    <row r="43" ht="15.75" customHeight="1">
      <c r="A43" s="6">
        <v>41.0</v>
      </c>
      <c r="B43" s="19" t="s">
        <v>46</v>
      </c>
      <c r="C43" s="8">
        <f t="shared" si="1"/>
        <v>8693.611161</v>
      </c>
      <c r="D43" s="1">
        <v>8693.611160826145</v>
      </c>
      <c r="E43" s="1"/>
      <c r="F43" s="1"/>
    </row>
    <row r="44" ht="15.75" customHeight="1">
      <c r="A44" s="6">
        <v>42.0</v>
      </c>
      <c r="B44" s="19" t="s">
        <v>47</v>
      </c>
      <c r="C44" s="8">
        <f t="shared" si="1"/>
        <v>8630.760193</v>
      </c>
      <c r="D44" s="1">
        <v>4688.87476082797</v>
      </c>
      <c r="E44" s="1">
        <v>1167.4382830914278</v>
      </c>
      <c r="F44" s="1">
        <v>2774.447148942263</v>
      </c>
    </row>
    <row r="45" ht="15.75" customHeight="1">
      <c r="A45" s="6">
        <v>43.0</v>
      </c>
      <c r="B45" s="19" t="s">
        <v>48</v>
      </c>
      <c r="C45" s="8">
        <f t="shared" si="1"/>
        <v>8489.474871</v>
      </c>
      <c r="D45" s="1">
        <v>5195.762962962963</v>
      </c>
      <c r="E45" s="1">
        <v>3293.711907810499</v>
      </c>
      <c r="F45" s="1"/>
    </row>
    <row r="46" ht="15.75" customHeight="1">
      <c r="A46" s="6">
        <v>44.0</v>
      </c>
      <c r="B46" s="19" t="s">
        <v>49</v>
      </c>
      <c r="C46" s="8">
        <f t="shared" si="1"/>
        <v>8268.534068</v>
      </c>
      <c r="D46" s="1">
        <v>4124.996296296296</v>
      </c>
      <c r="E46" s="1">
        <v>4143.537772087067</v>
      </c>
      <c r="F46" s="1"/>
    </row>
    <row r="47" ht="15.75" customHeight="1">
      <c r="A47" s="6">
        <v>45.0</v>
      </c>
      <c r="B47" s="19" t="s">
        <v>50</v>
      </c>
      <c r="C47" s="8">
        <f t="shared" si="1"/>
        <v>7692.819458</v>
      </c>
      <c r="D47" s="1">
        <v>7692.819458375126</v>
      </c>
      <c r="E47" s="1"/>
      <c r="F47" s="1"/>
    </row>
    <row r="48" ht="15.75" customHeight="1">
      <c r="A48" s="6">
        <v>46.0</v>
      </c>
      <c r="B48" s="19" t="s">
        <v>51</v>
      </c>
      <c r="C48" s="8">
        <f t="shared" si="1"/>
        <v>6300.569709</v>
      </c>
      <c r="D48" s="1">
        <v>6300.569709127382</v>
      </c>
      <c r="E48" s="1"/>
      <c r="F48" s="1"/>
    </row>
    <row r="49" ht="15.75" customHeight="1">
      <c r="A49" s="6">
        <v>47.0</v>
      </c>
      <c r="B49" s="19" t="s">
        <v>52</v>
      </c>
      <c r="C49" s="8">
        <f t="shared" si="1"/>
        <v>6231.489962</v>
      </c>
      <c r="D49" s="1">
        <v>1372.345125253893</v>
      </c>
      <c r="E49" s="1">
        <v>3594.1500837120307</v>
      </c>
      <c r="F49" s="1">
        <v>1264.994753410283</v>
      </c>
    </row>
    <row r="50" ht="15.75" customHeight="1">
      <c r="A50" s="6">
        <v>48.0</v>
      </c>
      <c r="B50" s="19" t="s">
        <v>53</v>
      </c>
      <c r="C50" s="8">
        <f t="shared" si="1"/>
        <v>6156.295417</v>
      </c>
      <c r="D50" s="1">
        <v>1834.598989580044</v>
      </c>
      <c r="E50" s="1">
        <v>1695.7015950618631</v>
      </c>
      <c r="F50" s="1">
        <v>2625.9948320413437</v>
      </c>
    </row>
    <row r="51" ht="15.75" customHeight="1">
      <c r="A51" s="6">
        <v>49.0</v>
      </c>
      <c r="B51" s="19" t="s">
        <v>54</v>
      </c>
      <c r="C51" s="8">
        <f t="shared" si="1"/>
        <v>5834.111111</v>
      </c>
      <c r="D51" s="1">
        <v>5834.111111111111</v>
      </c>
      <c r="E51" s="1"/>
      <c r="F51" s="1"/>
    </row>
    <row r="52" ht="15.75" customHeight="1">
      <c r="A52" s="6">
        <v>50.0</v>
      </c>
      <c r="B52" s="19" t="s">
        <v>55</v>
      </c>
      <c r="C52" s="8">
        <f t="shared" si="1"/>
        <v>5743.301385</v>
      </c>
      <c r="D52" s="1">
        <v>2623.159259259259</v>
      </c>
      <c r="E52" s="1">
        <v>3120.142125480154</v>
      </c>
      <c r="F52" s="1"/>
      <c r="G52" s="18"/>
    </row>
    <row r="53" ht="15.75" customHeight="1">
      <c r="A53" s="6">
        <v>51.0</v>
      </c>
      <c r="B53" s="19" t="s">
        <v>56</v>
      </c>
      <c r="C53" s="8">
        <f t="shared" si="1"/>
        <v>5281.537367</v>
      </c>
      <c r="D53" s="1">
        <v>5281.537367377871</v>
      </c>
      <c r="E53" s="1"/>
      <c r="F53" s="1"/>
      <c r="G53" s="21"/>
    </row>
    <row r="54" ht="15.75" customHeight="1">
      <c r="A54" s="6">
        <v>52.0</v>
      </c>
      <c r="B54" s="19" t="s">
        <v>57</v>
      </c>
      <c r="C54" s="8">
        <f t="shared" si="1"/>
        <v>3725.089629</v>
      </c>
      <c r="D54" s="1">
        <v>3725.0896286811785</v>
      </c>
      <c r="E54" s="1"/>
      <c r="F54" s="1"/>
    </row>
    <row r="55" ht="15.75" customHeight="1">
      <c r="A55" s="6">
        <v>53.0</v>
      </c>
      <c r="B55" s="19" t="s">
        <v>58</v>
      </c>
      <c r="C55" s="8">
        <f t="shared" si="1"/>
        <v>3409.054986</v>
      </c>
      <c r="D55" s="1">
        <v>2018.7772087067858</v>
      </c>
      <c r="E55" s="1">
        <v>1390.2777777777778</v>
      </c>
      <c r="F55" s="1"/>
    </row>
    <row r="56" ht="15.75" customHeight="1">
      <c r="A56" s="6">
        <v>54.0</v>
      </c>
      <c r="B56" s="19" t="s">
        <v>59</v>
      </c>
      <c r="C56" s="8">
        <f t="shared" si="1"/>
        <v>3101.680916</v>
      </c>
      <c r="D56" s="1">
        <v>3101.6809159935574</v>
      </c>
      <c r="E56" s="1"/>
      <c r="F56" s="1"/>
    </row>
    <row r="57" ht="15.75" customHeight="1">
      <c r="A57" s="6">
        <v>55.0</v>
      </c>
      <c r="B57" s="19" t="s">
        <v>60</v>
      </c>
      <c r="C57" s="8">
        <f t="shared" si="1"/>
        <v>2438.60955</v>
      </c>
      <c r="D57" s="1">
        <v>2438.6095500590613</v>
      </c>
      <c r="E57" s="1"/>
      <c r="F57" s="1"/>
    </row>
    <row r="58" ht="15.75" customHeight="1">
      <c r="A58" s="6">
        <v>56.0</v>
      </c>
      <c r="B58" s="19" t="s">
        <v>61</v>
      </c>
      <c r="C58" s="8">
        <f t="shared" si="1"/>
        <v>1942.657974</v>
      </c>
      <c r="D58" s="1">
        <v>1942.6579739217655</v>
      </c>
      <c r="E58" s="1"/>
      <c r="F58" s="1"/>
    </row>
    <row r="59" ht="15.75" customHeight="1">
      <c r="A59" s="6">
        <v>57.0</v>
      </c>
      <c r="B59" s="19" t="s">
        <v>62</v>
      </c>
      <c r="C59" s="8">
        <f t="shared" si="1"/>
        <v>1264.815299</v>
      </c>
      <c r="D59" s="1">
        <v>1264.815298707807</v>
      </c>
      <c r="E59" s="1"/>
      <c r="F59" s="1"/>
    </row>
    <row r="60" ht="15.75" customHeight="1">
      <c r="A60" s="6">
        <v>58.0</v>
      </c>
      <c r="B60" s="19" t="s">
        <v>63</v>
      </c>
      <c r="C60" s="8">
        <f t="shared" si="1"/>
        <v>825.7579554</v>
      </c>
      <c r="D60" s="1">
        <v>825.7579553996493</v>
      </c>
      <c r="E60" s="1"/>
      <c r="F60" s="1"/>
    </row>
    <row r="61" ht="15.75" customHeight="1">
      <c r="A61" s="6">
        <v>59.0</v>
      </c>
      <c r="B61" s="19" t="s">
        <v>64</v>
      </c>
      <c r="C61" s="8">
        <f t="shared" si="1"/>
        <v>0</v>
      </c>
      <c r="D61" s="1"/>
      <c r="E61" s="1"/>
      <c r="F61" s="1"/>
    </row>
    <row r="62" ht="15.75" customHeight="1">
      <c r="A62" s="6">
        <v>60.0</v>
      </c>
      <c r="B62" s="19" t="s">
        <v>65</v>
      </c>
      <c r="C62" s="8">
        <f t="shared" si="1"/>
        <v>0</v>
      </c>
      <c r="D62" s="1"/>
      <c r="E62" s="1"/>
      <c r="F62" s="1"/>
    </row>
    <row r="63" ht="15.75" customHeight="1">
      <c r="A63" s="6">
        <v>61.0</v>
      </c>
      <c r="B63" s="19" t="s">
        <v>66</v>
      </c>
      <c r="C63" s="8">
        <f t="shared" si="1"/>
        <v>0</v>
      </c>
      <c r="D63" s="1"/>
      <c r="E63" s="1"/>
      <c r="F63" s="1"/>
      <c r="G63" s="18"/>
    </row>
    <row r="64" ht="15.75" customHeight="1">
      <c r="A64" s="6">
        <v>62.0</v>
      </c>
      <c r="B64" s="19" t="s">
        <v>67</v>
      </c>
      <c r="C64" s="8">
        <f t="shared" si="1"/>
        <v>0</v>
      </c>
      <c r="D64" s="1"/>
      <c r="E64" s="1"/>
      <c r="F64" s="1"/>
    </row>
    <row r="65" ht="15.75" customHeight="1">
      <c r="A65" s="6">
        <v>63.0</v>
      </c>
      <c r="B65" s="19" t="s">
        <v>68</v>
      </c>
      <c r="C65" s="8">
        <f t="shared" si="1"/>
        <v>0</v>
      </c>
      <c r="D65" s="1"/>
      <c r="E65" s="1"/>
      <c r="F65" s="1"/>
    </row>
    <row r="66" ht="15.75" customHeight="1">
      <c r="A66" s="6">
        <v>64.0</v>
      </c>
      <c r="B66" s="19" t="s">
        <v>69</v>
      </c>
      <c r="C66" s="8">
        <f t="shared" si="1"/>
        <v>0</v>
      </c>
      <c r="D66" s="1"/>
      <c r="E66" s="1"/>
      <c r="F66" s="1"/>
    </row>
    <row r="67" ht="15.75" customHeight="1">
      <c r="A67" s="6">
        <v>65.0</v>
      </c>
      <c r="B67" s="19" t="s">
        <v>70</v>
      </c>
      <c r="C67" s="8">
        <f t="shared" si="1"/>
        <v>0</v>
      </c>
      <c r="D67" s="22"/>
      <c r="E67" s="1"/>
      <c r="F67" s="1"/>
    </row>
    <row r="68" ht="15.75" customHeight="1">
      <c r="A68" s="6">
        <v>66.0</v>
      </c>
      <c r="B68" s="19" t="s">
        <v>71</v>
      </c>
      <c r="C68" s="8">
        <f t="shared" si="1"/>
        <v>0</v>
      </c>
      <c r="D68" s="1"/>
      <c r="E68" s="1"/>
      <c r="F68" s="1"/>
    </row>
    <row r="69" ht="15.75" customHeight="1">
      <c r="A69" s="6">
        <v>67.0</v>
      </c>
      <c r="B69" s="23" t="s">
        <v>72</v>
      </c>
      <c r="C69" s="24">
        <f t="shared" si="1"/>
        <v>0</v>
      </c>
      <c r="D69" s="1"/>
      <c r="E69" s="1"/>
      <c r="F69" s="1"/>
    </row>
    <row r="70" ht="15.75" customHeight="1">
      <c r="A70" s="6">
        <v>68.0</v>
      </c>
      <c r="B70" s="25"/>
      <c r="C70" s="18"/>
      <c r="D70" s="1"/>
      <c r="E70" s="1"/>
      <c r="F70" s="26"/>
    </row>
    <row r="71" ht="15.75" customHeight="1">
      <c r="A71" s="6"/>
      <c r="D71" s="1"/>
      <c r="E71" s="1"/>
      <c r="F71" s="26"/>
    </row>
    <row r="72" ht="15.75" customHeight="1">
      <c r="A72" s="6"/>
      <c r="D72" s="1"/>
      <c r="E72" s="1"/>
      <c r="F72" s="26"/>
    </row>
    <row r="73" ht="15.75" customHeight="1">
      <c r="A73" s="6"/>
      <c r="D73" s="1"/>
      <c r="E73" s="1"/>
      <c r="F73" s="26"/>
    </row>
    <row r="74" ht="15.75" customHeight="1">
      <c r="A74" s="6"/>
      <c r="D74" s="1"/>
      <c r="E74" s="1"/>
      <c r="F74" s="26"/>
    </row>
    <row r="75" ht="15.75" customHeight="1">
      <c r="D75" s="1"/>
      <c r="E75" s="1"/>
      <c r="F75" s="26"/>
    </row>
    <row r="76" ht="15.75" customHeight="1">
      <c r="D76" s="1"/>
      <c r="E76" s="1"/>
      <c r="F76" s="26"/>
    </row>
    <row r="77" ht="15.75" customHeight="1">
      <c r="D77" s="1"/>
      <c r="E77" s="1"/>
      <c r="F77" s="26"/>
    </row>
    <row r="78" ht="15.75" customHeight="1">
      <c r="D78" s="1"/>
      <c r="E78" s="1"/>
      <c r="F78" s="26"/>
    </row>
    <row r="79" ht="15.75" customHeight="1">
      <c r="D79" s="1"/>
      <c r="E79" s="1"/>
      <c r="F79" s="26"/>
    </row>
    <row r="80" ht="15.75" customHeight="1">
      <c r="D80" s="1"/>
      <c r="E80" s="1"/>
      <c r="F80" s="26"/>
    </row>
    <row r="81" ht="15.75" customHeight="1">
      <c r="D81" s="1"/>
      <c r="E81" s="1"/>
      <c r="F81" s="26"/>
    </row>
    <row r="82" ht="15.75" customHeight="1">
      <c r="D82" s="1"/>
      <c r="E82" s="1"/>
      <c r="F82" s="26"/>
    </row>
    <row r="83" ht="15.75" customHeight="1">
      <c r="D83" s="1"/>
      <c r="E83" s="1"/>
      <c r="F83" s="26"/>
    </row>
    <row r="84" ht="15.75" customHeight="1">
      <c r="D84" s="1"/>
      <c r="E84" s="1"/>
      <c r="F84" s="26"/>
    </row>
    <row r="85" ht="15.75" customHeight="1">
      <c r="D85" s="1"/>
      <c r="E85" s="1"/>
      <c r="F85" s="26"/>
    </row>
    <row r="86" ht="15.75" customHeight="1">
      <c r="D86" s="1"/>
      <c r="E86" s="1"/>
      <c r="F86" s="26"/>
    </row>
    <row r="87" ht="15.75" customHeight="1">
      <c r="D87" s="1"/>
      <c r="E87" s="1"/>
      <c r="F87" s="26"/>
    </row>
    <row r="88" ht="15.75" customHeight="1">
      <c r="D88" s="1"/>
      <c r="E88" s="1"/>
      <c r="F88" s="26"/>
    </row>
    <row r="89" ht="15.75" customHeight="1">
      <c r="D89" s="1"/>
      <c r="E89" s="1"/>
      <c r="F89" s="26"/>
    </row>
    <row r="90" ht="15.75" customHeight="1">
      <c r="D90" s="1"/>
      <c r="E90" s="1"/>
      <c r="F90" s="26"/>
    </row>
    <row r="91" ht="15.75" customHeight="1">
      <c r="D91" s="1"/>
      <c r="E91" s="1"/>
      <c r="F91" s="26"/>
    </row>
    <row r="92" ht="15.75" customHeight="1">
      <c r="D92" s="1"/>
      <c r="E92" s="1"/>
      <c r="F92" s="26"/>
    </row>
    <row r="93" ht="15.75" customHeight="1">
      <c r="D93" s="1"/>
      <c r="E93" s="1"/>
      <c r="F93" s="26"/>
    </row>
    <row r="94" ht="15.75" customHeight="1">
      <c r="D94" s="1"/>
      <c r="E94" s="1"/>
      <c r="F94" s="26"/>
    </row>
    <row r="95" ht="15.75" customHeight="1">
      <c r="D95" s="1"/>
      <c r="E95" s="1"/>
      <c r="F95" s="26"/>
    </row>
    <row r="96" ht="15.75" customHeight="1">
      <c r="D96" s="1"/>
      <c r="E96" s="1"/>
      <c r="F96" s="26"/>
    </row>
    <row r="97" ht="15.75" customHeight="1">
      <c r="D97" s="1"/>
      <c r="E97" s="1"/>
      <c r="F97" s="26"/>
    </row>
    <row r="98" ht="15.75" customHeight="1">
      <c r="D98" s="1"/>
      <c r="E98" s="1"/>
      <c r="F98" s="26"/>
    </row>
    <row r="99" ht="15.75" customHeight="1">
      <c r="D99" s="1"/>
      <c r="E99" s="1"/>
      <c r="F99" s="26"/>
    </row>
    <row r="100" ht="15.75" customHeight="1">
      <c r="D100" s="1"/>
      <c r="E100" s="1"/>
      <c r="F100" s="26"/>
    </row>
    <row r="101" ht="15.75" customHeight="1">
      <c r="D101" s="1"/>
      <c r="E101" s="1"/>
      <c r="F101" s="26"/>
    </row>
    <row r="102" ht="15.75" customHeight="1">
      <c r="D102" s="1"/>
      <c r="E102" s="1"/>
      <c r="F102" s="26"/>
    </row>
    <row r="103" ht="15.75" customHeight="1">
      <c r="D103" s="1"/>
      <c r="E103" s="1"/>
      <c r="F103" s="26"/>
    </row>
    <row r="104" ht="15.75" customHeight="1">
      <c r="D104" s="1"/>
      <c r="E104" s="1"/>
      <c r="F104" s="26"/>
    </row>
    <row r="105" ht="15.75" customHeight="1">
      <c r="D105" s="1"/>
      <c r="E105" s="1"/>
      <c r="F105" s="26"/>
    </row>
    <row r="106" ht="15.75" customHeight="1">
      <c r="D106" s="1"/>
      <c r="E106" s="1"/>
      <c r="F106" s="26"/>
    </row>
    <row r="107" ht="15.75" customHeight="1">
      <c r="D107" s="1"/>
      <c r="E107" s="1"/>
      <c r="F107" s="26"/>
    </row>
    <row r="108" ht="15.75" customHeight="1">
      <c r="D108" s="1"/>
      <c r="E108" s="1"/>
      <c r="F108" s="26"/>
    </row>
    <row r="109" ht="15.75" customHeight="1">
      <c r="D109" s="1"/>
      <c r="E109" s="1"/>
      <c r="F109" s="26"/>
    </row>
    <row r="110" ht="15.75" customHeight="1">
      <c r="D110" s="1"/>
      <c r="E110" s="1"/>
      <c r="F110" s="26"/>
    </row>
    <row r="111" ht="15.75" customHeight="1">
      <c r="D111" s="1"/>
      <c r="E111" s="1"/>
      <c r="F111" s="26"/>
    </row>
    <row r="112" ht="15.75" customHeight="1">
      <c r="D112" s="1"/>
      <c r="E112" s="1"/>
      <c r="F112" s="26"/>
    </row>
    <row r="113" ht="15.75" customHeight="1">
      <c r="D113" s="1"/>
      <c r="E113" s="1"/>
      <c r="F113" s="26"/>
    </row>
    <row r="114" ht="15.75" customHeight="1">
      <c r="D114" s="1"/>
      <c r="E114" s="1"/>
      <c r="F114" s="26"/>
    </row>
    <row r="115" ht="15.75" customHeight="1">
      <c r="D115" s="1"/>
      <c r="E115" s="1"/>
      <c r="F115" s="26"/>
    </row>
    <row r="116" ht="15.75" customHeight="1">
      <c r="D116" s="1"/>
      <c r="E116" s="1"/>
      <c r="F116" s="26"/>
    </row>
    <row r="117" ht="15.75" customHeight="1">
      <c r="D117" s="1"/>
      <c r="E117" s="1"/>
      <c r="F117" s="26"/>
    </row>
    <row r="118" ht="15.75" customHeight="1">
      <c r="D118" s="1"/>
      <c r="E118" s="1"/>
      <c r="F118" s="26"/>
    </row>
    <row r="119" ht="15.75" customHeight="1">
      <c r="D119" s="1"/>
      <c r="E119" s="1"/>
      <c r="F119" s="26"/>
    </row>
    <row r="120" ht="15.75" customHeight="1">
      <c r="D120" s="1"/>
      <c r="E120" s="1"/>
      <c r="F120" s="26"/>
    </row>
    <row r="121" ht="15.75" customHeight="1">
      <c r="D121" s="1"/>
      <c r="E121" s="1"/>
      <c r="F121" s="26"/>
    </row>
    <row r="122" ht="15.75" customHeight="1">
      <c r="D122" s="1"/>
      <c r="E122" s="1"/>
      <c r="F122" s="26"/>
    </row>
    <row r="123" ht="15.75" customHeight="1">
      <c r="D123" s="1"/>
      <c r="E123" s="1"/>
      <c r="F123" s="26"/>
    </row>
    <row r="124" ht="15.75" customHeight="1">
      <c r="D124" s="1"/>
      <c r="E124" s="1"/>
      <c r="F124" s="26"/>
    </row>
    <row r="125" ht="15.75" customHeight="1">
      <c r="D125" s="1"/>
      <c r="E125" s="1"/>
      <c r="F125" s="26"/>
    </row>
    <row r="126" ht="15.75" customHeight="1">
      <c r="D126" s="1"/>
      <c r="E126" s="1"/>
      <c r="F126" s="26"/>
    </row>
    <row r="127" ht="15.75" customHeight="1">
      <c r="D127" s="1"/>
      <c r="E127" s="1"/>
      <c r="F127" s="26"/>
    </row>
    <row r="128" ht="15.75" customHeight="1">
      <c r="D128" s="1"/>
      <c r="E128" s="1"/>
      <c r="F128" s="26"/>
    </row>
    <row r="129" ht="15.75" customHeight="1">
      <c r="D129" s="1"/>
      <c r="E129" s="1"/>
      <c r="F129" s="26"/>
    </row>
    <row r="130" ht="15.75" customHeight="1">
      <c r="D130" s="1"/>
      <c r="E130" s="1"/>
      <c r="F130" s="26"/>
    </row>
    <row r="131" ht="15.75" customHeight="1">
      <c r="D131" s="1"/>
      <c r="E131" s="1"/>
      <c r="F131" s="26"/>
    </row>
    <row r="132" ht="15.75" customHeight="1">
      <c r="D132" s="1"/>
      <c r="E132" s="1"/>
      <c r="F132" s="26"/>
    </row>
    <row r="133" ht="15.75" customHeight="1">
      <c r="D133" s="1"/>
      <c r="E133" s="1"/>
      <c r="F133" s="26"/>
    </row>
    <row r="134" ht="15.75" customHeight="1">
      <c r="D134" s="1"/>
      <c r="E134" s="1"/>
      <c r="F134" s="26"/>
    </row>
    <row r="135" ht="15.75" customHeight="1">
      <c r="D135" s="1"/>
      <c r="E135" s="1"/>
      <c r="F135" s="26"/>
    </row>
    <row r="136" ht="15.75" customHeight="1">
      <c r="D136" s="1"/>
      <c r="E136" s="1"/>
      <c r="F136" s="26"/>
    </row>
    <row r="137" ht="15.75" customHeight="1">
      <c r="D137" s="1"/>
      <c r="E137" s="1"/>
      <c r="F137" s="26"/>
    </row>
    <row r="138" ht="15.75" customHeight="1">
      <c r="D138" s="1"/>
      <c r="E138" s="1"/>
      <c r="F138" s="26"/>
    </row>
    <row r="139" ht="15.75" customHeight="1">
      <c r="D139" s="1"/>
      <c r="E139" s="1"/>
      <c r="F139" s="26"/>
    </row>
    <row r="140" ht="15.75" customHeight="1">
      <c r="D140" s="1"/>
      <c r="E140" s="1"/>
      <c r="F140" s="26"/>
    </row>
    <row r="141" ht="15.75" customHeight="1">
      <c r="D141" s="1"/>
      <c r="E141" s="1"/>
      <c r="F141" s="26"/>
    </row>
    <row r="142" ht="15.75" customHeight="1">
      <c r="D142" s="1"/>
      <c r="E142" s="1"/>
      <c r="F142" s="26"/>
    </row>
    <row r="143" ht="15.75" customHeight="1">
      <c r="D143" s="1"/>
      <c r="E143" s="1"/>
      <c r="F143" s="26"/>
    </row>
    <row r="144" ht="15.75" customHeight="1">
      <c r="D144" s="1"/>
      <c r="E144" s="1"/>
      <c r="F144" s="26"/>
    </row>
    <row r="145" ht="15.75" customHeight="1">
      <c r="D145" s="1"/>
      <c r="E145" s="1"/>
      <c r="F145" s="26"/>
    </row>
    <row r="146" ht="15.75" customHeight="1">
      <c r="D146" s="1"/>
      <c r="E146" s="1"/>
      <c r="F146" s="26"/>
    </row>
    <row r="147" ht="15.75" customHeight="1">
      <c r="D147" s="1"/>
      <c r="E147" s="1"/>
      <c r="F147" s="26"/>
    </row>
    <row r="148" ht="15.75" customHeight="1">
      <c r="D148" s="1"/>
      <c r="E148" s="1"/>
      <c r="F148" s="26"/>
    </row>
    <row r="149" ht="15.75" customHeight="1">
      <c r="D149" s="1"/>
      <c r="E149" s="1"/>
      <c r="F149" s="26"/>
    </row>
    <row r="150" ht="15.75" customHeight="1">
      <c r="D150" s="1"/>
      <c r="E150" s="1"/>
      <c r="F150" s="26"/>
    </row>
    <row r="151" ht="15.75" customHeight="1">
      <c r="D151" s="1"/>
      <c r="E151" s="1"/>
      <c r="F151" s="26"/>
    </row>
    <row r="152" ht="15.75" customHeight="1">
      <c r="D152" s="1"/>
      <c r="E152" s="1"/>
      <c r="F152" s="26"/>
    </row>
    <row r="153" ht="15.75" customHeight="1">
      <c r="D153" s="1"/>
      <c r="E153" s="1"/>
      <c r="F153" s="26"/>
    </row>
    <row r="154" ht="15.75" customHeight="1">
      <c r="D154" s="1"/>
      <c r="E154" s="1"/>
      <c r="F154" s="26"/>
    </row>
    <row r="155" ht="15.75" customHeight="1">
      <c r="D155" s="1"/>
      <c r="E155" s="1"/>
      <c r="F155" s="26"/>
    </row>
    <row r="156" ht="15.75" customHeight="1">
      <c r="D156" s="1"/>
      <c r="E156" s="1"/>
      <c r="F156" s="26"/>
    </row>
    <row r="157" ht="15.75" customHeight="1">
      <c r="D157" s="1"/>
      <c r="E157" s="1"/>
      <c r="F157" s="26"/>
    </row>
    <row r="158" ht="15.75" customHeight="1">
      <c r="D158" s="1"/>
      <c r="E158" s="1"/>
      <c r="F158" s="26"/>
    </row>
    <row r="159" ht="15.75" customHeight="1">
      <c r="D159" s="1"/>
      <c r="E159" s="1"/>
      <c r="F159" s="26"/>
    </row>
    <row r="160" ht="15.75" customHeight="1">
      <c r="D160" s="1"/>
      <c r="E160" s="1"/>
      <c r="F160" s="26"/>
    </row>
    <row r="161" ht="15.75" customHeight="1">
      <c r="D161" s="1"/>
      <c r="E161" s="1"/>
      <c r="F161" s="26"/>
    </row>
    <row r="162" ht="15.75" customHeight="1">
      <c r="D162" s="1"/>
      <c r="E162" s="1"/>
      <c r="F162" s="26"/>
    </row>
    <row r="163" ht="15.75" customHeight="1">
      <c r="D163" s="1"/>
      <c r="E163" s="1"/>
      <c r="F163" s="26"/>
    </row>
    <row r="164" ht="15.75" customHeight="1">
      <c r="D164" s="1"/>
      <c r="E164" s="1"/>
      <c r="F164" s="26"/>
    </row>
    <row r="165" ht="15.75" customHeight="1">
      <c r="D165" s="1"/>
      <c r="E165" s="1"/>
      <c r="F165" s="26"/>
    </row>
    <row r="166" ht="15.75" customHeight="1">
      <c r="D166" s="1"/>
      <c r="E166" s="1"/>
      <c r="F166" s="26"/>
    </row>
    <row r="167" ht="15.75" customHeight="1">
      <c r="D167" s="1"/>
      <c r="E167" s="1"/>
      <c r="F167" s="26"/>
    </row>
    <row r="168" ht="15.75" customHeight="1">
      <c r="D168" s="1"/>
      <c r="E168" s="1"/>
      <c r="F168" s="26"/>
    </row>
    <row r="169" ht="15.75" customHeight="1">
      <c r="D169" s="1"/>
      <c r="E169" s="1"/>
      <c r="F169" s="26"/>
    </row>
    <row r="170" ht="15.75" customHeight="1">
      <c r="D170" s="1"/>
      <c r="E170" s="1"/>
      <c r="F170" s="26"/>
    </row>
    <row r="171" ht="15.75" customHeight="1">
      <c r="D171" s="1"/>
      <c r="E171" s="1"/>
      <c r="F171" s="26"/>
    </row>
    <row r="172" ht="15.75" customHeight="1">
      <c r="D172" s="1"/>
      <c r="E172" s="1"/>
      <c r="F172" s="26"/>
    </row>
    <row r="173" ht="15.75" customHeight="1">
      <c r="D173" s="1"/>
      <c r="E173" s="1"/>
      <c r="F173" s="26"/>
    </row>
    <row r="174" ht="15.75" customHeight="1">
      <c r="D174" s="1"/>
      <c r="E174" s="1"/>
      <c r="F174" s="26"/>
    </row>
    <row r="175" ht="15.75" customHeight="1">
      <c r="D175" s="1"/>
      <c r="E175" s="1"/>
      <c r="F175" s="26"/>
    </row>
    <row r="176" ht="15.75" customHeight="1">
      <c r="D176" s="1"/>
      <c r="E176" s="1"/>
      <c r="F176" s="26"/>
    </row>
    <row r="177" ht="15.75" customHeight="1">
      <c r="D177" s="1"/>
      <c r="E177" s="1"/>
      <c r="F177" s="26"/>
    </row>
    <row r="178" ht="15.75" customHeight="1">
      <c r="D178" s="1"/>
      <c r="E178" s="1"/>
      <c r="F178" s="26"/>
    </row>
    <row r="179" ht="15.75" customHeight="1">
      <c r="D179" s="1"/>
      <c r="E179" s="1"/>
      <c r="F179" s="26"/>
    </row>
    <row r="180" ht="15.75" customHeight="1">
      <c r="D180" s="1"/>
      <c r="E180" s="1"/>
      <c r="F180" s="26"/>
    </row>
    <row r="181" ht="15.75" customHeight="1">
      <c r="D181" s="1"/>
      <c r="E181" s="1"/>
      <c r="F181" s="26"/>
    </row>
    <row r="182" ht="15.75" customHeight="1">
      <c r="D182" s="1"/>
      <c r="E182" s="1"/>
      <c r="F182" s="26"/>
    </row>
    <row r="183" ht="15.75" customHeight="1">
      <c r="D183" s="1"/>
      <c r="E183" s="1"/>
      <c r="F183" s="26"/>
    </row>
    <row r="184" ht="15.75" customHeight="1">
      <c r="D184" s="1"/>
      <c r="E184" s="1"/>
      <c r="F184" s="26"/>
    </row>
    <row r="185" ht="15.75" customHeight="1">
      <c r="D185" s="1"/>
      <c r="E185" s="1"/>
      <c r="F185" s="26"/>
    </row>
    <row r="186" ht="15.75" customHeight="1">
      <c r="D186" s="1"/>
      <c r="E186" s="1"/>
      <c r="F186" s="26"/>
    </row>
    <row r="187" ht="15.75" customHeight="1">
      <c r="D187" s="1"/>
      <c r="E187" s="1"/>
      <c r="F187" s="26"/>
    </row>
    <row r="188" ht="15.75" customHeight="1">
      <c r="D188" s="1"/>
      <c r="E188" s="1"/>
      <c r="F188" s="26"/>
    </row>
    <row r="189" ht="15.75" customHeight="1">
      <c r="D189" s="1"/>
      <c r="E189" s="1"/>
      <c r="F189" s="26"/>
    </row>
    <row r="190" ht="15.75" customHeight="1">
      <c r="D190" s="1"/>
      <c r="E190" s="1"/>
      <c r="F190" s="26"/>
    </row>
    <row r="191" ht="15.75" customHeight="1">
      <c r="D191" s="1"/>
      <c r="E191" s="1"/>
      <c r="F191" s="26"/>
    </row>
    <row r="192" ht="15.75" customHeight="1">
      <c r="D192" s="1"/>
      <c r="E192" s="1"/>
      <c r="F192" s="26"/>
    </row>
    <row r="193" ht="15.75" customHeight="1">
      <c r="D193" s="1"/>
      <c r="E193" s="1"/>
      <c r="F193" s="26"/>
    </row>
    <row r="194" ht="15.75" customHeight="1">
      <c r="D194" s="1"/>
      <c r="E194" s="1"/>
      <c r="F194" s="26"/>
    </row>
    <row r="195" ht="15.75" customHeight="1">
      <c r="D195" s="1"/>
      <c r="E195" s="1"/>
      <c r="F195" s="26"/>
    </row>
    <row r="196" ht="15.75" customHeight="1">
      <c r="D196" s="1"/>
      <c r="E196" s="1"/>
      <c r="F196" s="26"/>
    </row>
    <row r="197" ht="15.75" customHeight="1">
      <c r="D197" s="1"/>
      <c r="E197" s="1"/>
      <c r="F197" s="26"/>
    </row>
    <row r="198" ht="15.75" customHeight="1">
      <c r="D198" s="1"/>
      <c r="E198" s="1"/>
      <c r="F198" s="26"/>
    </row>
    <row r="199" ht="15.75" customHeight="1">
      <c r="D199" s="1"/>
      <c r="E199" s="1"/>
      <c r="F199" s="26"/>
    </row>
    <row r="200" ht="15.75" customHeight="1">
      <c r="D200" s="1"/>
      <c r="E200" s="1"/>
      <c r="F200" s="26"/>
    </row>
    <row r="201" ht="15.75" customHeight="1">
      <c r="D201" s="1"/>
      <c r="E201" s="1"/>
      <c r="F201" s="26"/>
    </row>
    <row r="202" ht="15.75" customHeight="1">
      <c r="D202" s="1"/>
      <c r="E202" s="1"/>
      <c r="F202" s="26"/>
    </row>
    <row r="203" ht="15.75" customHeight="1">
      <c r="D203" s="1"/>
      <c r="E203" s="1"/>
      <c r="F203" s="26"/>
    </row>
    <row r="204" ht="15.75" customHeight="1">
      <c r="D204" s="1"/>
      <c r="E204" s="1"/>
      <c r="F204" s="26"/>
    </row>
    <row r="205" ht="15.75" customHeight="1">
      <c r="D205" s="1"/>
      <c r="E205" s="1"/>
      <c r="F205" s="26"/>
    </row>
    <row r="206" ht="15.75" customHeight="1">
      <c r="D206" s="1"/>
      <c r="E206" s="1"/>
      <c r="F206" s="26"/>
    </row>
    <row r="207" ht="15.75" customHeight="1">
      <c r="D207" s="1"/>
      <c r="E207" s="1"/>
      <c r="F207" s="26"/>
    </row>
    <row r="208" ht="15.75" customHeight="1">
      <c r="D208" s="1"/>
      <c r="E208" s="1"/>
      <c r="F208" s="26"/>
    </row>
    <row r="209" ht="15.75" customHeight="1">
      <c r="D209" s="1"/>
      <c r="E209" s="1"/>
      <c r="F209" s="26"/>
    </row>
    <row r="210" ht="15.75" customHeight="1">
      <c r="D210" s="1"/>
      <c r="E210" s="1"/>
      <c r="F210" s="26"/>
    </row>
    <row r="211" ht="15.75" customHeight="1">
      <c r="D211" s="1"/>
      <c r="E211" s="1"/>
      <c r="F211" s="26"/>
    </row>
    <row r="212" ht="15.75" customHeight="1">
      <c r="D212" s="1"/>
      <c r="E212" s="1"/>
      <c r="F212" s="26"/>
    </row>
    <row r="213" ht="15.75" customHeight="1">
      <c r="D213" s="1"/>
      <c r="E213" s="1"/>
      <c r="F213" s="26"/>
    </row>
    <row r="214" ht="15.75" customHeight="1">
      <c r="D214" s="1"/>
      <c r="E214" s="1"/>
      <c r="F214" s="26"/>
    </row>
    <row r="215" ht="15.75" customHeight="1">
      <c r="D215" s="1"/>
      <c r="E215" s="1"/>
      <c r="F215" s="26"/>
    </row>
    <row r="216" ht="15.75" customHeight="1">
      <c r="D216" s="1"/>
      <c r="E216" s="1"/>
      <c r="F216" s="26"/>
    </row>
    <row r="217" ht="15.75" customHeight="1">
      <c r="D217" s="1"/>
      <c r="E217" s="1"/>
      <c r="F217" s="26"/>
    </row>
    <row r="218" ht="15.75" customHeight="1">
      <c r="D218" s="1"/>
      <c r="E218" s="1"/>
      <c r="F218" s="26"/>
    </row>
    <row r="219" ht="15.75" customHeight="1">
      <c r="D219" s="1"/>
      <c r="E219" s="1"/>
      <c r="F219" s="26"/>
    </row>
    <row r="220" ht="15.75" customHeight="1">
      <c r="D220" s="1"/>
      <c r="E220" s="1"/>
      <c r="F220" s="26"/>
    </row>
    <row r="221" ht="15.75" customHeight="1">
      <c r="D221" s="1"/>
      <c r="E221" s="1"/>
      <c r="F221" s="26"/>
    </row>
    <row r="222" ht="15.75" customHeight="1">
      <c r="D222" s="1"/>
      <c r="E222" s="1"/>
      <c r="F222" s="26"/>
    </row>
    <row r="223" ht="15.75" customHeight="1">
      <c r="D223" s="1"/>
      <c r="E223" s="1"/>
      <c r="F223" s="26"/>
    </row>
    <row r="224" ht="15.75" customHeight="1">
      <c r="D224" s="1"/>
      <c r="E224" s="1"/>
      <c r="F224" s="26"/>
    </row>
    <row r="225" ht="15.75" customHeight="1">
      <c r="D225" s="1"/>
      <c r="E225" s="1"/>
      <c r="F225" s="26"/>
    </row>
    <row r="226" ht="15.75" customHeight="1">
      <c r="D226" s="1"/>
      <c r="E226" s="1"/>
      <c r="F226" s="26"/>
    </row>
    <row r="227" ht="15.75" customHeight="1">
      <c r="D227" s="1"/>
      <c r="E227" s="1"/>
      <c r="F227" s="26"/>
    </row>
    <row r="228" ht="15.75" customHeight="1">
      <c r="D228" s="1"/>
      <c r="E228" s="1"/>
      <c r="F228" s="26"/>
    </row>
    <row r="229" ht="15.75" customHeight="1">
      <c r="D229" s="1"/>
      <c r="E229" s="1"/>
      <c r="F229" s="26"/>
    </row>
    <row r="230" ht="15.75" customHeight="1">
      <c r="D230" s="1"/>
      <c r="E230" s="1"/>
      <c r="F230" s="26"/>
    </row>
    <row r="231" ht="15.75" customHeight="1">
      <c r="D231" s="1"/>
      <c r="E231" s="1"/>
      <c r="F231" s="26"/>
    </row>
    <row r="232" ht="15.75" customHeight="1">
      <c r="D232" s="1"/>
      <c r="E232" s="1"/>
      <c r="F232" s="26"/>
    </row>
    <row r="233" ht="15.75" customHeight="1">
      <c r="D233" s="1"/>
      <c r="E233" s="1"/>
      <c r="F233" s="26"/>
    </row>
    <row r="234" ht="15.75" customHeight="1">
      <c r="D234" s="1"/>
      <c r="E234" s="1"/>
      <c r="F234" s="26"/>
    </row>
    <row r="235" ht="15.75" customHeight="1">
      <c r="D235" s="1"/>
      <c r="E235" s="1"/>
      <c r="F235" s="26"/>
    </row>
    <row r="236" ht="15.75" customHeight="1">
      <c r="D236" s="1"/>
      <c r="E236" s="1"/>
      <c r="F236" s="26"/>
    </row>
    <row r="237" ht="15.75" customHeight="1">
      <c r="D237" s="1"/>
      <c r="E237" s="1"/>
      <c r="F237" s="26"/>
    </row>
    <row r="238" ht="15.75" customHeight="1">
      <c r="D238" s="1"/>
      <c r="E238" s="1"/>
      <c r="F238" s="26"/>
    </row>
    <row r="239" ht="15.75" customHeight="1">
      <c r="D239" s="1"/>
      <c r="E239" s="1"/>
      <c r="F239" s="26"/>
    </row>
    <row r="240" ht="15.75" customHeight="1">
      <c r="D240" s="1"/>
      <c r="E240" s="1"/>
      <c r="F240" s="26"/>
    </row>
    <row r="241" ht="15.75" customHeight="1">
      <c r="D241" s="1"/>
      <c r="E241" s="1"/>
      <c r="F241" s="26"/>
    </row>
    <row r="242" ht="15.75" customHeight="1">
      <c r="D242" s="1"/>
      <c r="E242" s="1"/>
      <c r="F242" s="26"/>
    </row>
    <row r="243" ht="15.75" customHeight="1">
      <c r="D243" s="1"/>
      <c r="E243" s="1"/>
      <c r="F243" s="26"/>
    </row>
    <row r="244" ht="15.75" customHeight="1">
      <c r="D244" s="1"/>
      <c r="E244" s="1"/>
      <c r="F244" s="26"/>
    </row>
    <row r="245" ht="15.75" customHeight="1">
      <c r="D245" s="1"/>
      <c r="E245" s="1"/>
      <c r="F245" s="26"/>
    </row>
    <row r="246" ht="15.75" customHeight="1">
      <c r="D246" s="1"/>
      <c r="E246" s="1"/>
      <c r="F246" s="26"/>
    </row>
    <row r="247" ht="15.75" customHeight="1">
      <c r="D247" s="1"/>
      <c r="E247" s="1"/>
      <c r="F247" s="26"/>
    </row>
    <row r="248" ht="15.75" customHeight="1">
      <c r="D248" s="1"/>
      <c r="E248" s="1"/>
      <c r="F248" s="26"/>
    </row>
    <row r="249" ht="15.75" customHeight="1">
      <c r="D249" s="1"/>
      <c r="E249" s="1"/>
      <c r="F249" s="26"/>
    </row>
    <row r="250" ht="15.75" customHeight="1">
      <c r="D250" s="1"/>
      <c r="E250" s="1"/>
      <c r="F250" s="26"/>
    </row>
    <row r="251" ht="15.75" customHeight="1">
      <c r="D251" s="1"/>
      <c r="E251" s="1"/>
      <c r="F251" s="26"/>
    </row>
    <row r="252" ht="15.75" customHeight="1">
      <c r="D252" s="1"/>
      <c r="E252" s="1"/>
      <c r="F252" s="26"/>
    </row>
    <row r="253" ht="15.75" customHeight="1">
      <c r="D253" s="1"/>
      <c r="E253" s="1"/>
      <c r="F253" s="26"/>
    </row>
    <row r="254" ht="15.75" customHeight="1">
      <c r="D254" s="1"/>
      <c r="E254" s="1"/>
      <c r="F254" s="26"/>
    </row>
    <row r="255" ht="15.75" customHeight="1">
      <c r="D255" s="1"/>
      <c r="E255" s="1"/>
      <c r="F255" s="26"/>
    </row>
    <row r="256" ht="15.75" customHeight="1">
      <c r="D256" s="1"/>
      <c r="E256" s="1"/>
      <c r="F256" s="26"/>
    </row>
    <row r="257" ht="15.75" customHeight="1">
      <c r="D257" s="1"/>
      <c r="E257" s="1"/>
      <c r="F257" s="26"/>
    </row>
    <row r="258" ht="15.75" customHeight="1">
      <c r="D258" s="1"/>
      <c r="E258" s="1"/>
      <c r="F258" s="26"/>
    </row>
    <row r="259" ht="15.75" customHeight="1">
      <c r="D259" s="1"/>
      <c r="E259" s="1"/>
      <c r="F259" s="26"/>
    </row>
    <row r="260" ht="15.75" customHeight="1">
      <c r="D260" s="1"/>
      <c r="E260" s="1"/>
      <c r="F260" s="26"/>
    </row>
    <row r="261" ht="15.75" customHeight="1">
      <c r="D261" s="1"/>
      <c r="E261" s="1"/>
      <c r="F261" s="26"/>
    </row>
    <row r="262" ht="15.75" customHeight="1">
      <c r="D262" s="1"/>
      <c r="E262" s="1"/>
      <c r="F262" s="26"/>
    </row>
    <row r="263" ht="15.75" customHeight="1">
      <c r="D263" s="1"/>
      <c r="E263" s="1"/>
      <c r="F263" s="26"/>
    </row>
    <row r="264" ht="15.75" customHeight="1">
      <c r="D264" s="1"/>
      <c r="E264" s="1"/>
      <c r="F264" s="26"/>
    </row>
    <row r="265" ht="15.75" customHeight="1">
      <c r="D265" s="1"/>
      <c r="E265" s="1"/>
      <c r="F265" s="26"/>
    </row>
    <row r="266" ht="15.75" customHeight="1">
      <c r="D266" s="1"/>
      <c r="E266" s="1"/>
      <c r="F266" s="26"/>
    </row>
    <row r="267" ht="15.75" customHeight="1">
      <c r="D267" s="1"/>
      <c r="E267" s="1"/>
      <c r="F267" s="26"/>
    </row>
    <row r="268" ht="15.75" customHeight="1">
      <c r="D268" s="1"/>
      <c r="E268" s="1"/>
      <c r="F268" s="26"/>
    </row>
    <row r="269" ht="15.75" customHeight="1">
      <c r="D269" s="1"/>
      <c r="E269" s="1"/>
      <c r="F269" s="26"/>
    </row>
    <row r="270" ht="15.75" customHeight="1">
      <c r="D270" s="1"/>
      <c r="E270" s="1"/>
      <c r="F270" s="26"/>
    </row>
    <row r="271" ht="15.75" customHeight="1">
      <c r="D271" s="1"/>
      <c r="E271" s="1"/>
      <c r="F271" s="26"/>
    </row>
    <row r="272" ht="15.75" customHeight="1">
      <c r="D272" s="1"/>
      <c r="E272" s="1"/>
      <c r="F272" s="26"/>
    </row>
    <row r="273" ht="15.75" customHeight="1">
      <c r="D273" s="1"/>
      <c r="E273" s="1"/>
      <c r="F273" s="26"/>
    </row>
    <row r="274" ht="15.75" customHeight="1">
      <c r="D274" s="1"/>
      <c r="E274" s="1"/>
      <c r="F274" s="26"/>
    </row>
    <row r="275" ht="15.75" customHeight="1">
      <c r="D275" s="1"/>
      <c r="E275" s="1"/>
      <c r="F275" s="26"/>
    </row>
    <row r="276" ht="15.75" customHeight="1">
      <c r="D276" s="1"/>
      <c r="E276" s="1"/>
      <c r="F276" s="26"/>
    </row>
    <row r="277" ht="15.75" customHeight="1">
      <c r="D277" s="1"/>
      <c r="E277" s="1"/>
      <c r="F277" s="26"/>
    </row>
    <row r="278" ht="15.75" customHeight="1">
      <c r="D278" s="1"/>
      <c r="E278" s="1"/>
      <c r="F278" s="26"/>
    </row>
    <row r="279" ht="15.75" customHeight="1">
      <c r="D279" s="1"/>
      <c r="E279" s="1"/>
      <c r="F279" s="26"/>
    </row>
    <row r="280" ht="15.75" customHeight="1">
      <c r="D280" s="1"/>
      <c r="E280" s="1"/>
      <c r="F280" s="26"/>
    </row>
    <row r="281" ht="15.75" customHeight="1">
      <c r="D281" s="1"/>
      <c r="E281" s="1"/>
      <c r="F281" s="26"/>
    </row>
    <row r="282" ht="15.75" customHeight="1">
      <c r="D282" s="1"/>
      <c r="E282" s="1"/>
      <c r="F282" s="26"/>
    </row>
    <row r="283" ht="15.75" customHeight="1">
      <c r="D283" s="1"/>
      <c r="E283" s="1"/>
      <c r="F283" s="26"/>
    </row>
    <row r="284" ht="15.75" customHeight="1">
      <c r="D284" s="1"/>
      <c r="E284" s="1"/>
      <c r="F284" s="26"/>
    </row>
    <row r="285" ht="15.75" customHeight="1">
      <c r="D285" s="1"/>
      <c r="E285" s="1"/>
      <c r="F285" s="26"/>
    </row>
    <row r="286" ht="15.75" customHeight="1">
      <c r="D286" s="1"/>
      <c r="E286" s="1"/>
      <c r="F286" s="26"/>
    </row>
    <row r="287" ht="15.75" customHeight="1">
      <c r="D287" s="1"/>
      <c r="E287" s="1"/>
      <c r="F287" s="26"/>
    </row>
    <row r="288" ht="15.75" customHeight="1">
      <c r="D288" s="1"/>
      <c r="E288" s="1"/>
      <c r="F288" s="26"/>
    </row>
    <row r="289" ht="15.75" customHeight="1">
      <c r="D289" s="1"/>
      <c r="E289" s="1"/>
      <c r="F289" s="26"/>
    </row>
    <row r="290" ht="15.75" customHeight="1">
      <c r="D290" s="1"/>
      <c r="E290" s="1"/>
      <c r="F290" s="26"/>
    </row>
    <row r="291" ht="15.75" customHeight="1">
      <c r="D291" s="1"/>
      <c r="E291" s="1"/>
      <c r="F291" s="26"/>
    </row>
    <row r="292" ht="15.75" customHeight="1">
      <c r="D292" s="1"/>
      <c r="E292" s="1"/>
      <c r="F292" s="26"/>
    </row>
    <row r="293" ht="15.75" customHeight="1">
      <c r="D293" s="1"/>
      <c r="E293" s="1"/>
      <c r="F293" s="26"/>
    </row>
    <row r="294" ht="15.75" customHeight="1">
      <c r="D294" s="1"/>
      <c r="E294" s="1"/>
      <c r="F294" s="26"/>
    </row>
    <row r="295" ht="15.75" customHeight="1">
      <c r="D295" s="1"/>
      <c r="E295" s="1"/>
      <c r="F295" s="26"/>
    </row>
    <row r="296" ht="15.75" customHeight="1">
      <c r="D296" s="1"/>
      <c r="E296" s="1"/>
      <c r="F296" s="26"/>
    </row>
    <row r="297" ht="15.75" customHeight="1">
      <c r="D297" s="1"/>
      <c r="E297" s="1"/>
      <c r="F297" s="26"/>
    </row>
    <row r="298" ht="15.75" customHeight="1">
      <c r="D298" s="1"/>
      <c r="E298" s="1"/>
      <c r="F298" s="26"/>
    </row>
    <row r="299" ht="15.75" customHeight="1">
      <c r="D299" s="1"/>
      <c r="E299" s="1"/>
      <c r="F299" s="26"/>
    </row>
    <row r="300" ht="15.75" customHeight="1">
      <c r="D300" s="1"/>
      <c r="E300" s="1"/>
      <c r="F300" s="26"/>
    </row>
    <row r="301" ht="15.75" customHeight="1">
      <c r="D301" s="1"/>
      <c r="E301" s="1"/>
      <c r="F301" s="26"/>
    </row>
    <row r="302" ht="15.75" customHeight="1">
      <c r="D302" s="1"/>
      <c r="E302" s="1"/>
      <c r="F302" s="26"/>
    </row>
    <row r="303" ht="15.75" customHeight="1">
      <c r="D303" s="1"/>
      <c r="E303" s="1"/>
      <c r="F303" s="26"/>
    </row>
    <row r="304" ht="15.75" customHeight="1">
      <c r="D304" s="1"/>
      <c r="E304" s="1"/>
      <c r="F304" s="26"/>
    </row>
    <row r="305" ht="15.75" customHeight="1">
      <c r="D305" s="1"/>
      <c r="E305" s="1"/>
      <c r="F305" s="26"/>
    </row>
    <row r="306" ht="15.75" customHeight="1">
      <c r="D306" s="1"/>
      <c r="E306" s="1"/>
      <c r="F306" s="26"/>
    </row>
    <row r="307" ht="15.75" customHeight="1">
      <c r="D307" s="1"/>
      <c r="E307" s="1"/>
      <c r="F307" s="26"/>
    </row>
    <row r="308" ht="15.75" customHeight="1">
      <c r="D308" s="1"/>
      <c r="E308" s="1"/>
      <c r="F308" s="26"/>
    </row>
    <row r="309" ht="15.75" customHeight="1">
      <c r="D309" s="1"/>
      <c r="E309" s="1"/>
      <c r="F309" s="26"/>
    </row>
    <row r="310" ht="15.75" customHeight="1">
      <c r="D310" s="1"/>
      <c r="E310" s="1"/>
      <c r="F310" s="26"/>
    </row>
    <row r="311" ht="15.75" customHeight="1">
      <c r="D311" s="1"/>
      <c r="E311" s="1"/>
      <c r="F311" s="26"/>
    </row>
    <row r="312" ht="15.75" customHeight="1">
      <c r="D312" s="1"/>
      <c r="E312" s="1"/>
      <c r="F312" s="26"/>
    </row>
    <row r="313" ht="15.75" customHeight="1">
      <c r="D313" s="1"/>
      <c r="E313" s="1"/>
      <c r="F313" s="26"/>
    </row>
    <row r="314" ht="15.75" customHeight="1">
      <c r="D314" s="1"/>
      <c r="E314" s="1"/>
      <c r="F314" s="26"/>
    </row>
    <row r="315" ht="15.75" customHeight="1">
      <c r="D315" s="1"/>
      <c r="E315" s="1"/>
      <c r="F315" s="26"/>
    </row>
    <row r="316" ht="15.75" customHeight="1">
      <c r="D316" s="1"/>
      <c r="E316" s="1"/>
      <c r="F316" s="26"/>
    </row>
    <row r="317" ht="15.75" customHeight="1">
      <c r="D317" s="1"/>
      <c r="E317" s="1"/>
      <c r="F317" s="26"/>
    </row>
    <row r="318" ht="15.75" customHeight="1">
      <c r="D318" s="1"/>
      <c r="E318" s="1"/>
      <c r="F318" s="26"/>
    </row>
    <row r="319" ht="15.75" customHeight="1">
      <c r="D319" s="1"/>
      <c r="E319" s="1"/>
      <c r="F319" s="26"/>
    </row>
    <row r="320" ht="15.75" customHeight="1">
      <c r="D320" s="1"/>
      <c r="E320" s="1"/>
      <c r="F320" s="26"/>
    </row>
    <row r="321" ht="15.75" customHeight="1">
      <c r="D321" s="1"/>
      <c r="E321" s="1"/>
      <c r="F321" s="26"/>
    </row>
    <row r="322" ht="15.75" customHeight="1">
      <c r="D322" s="1"/>
      <c r="E322" s="1"/>
      <c r="F322" s="26"/>
    </row>
    <row r="323" ht="15.75" customHeight="1">
      <c r="D323" s="1"/>
      <c r="E323" s="1"/>
      <c r="F323" s="26"/>
    </row>
    <row r="324" ht="15.75" customHeight="1">
      <c r="D324" s="1"/>
      <c r="E324" s="1"/>
      <c r="F324" s="26"/>
    </row>
    <row r="325" ht="15.75" customHeight="1">
      <c r="D325" s="1"/>
      <c r="E325" s="1"/>
      <c r="F325" s="26"/>
    </row>
    <row r="326" ht="15.75" customHeight="1">
      <c r="D326" s="1"/>
      <c r="E326" s="1"/>
      <c r="F326" s="26"/>
    </row>
    <row r="327" ht="15.75" customHeight="1">
      <c r="D327" s="1"/>
      <c r="E327" s="1"/>
      <c r="F327" s="26"/>
    </row>
    <row r="328" ht="15.75" customHeight="1">
      <c r="D328" s="1"/>
      <c r="E328" s="1"/>
      <c r="F328" s="26"/>
    </row>
    <row r="329" ht="15.75" customHeight="1">
      <c r="D329" s="1"/>
      <c r="E329" s="1"/>
      <c r="F329" s="26"/>
    </row>
    <row r="330" ht="15.75" customHeight="1">
      <c r="D330" s="1"/>
      <c r="E330" s="1"/>
      <c r="F330" s="26"/>
    </row>
    <row r="331" ht="15.75" customHeight="1">
      <c r="D331" s="1"/>
      <c r="E331" s="1"/>
      <c r="F331" s="26"/>
    </row>
    <row r="332" ht="15.75" customHeight="1">
      <c r="D332" s="1"/>
      <c r="E332" s="1"/>
      <c r="F332" s="26"/>
    </row>
    <row r="333" ht="15.75" customHeight="1">
      <c r="D333" s="1"/>
      <c r="E333" s="1"/>
      <c r="F333" s="26"/>
    </row>
    <row r="334" ht="15.75" customHeight="1">
      <c r="D334" s="1"/>
      <c r="E334" s="1"/>
      <c r="F334" s="26"/>
    </row>
    <row r="335" ht="15.75" customHeight="1">
      <c r="D335" s="1"/>
      <c r="E335" s="1"/>
      <c r="F335" s="26"/>
    </row>
    <row r="336" ht="15.75" customHeight="1">
      <c r="D336" s="1"/>
      <c r="E336" s="1"/>
      <c r="F336" s="26"/>
    </row>
    <row r="337" ht="15.75" customHeight="1">
      <c r="D337" s="1"/>
      <c r="E337" s="1"/>
      <c r="F337" s="26"/>
    </row>
    <row r="338" ht="15.75" customHeight="1">
      <c r="D338" s="1"/>
      <c r="E338" s="1"/>
      <c r="F338" s="26"/>
    </row>
    <row r="339" ht="15.75" customHeight="1">
      <c r="D339" s="1"/>
      <c r="E339" s="1"/>
      <c r="F339" s="26"/>
    </row>
    <row r="340" ht="15.75" customHeight="1">
      <c r="D340" s="1"/>
      <c r="E340" s="1"/>
      <c r="F340" s="26"/>
    </row>
    <row r="341" ht="15.75" customHeight="1">
      <c r="D341" s="1"/>
      <c r="E341" s="1"/>
      <c r="F341" s="26"/>
    </row>
    <row r="342" ht="15.75" customHeight="1">
      <c r="D342" s="1"/>
      <c r="E342" s="1"/>
      <c r="F342" s="26"/>
    </row>
    <row r="343" ht="15.75" customHeight="1">
      <c r="D343" s="1"/>
      <c r="E343" s="1"/>
      <c r="F343" s="26"/>
    </row>
    <row r="344" ht="15.75" customHeight="1">
      <c r="D344" s="1"/>
      <c r="E344" s="1"/>
      <c r="F344" s="26"/>
    </row>
    <row r="345" ht="15.75" customHeight="1">
      <c r="D345" s="1"/>
      <c r="E345" s="1"/>
      <c r="F345" s="26"/>
    </row>
    <row r="346" ht="15.75" customHeight="1">
      <c r="D346" s="1"/>
      <c r="E346" s="1"/>
      <c r="F346" s="26"/>
    </row>
    <row r="347" ht="15.75" customHeight="1">
      <c r="D347" s="1"/>
      <c r="E347" s="1"/>
      <c r="F347" s="26"/>
    </row>
    <row r="348" ht="15.75" customHeight="1">
      <c r="D348" s="1"/>
      <c r="E348" s="1"/>
      <c r="F348" s="26"/>
    </row>
    <row r="349" ht="15.75" customHeight="1">
      <c r="D349" s="1"/>
      <c r="E349" s="1"/>
      <c r="F349" s="26"/>
    </row>
    <row r="350" ht="15.75" customHeight="1">
      <c r="D350" s="1"/>
      <c r="E350" s="1"/>
      <c r="F350" s="26"/>
    </row>
    <row r="351" ht="15.75" customHeight="1">
      <c r="D351" s="1"/>
      <c r="E351" s="1"/>
      <c r="F351" s="26"/>
    </row>
    <row r="352" ht="15.75" customHeight="1">
      <c r="D352" s="1"/>
      <c r="E352" s="1"/>
      <c r="F352" s="26"/>
    </row>
    <row r="353" ht="15.75" customHeight="1">
      <c r="D353" s="1"/>
      <c r="E353" s="1"/>
      <c r="F353" s="26"/>
    </row>
    <row r="354" ht="15.75" customHeight="1">
      <c r="D354" s="1"/>
      <c r="E354" s="1"/>
      <c r="F354" s="26"/>
    </row>
    <row r="355" ht="15.75" customHeight="1">
      <c r="D355" s="1"/>
      <c r="E355" s="1"/>
      <c r="F355" s="26"/>
    </row>
    <row r="356" ht="15.75" customHeight="1">
      <c r="D356" s="1"/>
      <c r="E356" s="1"/>
      <c r="F356" s="26"/>
    </row>
    <row r="357" ht="15.75" customHeight="1">
      <c r="D357" s="1"/>
      <c r="E357" s="1"/>
      <c r="F357" s="26"/>
    </row>
    <row r="358" ht="15.75" customHeight="1">
      <c r="D358" s="1"/>
      <c r="E358" s="1"/>
      <c r="F358" s="26"/>
    </row>
    <row r="359" ht="15.75" customHeight="1">
      <c r="D359" s="1"/>
      <c r="E359" s="1"/>
      <c r="F359" s="26"/>
    </row>
    <row r="360" ht="15.75" customHeight="1">
      <c r="D360" s="1"/>
      <c r="E360" s="1"/>
      <c r="F360" s="26"/>
    </row>
    <row r="361" ht="15.75" customHeight="1">
      <c r="D361" s="1"/>
      <c r="E361" s="1"/>
      <c r="F361" s="26"/>
    </row>
    <row r="362" ht="15.75" customHeight="1">
      <c r="D362" s="1"/>
      <c r="E362" s="1"/>
      <c r="F362" s="26"/>
    </row>
    <row r="363" ht="15.75" customHeight="1">
      <c r="D363" s="1"/>
      <c r="E363" s="1"/>
      <c r="F363" s="26"/>
    </row>
    <row r="364" ht="15.75" customHeight="1">
      <c r="D364" s="1"/>
      <c r="E364" s="1"/>
      <c r="F364" s="26"/>
    </row>
    <row r="365" ht="15.75" customHeight="1">
      <c r="D365" s="1"/>
      <c r="E365" s="1"/>
      <c r="F365" s="26"/>
    </row>
    <row r="366" ht="15.75" customHeight="1">
      <c r="D366" s="1"/>
      <c r="E366" s="1"/>
      <c r="F366" s="26"/>
    </row>
    <row r="367" ht="15.75" customHeight="1">
      <c r="D367" s="1"/>
      <c r="E367" s="1"/>
      <c r="F367" s="26"/>
    </row>
    <row r="368" ht="15.75" customHeight="1">
      <c r="D368" s="1"/>
      <c r="E368" s="1"/>
      <c r="F368" s="26"/>
    </row>
    <row r="369" ht="15.75" customHeight="1">
      <c r="D369" s="1"/>
      <c r="E369" s="1"/>
      <c r="F369" s="26"/>
    </row>
    <row r="370" ht="15.75" customHeight="1">
      <c r="D370" s="1"/>
      <c r="E370" s="1"/>
      <c r="F370" s="26"/>
    </row>
    <row r="371" ht="15.75" customHeight="1">
      <c r="D371" s="1"/>
      <c r="E371" s="1"/>
      <c r="F371" s="26"/>
    </row>
    <row r="372" ht="15.75" customHeight="1">
      <c r="D372" s="1"/>
      <c r="E372" s="1"/>
      <c r="F372" s="26"/>
    </row>
    <row r="373" ht="15.75" customHeight="1">
      <c r="D373" s="1"/>
      <c r="E373" s="1"/>
      <c r="F373" s="26"/>
    </row>
    <row r="374" ht="15.75" customHeight="1">
      <c r="D374" s="1"/>
      <c r="E374" s="1"/>
      <c r="F374" s="26"/>
    </row>
    <row r="375" ht="15.75" customHeight="1">
      <c r="D375" s="1"/>
      <c r="E375" s="1"/>
      <c r="F375" s="26"/>
    </row>
    <row r="376" ht="15.75" customHeight="1">
      <c r="D376" s="1"/>
      <c r="E376" s="1"/>
      <c r="F376" s="26"/>
    </row>
    <row r="377" ht="15.75" customHeight="1">
      <c r="D377" s="1"/>
      <c r="E377" s="1"/>
      <c r="F377" s="26"/>
    </row>
    <row r="378" ht="15.75" customHeight="1">
      <c r="D378" s="1"/>
      <c r="E378" s="1"/>
      <c r="F378" s="26"/>
    </row>
    <row r="379" ht="15.75" customHeight="1">
      <c r="D379" s="1"/>
      <c r="E379" s="1"/>
      <c r="F379" s="26"/>
    </row>
    <row r="380" ht="15.75" customHeight="1">
      <c r="D380" s="1"/>
      <c r="E380" s="1"/>
      <c r="F380" s="26"/>
    </row>
    <row r="381" ht="15.75" customHeight="1">
      <c r="D381" s="1"/>
      <c r="E381" s="1"/>
      <c r="F381" s="26"/>
    </row>
    <row r="382" ht="15.75" customHeight="1">
      <c r="D382" s="1"/>
      <c r="E382" s="1"/>
      <c r="F382" s="26"/>
    </row>
    <row r="383" ht="15.75" customHeight="1">
      <c r="D383" s="1"/>
      <c r="E383" s="1"/>
      <c r="F383" s="26"/>
    </row>
    <row r="384" ht="15.75" customHeight="1">
      <c r="D384" s="1"/>
      <c r="E384" s="1"/>
      <c r="F384" s="26"/>
    </row>
    <row r="385" ht="15.75" customHeight="1">
      <c r="D385" s="1"/>
      <c r="E385" s="1"/>
      <c r="F385" s="26"/>
    </row>
    <row r="386" ht="15.75" customHeight="1">
      <c r="D386" s="1"/>
      <c r="E386" s="1"/>
      <c r="F386" s="26"/>
    </row>
    <row r="387" ht="15.75" customHeight="1">
      <c r="D387" s="1"/>
      <c r="E387" s="1"/>
      <c r="F387" s="26"/>
    </row>
    <row r="388" ht="15.75" customHeight="1">
      <c r="D388" s="1"/>
      <c r="E388" s="1"/>
      <c r="F388" s="26"/>
    </row>
    <row r="389" ht="15.75" customHeight="1">
      <c r="D389" s="1"/>
      <c r="E389" s="1"/>
      <c r="F389" s="26"/>
    </row>
    <row r="390" ht="15.75" customHeight="1">
      <c r="D390" s="1"/>
      <c r="E390" s="1"/>
      <c r="F390" s="26"/>
    </row>
    <row r="391" ht="15.75" customHeight="1">
      <c r="D391" s="1"/>
      <c r="E391" s="1"/>
      <c r="F391" s="26"/>
    </row>
    <row r="392" ht="15.75" customHeight="1">
      <c r="D392" s="1"/>
      <c r="E392" s="1"/>
      <c r="F392" s="26"/>
    </row>
    <row r="393" ht="15.75" customHeight="1">
      <c r="D393" s="1"/>
      <c r="E393" s="1"/>
      <c r="F393" s="26"/>
    </row>
    <row r="394" ht="15.75" customHeight="1">
      <c r="D394" s="1"/>
      <c r="E394" s="1"/>
      <c r="F394" s="26"/>
    </row>
    <row r="395" ht="15.75" customHeight="1">
      <c r="D395" s="1"/>
      <c r="E395" s="1"/>
      <c r="F395" s="26"/>
    </row>
    <row r="396" ht="15.75" customHeight="1">
      <c r="D396" s="1"/>
      <c r="E396" s="1"/>
      <c r="F396" s="26"/>
    </row>
    <row r="397" ht="15.75" customHeight="1">
      <c r="D397" s="1"/>
      <c r="E397" s="1"/>
      <c r="F397" s="26"/>
    </row>
    <row r="398" ht="15.75" customHeight="1">
      <c r="D398" s="1"/>
      <c r="E398" s="1"/>
      <c r="F398" s="26"/>
    </row>
    <row r="399" ht="15.75" customHeight="1">
      <c r="D399" s="1"/>
      <c r="E399" s="1"/>
      <c r="F399" s="26"/>
    </row>
    <row r="400" ht="15.75" customHeight="1">
      <c r="D400" s="1"/>
      <c r="E400" s="1"/>
      <c r="F400" s="26"/>
    </row>
    <row r="401" ht="15.75" customHeight="1">
      <c r="D401" s="1"/>
      <c r="E401" s="1"/>
      <c r="F401" s="26"/>
    </row>
    <row r="402" ht="15.75" customHeight="1">
      <c r="D402" s="1"/>
      <c r="E402" s="1"/>
      <c r="F402" s="26"/>
    </row>
    <row r="403" ht="15.75" customHeight="1">
      <c r="D403" s="1"/>
      <c r="E403" s="1"/>
      <c r="F403" s="26"/>
    </row>
    <row r="404" ht="15.75" customHeight="1">
      <c r="D404" s="1"/>
      <c r="E404" s="1"/>
      <c r="F404" s="26"/>
    </row>
    <row r="405" ht="15.75" customHeight="1">
      <c r="D405" s="1"/>
      <c r="E405" s="1"/>
      <c r="F405" s="26"/>
    </row>
    <row r="406" ht="15.75" customHeight="1">
      <c r="D406" s="1"/>
      <c r="E406" s="1"/>
      <c r="F406" s="26"/>
    </row>
    <row r="407" ht="15.75" customHeight="1">
      <c r="D407" s="1"/>
      <c r="E407" s="1"/>
      <c r="F407" s="26"/>
    </row>
    <row r="408" ht="15.75" customHeight="1">
      <c r="D408" s="1"/>
      <c r="E408" s="1"/>
      <c r="F408" s="26"/>
    </row>
    <row r="409" ht="15.75" customHeight="1">
      <c r="D409" s="1"/>
      <c r="E409" s="1"/>
      <c r="F409" s="26"/>
    </row>
    <row r="410" ht="15.75" customHeight="1">
      <c r="D410" s="1"/>
      <c r="E410" s="1"/>
      <c r="F410" s="26"/>
    </row>
    <row r="411" ht="15.75" customHeight="1">
      <c r="D411" s="1"/>
      <c r="E411" s="1"/>
      <c r="F411" s="26"/>
    </row>
    <row r="412" ht="15.75" customHeight="1">
      <c r="D412" s="1"/>
      <c r="E412" s="1"/>
      <c r="F412" s="26"/>
    </row>
    <row r="413" ht="15.75" customHeight="1">
      <c r="D413" s="1"/>
      <c r="E413" s="1"/>
      <c r="F413" s="26"/>
    </row>
    <row r="414" ht="15.75" customHeight="1">
      <c r="D414" s="1"/>
      <c r="E414" s="1"/>
      <c r="F414" s="26"/>
    </row>
    <row r="415" ht="15.75" customHeight="1">
      <c r="D415" s="1"/>
      <c r="E415" s="1"/>
      <c r="F415" s="26"/>
    </row>
    <row r="416" ht="15.75" customHeight="1">
      <c r="D416" s="1"/>
      <c r="E416" s="1"/>
      <c r="F416" s="26"/>
    </row>
    <row r="417" ht="15.75" customHeight="1">
      <c r="D417" s="1"/>
      <c r="E417" s="1"/>
      <c r="F417" s="26"/>
    </row>
    <row r="418" ht="15.75" customHeight="1">
      <c r="D418" s="1"/>
      <c r="E418" s="1"/>
      <c r="F418" s="26"/>
    </row>
    <row r="419" ht="15.75" customHeight="1">
      <c r="D419" s="1"/>
      <c r="E419" s="1"/>
      <c r="F419" s="26"/>
    </row>
    <row r="420" ht="15.75" customHeight="1">
      <c r="D420" s="1"/>
      <c r="E420" s="1"/>
      <c r="F420" s="26"/>
    </row>
    <row r="421" ht="15.75" customHeight="1">
      <c r="D421" s="1"/>
      <c r="E421" s="1"/>
      <c r="F421" s="26"/>
    </row>
    <row r="422" ht="15.75" customHeight="1">
      <c r="D422" s="1"/>
      <c r="E422" s="1"/>
      <c r="F422" s="26"/>
    </row>
    <row r="423" ht="15.75" customHeight="1">
      <c r="D423" s="1"/>
      <c r="E423" s="1"/>
      <c r="F423" s="26"/>
    </row>
    <row r="424" ht="15.75" customHeight="1">
      <c r="D424" s="1"/>
      <c r="E424" s="1"/>
      <c r="F424" s="26"/>
    </row>
    <row r="425" ht="15.75" customHeight="1">
      <c r="D425" s="1"/>
      <c r="E425" s="1"/>
      <c r="F425" s="26"/>
    </row>
    <row r="426" ht="15.75" customHeight="1">
      <c r="D426" s="1"/>
      <c r="E426" s="1"/>
      <c r="F426" s="26"/>
    </row>
    <row r="427" ht="15.75" customHeight="1">
      <c r="D427" s="1"/>
      <c r="E427" s="1"/>
      <c r="F427" s="26"/>
    </row>
    <row r="428" ht="15.75" customHeight="1">
      <c r="D428" s="1"/>
      <c r="E428" s="1"/>
      <c r="F428" s="26"/>
    </row>
    <row r="429" ht="15.75" customHeight="1">
      <c r="D429" s="1"/>
      <c r="E429" s="1"/>
      <c r="F429" s="26"/>
    </row>
    <row r="430" ht="15.75" customHeight="1">
      <c r="D430" s="1"/>
      <c r="E430" s="1"/>
      <c r="F430" s="26"/>
    </row>
    <row r="431" ht="15.75" customHeight="1">
      <c r="D431" s="1"/>
      <c r="E431" s="1"/>
      <c r="F431" s="26"/>
    </row>
    <row r="432" ht="15.75" customHeight="1">
      <c r="D432" s="1"/>
      <c r="E432" s="1"/>
      <c r="F432" s="26"/>
    </row>
    <row r="433" ht="15.75" customHeight="1">
      <c r="D433" s="1"/>
      <c r="E433" s="1"/>
      <c r="F433" s="26"/>
    </row>
    <row r="434" ht="15.75" customHeight="1">
      <c r="D434" s="1"/>
      <c r="E434" s="1"/>
      <c r="F434" s="26"/>
    </row>
    <row r="435" ht="15.75" customHeight="1">
      <c r="D435" s="1"/>
      <c r="E435" s="1"/>
      <c r="F435" s="26"/>
    </row>
    <row r="436" ht="15.75" customHeight="1">
      <c r="D436" s="1"/>
      <c r="E436" s="1"/>
      <c r="F436" s="26"/>
    </row>
    <row r="437" ht="15.75" customHeight="1">
      <c r="D437" s="1"/>
      <c r="E437" s="1"/>
      <c r="F437" s="26"/>
    </row>
    <row r="438" ht="15.75" customHeight="1">
      <c r="D438" s="1"/>
      <c r="E438" s="1"/>
      <c r="F438" s="26"/>
    </row>
    <row r="439" ht="15.75" customHeight="1">
      <c r="D439" s="1"/>
      <c r="E439" s="1"/>
      <c r="F439" s="26"/>
    </row>
    <row r="440" ht="15.75" customHeight="1">
      <c r="D440" s="1"/>
      <c r="E440" s="1"/>
      <c r="F440" s="26"/>
    </row>
    <row r="441" ht="15.75" customHeight="1">
      <c r="D441" s="1"/>
      <c r="E441" s="1"/>
      <c r="F441" s="26"/>
    </row>
    <row r="442" ht="15.75" customHeight="1">
      <c r="D442" s="1"/>
      <c r="E442" s="1"/>
      <c r="F442" s="26"/>
    </row>
    <row r="443" ht="15.75" customHeight="1">
      <c r="D443" s="1"/>
      <c r="E443" s="1"/>
      <c r="F443" s="26"/>
    </row>
    <row r="444" ht="15.75" customHeight="1">
      <c r="D444" s="1"/>
      <c r="E444" s="1"/>
      <c r="F444" s="26"/>
    </row>
    <row r="445" ht="15.75" customHeight="1">
      <c r="D445" s="1"/>
      <c r="E445" s="1"/>
      <c r="F445" s="26"/>
    </row>
    <row r="446" ht="15.75" customHeight="1">
      <c r="D446" s="1"/>
      <c r="E446" s="1"/>
      <c r="F446" s="26"/>
    </row>
    <row r="447" ht="15.75" customHeight="1">
      <c r="D447" s="1"/>
      <c r="E447" s="1"/>
      <c r="F447" s="26"/>
    </row>
    <row r="448" ht="15.75" customHeight="1">
      <c r="D448" s="1"/>
      <c r="E448" s="1"/>
      <c r="F448" s="26"/>
    </row>
    <row r="449" ht="15.75" customHeight="1">
      <c r="D449" s="1"/>
      <c r="E449" s="1"/>
      <c r="F449" s="26"/>
    </row>
    <row r="450" ht="15.75" customHeight="1">
      <c r="D450" s="1"/>
      <c r="E450" s="1"/>
      <c r="F450" s="26"/>
    </row>
    <row r="451" ht="15.75" customHeight="1">
      <c r="D451" s="1"/>
      <c r="E451" s="1"/>
      <c r="F451" s="26"/>
    </row>
    <row r="452" ht="15.75" customHeight="1">
      <c r="D452" s="1"/>
      <c r="E452" s="1"/>
      <c r="F452" s="26"/>
    </row>
    <row r="453" ht="15.75" customHeight="1">
      <c r="D453" s="1"/>
      <c r="E453" s="1"/>
      <c r="F453" s="26"/>
    </row>
    <row r="454" ht="15.75" customHeight="1">
      <c r="D454" s="1"/>
      <c r="E454" s="1"/>
      <c r="F454" s="26"/>
    </row>
    <row r="455" ht="15.75" customHeight="1">
      <c r="D455" s="1"/>
      <c r="E455" s="1"/>
      <c r="F455" s="26"/>
    </row>
    <row r="456" ht="15.75" customHeight="1">
      <c r="D456" s="1"/>
      <c r="E456" s="1"/>
      <c r="F456" s="26"/>
    </row>
    <row r="457" ht="15.75" customHeight="1">
      <c r="D457" s="1"/>
      <c r="E457" s="1"/>
      <c r="F457" s="26"/>
    </row>
    <row r="458" ht="15.75" customHeight="1">
      <c r="D458" s="1"/>
      <c r="E458" s="1"/>
      <c r="F458" s="26"/>
    </row>
    <row r="459" ht="15.75" customHeight="1">
      <c r="D459" s="1"/>
      <c r="E459" s="1"/>
      <c r="F459" s="26"/>
    </row>
    <row r="460" ht="15.75" customHeight="1">
      <c r="D460" s="1"/>
      <c r="E460" s="1"/>
      <c r="F460" s="26"/>
    </row>
    <row r="461" ht="15.75" customHeight="1">
      <c r="D461" s="1"/>
      <c r="E461" s="1"/>
      <c r="F461" s="26"/>
    </row>
    <row r="462" ht="15.75" customHeight="1">
      <c r="D462" s="1"/>
      <c r="E462" s="1"/>
      <c r="F462" s="26"/>
    </row>
    <row r="463" ht="15.75" customHeight="1">
      <c r="D463" s="1"/>
      <c r="E463" s="1"/>
      <c r="F463" s="26"/>
    </row>
    <row r="464" ht="15.75" customHeight="1">
      <c r="D464" s="1"/>
      <c r="E464" s="1"/>
      <c r="F464" s="26"/>
    </row>
    <row r="465" ht="15.75" customHeight="1">
      <c r="D465" s="1"/>
      <c r="E465" s="1"/>
      <c r="F465" s="26"/>
    </row>
    <row r="466" ht="15.75" customHeight="1">
      <c r="D466" s="1"/>
      <c r="E466" s="1"/>
      <c r="F466" s="26"/>
    </row>
    <row r="467" ht="15.75" customHeight="1">
      <c r="D467" s="1"/>
      <c r="E467" s="1"/>
      <c r="F467" s="26"/>
    </row>
    <row r="468" ht="15.75" customHeight="1">
      <c r="D468" s="1"/>
      <c r="E468" s="1"/>
      <c r="F468" s="26"/>
    </row>
    <row r="469" ht="15.75" customHeight="1">
      <c r="D469" s="1"/>
      <c r="E469" s="1"/>
      <c r="F469" s="26"/>
    </row>
    <row r="470" ht="15.75" customHeight="1">
      <c r="D470" s="1"/>
      <c r="E470" s="1"/>
      <c r="F470" s="26"/>
    </row>
    <row r="471" ht="15.75" customHeight="1">
      <c r="D471" s="1"/>
      <c r="E471" s="1"/>
      <c r="F471" s="26"/>
    </row>
    <row r="472" ht="15.75" customHeight="1">
      <c r="D472" s="1"/>
      <c r="E472" s="1"/>
      <c r="F472" s="26"/>
    </row>
    <row r="473" ht="15.75" customHeight="1">
      <c r="D473" s="1"/>
      <c r="E473" s="1"/>
      <c r="F473" s="26"/>
    </row>
    <row r="474" ht="15.75" customHeight="1">
      <c r="D474" s="1"/>
      <c r="E474" s="1"/>
      <c r="F474" s="26"/>
    </row>
    <row r="475" ht="15.75" customHeight="1">
      <c r="D475" s="1"/>
      <c r="E475" s="1"/>
      <c r="F475" s="26"/>
    </row>
    <row r="476" ht="15.75" customHeight="1">
      <c r="D476" s="1"/>
      <c r="E476" s="1"/>
      <c r="F476" s="26"/>
    </row>
    <row r="477" ht="15.75" customHeight="1">
      <c r="D477" s="1"/>
      <c r="E477" s="1"/>
      <c r="F477" s="26"/>
    </row>
    <row r="478" ht="15.75" customHeight="1">
      <c r="D478" s="1"/>
      <c r="E478" s="1"/>
      <c r="F478" s="26"/>
    </row>
    <row r="479" ht="15.75" customHeight="1">
      <c r="D479" s="1"/>
      <c r="E479" s="1"/>
      <c r="F479" s="26"/>
    </row>
    <row r="480" ht="15.75" customHeight="1">
      <c r="D480" s="1"/>
      <c r="E480" s="1"/>
      <c r="F480" s="26"/>
    </row>
    <row r="481" ht="15.75" customHeight="1">
      <c r="D481" s="1"/>
      <c r="E481" s="1"/>
      <c r="F481" s="26"/>
    </row>
    <row r="482" ht="15.75" customHeight="1">
      <c r="D482" s="1"/>
      <c r="E482" s="1"/>
      <c r="F482" s="26"/>
    </row>
    <row r="483" ht="15.75" customHeight="1">
      <c r="D483" s="1"/>
      <c r="E483" s="1"/>
      <c r="F483" s="26"/>
    </row>
    <row r="484" ht="15.75" customHeight="1">
      <c r="D484" s="1"/>
      <c r="E484" s="1"/>
      <c r="F484" s="26"/>
    </row>
    <row r="485" ht="15.75" customHeight="1">
      <c r="D485" s="1"/>
      <c r="E485" s="1"/>
      <c r="F485" s="26"/>
    </row>
    <row r="486" ht="15.75" customHeight="1">
      <c r="D486" s="1"/>
      <c r="E486" s="1"/>
      <c r="F486" s="26"/>
    </row>
    <row r="487" ht="15.75" customHeight="1">
      <c r="D487" s="1"/>
      <c r="E487" s="1"/>
      <c r="F487" s="26"/>
    </row>
    <row r="488" ht="15.75" customHeight="1">
      <c r="D488" s="1"/>
      <c r="E488" s="1"/>
      <c r="F488" s="26"/>
    </row>
    <row r="489" ht="15.75" customHeight="1">
      <c r="D489" s="1"/>
      <c r="E489" s="1"/>
      <c r="F489" s="26"/>
    </row>
    <row r="490" ht="15.75" customHeight="1">
      <c r="D490" s="1"/>
      <c r="E490" s="1"/>
      <c r="F490" s="26"/>
    </row>
    <row r="491" ht="15.75" customHeight="1">
      <c r="D491" s="1"/>
      <c r="E491" s="1"/>
      <c r="F491" s="26"/>
    </row>
    <row r="492" ht="15.75" customHeight="1">
      <c r="D492" s="1"/>
      <c r="E492" s="1"/>
      <c r="F492" s="26"/>
    </row>
    <row r="493" ht="15.75" customHeight="1">
      <c r="D493" s="1"/>
      <c r="E493" s="1"/>
      <c r="F493" s="26"/>
    </row>
    <row r="494" ht="15.75" customHeight="1">
      <c r="D494" s="1"/>
      <c r="E494" s="1"/>
      <c r="F494" s="26"/>
    </row>
    <row r="495" ht="15.75" customHeight="1">
      <c r="D495" s="1"/>
      <c r="E495" s="1"/>
      <c r="F495" s="26"/>
    </row>
    <row r="496" ht="15.75" customHeight="1">
      <c r="D496" s="1"/>
      <c r="E496" s="1"/>
      <c r="F496" s="26"/>
    </row>
    <row r="497" ht="15.75" customHeight="1">
      <c r="D497" s="1"/>
      <c r="E497" s="1"/>
      <c r="F497" s="26"/>
    </row>
    <row r="498" ht="15.75" customHeight="1">
      <c r="D498" s="1"/>
      <c r="E498" s="1"/>
      <c r="F498" s="26"/>
    </row>
    <row r="499" ht="15.75" customHeight="1">
      <c r="D499" s="1"/>
      <c r="E499" s="1"/>
      <c r="F499" s="26"/>
    </row>
    <row r="500" ht="15.75" customHeight="1">
      <c r="D500" s="1"/>
      <c r="E500" s="1"/>
      <c r="F500" s="26"/>
    </row>
    <row r="501" ht="15.75" customHeight="1">
      <c r="D501" s="1"/>
      <c r="E501" s="1"/>
      <c r="F501" s="26"/>
    </row>
    <row r="502" ht="15.75" customHeight="1">
      <c r="D502" s="1"/>
      <c r="E502" s="1"/>
      <c r="F502" s="26"/>
    </row>
    <row r="503" ht="15.75" customHeight="1">
      <c r="D503" s="1"/>
      <c r="E503" s="1"/>
      <c r="F503" s="26"/>
    </row>
    <row r="504" ht="15.75" customHeight="1">
      <c r="D504" s="1"/>
      <c r="E504" s="1"/>
      <c r="F504" s="26"/>
    </row>
    <row r="505" ht="15.75" customHeight="1">
      <c r="D505" s="1"/>
      <c r="E505" s="1"/>
      <c r="F505" s="26"/>
    </row>
    <row r="506" ht="15.75" customHeight="1">
      <c r="D506" s="1"/>
      <c r="E506" s="1"/>
      <c r="F506" s="26"/>
    </row>
    <row r="507" ht="15.75" customHeight="1">
      <c r="D507" s="1"/>
      <c r="E507" s="1"/>
      <c r="F507" s="26"/>
    </row>
    <row r="508" ht="15.75" customHeight="1">
      <c r="D508" s="1"/>
      <c r="E508" s="1"/>
      <c r="F508" s="26"/>
    </row>
    <row r="509" ht="15.75" customHeight="1">
      <c r="D509" s="1"/>
      <c r="E509" s="1"/>
      <c r="F509" s="26"/>
    </row>
    <row r="510" ht="15.75" customHeight="1">
      <c r="D510" s="1"/>
      <c r="E510" s="1"/>
      <c r="F510" s="26"/>
    </row>
    <row r="511" ht="15.75" customHeight="1">
      <c r="D511" s="1"/>
      <c r="E511" s="1"/>
      <c r="F511" s="26"/>
    </row>
    <row r="512" ht="15.75" customHeight="1">
      <c r="D512" s="1"/>
      <c r="E512" s="1"/>
      <c r="F512" s="26"/>
    </row>
    <row r="513" ht="15.75" customHeight="1">
      <c r="D513" s="1"/>
      <c r="E513" s="1"/>
      <c r="F513" s="26"/>
    </row>
    <row r="514" ht="15.75" customHeight="1">
      <c r="D514" s="1"/>
      <c r="E514" s="1"/>
      <c r="F514" s="26"/>
    </row>
    <row r="515" ht="15.75" customHeight="1">
      <c r="D515" s="1"/>
      <c r="E515" s="1"/>
      <c r="F515" s="26"/>
    </row>
    <row r="516" ht="15.75" customHeight="1">
      <c r="D516" s="1"/>
      <c r="E516" s="1"/>
      <c r="F516" s="26"/>
    </row>
    <row r="517" ht="15.75" customHeight="1">
      <c r="D517" s="1"/>
      <c r="E517" s="1"/>
      <c r="F517" s="26"/>
    </row>
    <row r="518" ht="15.75" customHeight="1">
      <c r="D518" s="1"/>
      <c r="E518" s="1"/>
      <c r="F518" s="26"/>
    </row>
    <row r="519" ht="15.75" customHeight="1">
      <c r="D519" s="1"/>
      <c r="E519" s="1"/>
      <c r="F519" s="26"/>
    </row>
    <row r="520" ht="15.75" customHeight="1">
      <c r="D520" s="1"/>
      <c r="E520" s="1"/>
      <c r="F520" s="26"/>
    </row>
    <row r="521" ht="15.75" customHeight="1">
      <c r="D521" s="1"/>
      <c r="E521" s="1"/>
      <c r="F521" s="26"/>
    </row>
    <row r="522" ht="15.75" customHeight="1">
      <c r="D522" s="1"/>
      <c r="E522" s="1"/>
      <c r="F522" s="26"/>
    </row>
    <row r="523" ht="15.75" customHeight="1">
      <c r="D523" s="1"/>
      <c r="E523" s="1"/>
      <c r="F523" s="26"/>
    </row>
    <row r="524" ht="15.75" customHeight="1">
      <c r="D524" s="1"/>
      <c r="E524" s="1"/>
      <c r="F524" s="26"/>
    </row>
    <row r="525" ht="15.75" customHeight="1">
      <c r="D525" s="1"/>
      <c r="E525" s="1"/>
      <c r="F525" s="26"/>
    </row>
    <row r="526" ht="15.75" customHeight="1">
      <c r="D526" s="1"/>
      <c r="E526" s="1"/>
      <c r="F526" s="26"/>
    </row>
    <row r="527" ht="15.75" customHeight="1">
      <c r="D527" s="1"/>
      <c r="E527" s="1"/>
      <c r="F527" s="26"/>
    </row>
    <row r="528" ht="15.75" customHeight="1">
      <c r="D528" s="1"/>
      <c r="E528" s="1"/>
      <c r="F528" s="26"/>
    </row>
    <row r="529" ht="15.75" customHeight="1">
      <c r="D529" s="1"/>
      <c r="E529" s="1"/>
      <c r="F529" s="26"/>
    </row>
    <row r="530" ht="15.75" customHeight="1">
      <c r="D530" s="1"/>
      <c r="E530" s="1"/>
      <c r="F530" s="26"/>
    </row>
    <row r="531" ht="15.75" customHeight="1">
      <c r="D531" s="1"/>
      <c r="E531" s="1"/>
      <c r="F531" s="26"/>
    </row>
    <row r="532" ht="15.75" customHeight="1">
      <c r="D532" s="1"/>
      <c r="E532" s="1"/>
      <c r="F532" s="26"/>
    </row>
    <row r="533" ht="15.75" customHeight="1">
      <c r="D533" s="1"/>
      <c r="E533" s="1"/>
      <c r="F533" s="26"/>
    </row>
    <row r="534" ht="15.75" customHeight="1">
      <c r="D534" s="1"/>
      <c r="E534" s="1"/>
      <c r="F534" s="26"/>
    </row>
    <row r="535" ht="15.75" customHeight="1">
      <c r="D535" s="1"/>
      <c r="E535" s="1"/>
      <c r="F535" s="26"/>
    </row>
    <row r="536" ht="15.75" customHeight="1">
      <c r="D536" s="1"/>
      <c r="E536" s="1"/>
      <c r="F536" s="26"/>
    </row>
    <row r="537" ht="15.75" customHeight="1">
      <c r="D537" s="1"/>
      <c r="E537" s="1"/>
      <c r="F537" s="26"/>
    </row>
    <row r="538" ht="15.75" customHeight="1">
      <c r="D538" s="1"/>
      <c r="E538" s="1"/>
      <c r="F538" s="26"/>
    </row>
    <row r="539" ht="15.75" customHeight="1">
      <c r="D539" s="1"/>
      <c r="E539" s="1"/>
      <c r="F539" s="26"/>
    </row>
    <row r="540" ht="15.75" customHeight="1">
      <c r="D540" s="1"/>
      <c r="E540" s="1"/>
      <c r="F540" s="26"/>
    </row>
    <row r="541" ht="15.75" customHeight="1">
      <c r="D541" s="1"/>
      <c r="E541" s="1"/>
      <c r="F541" s="26"/>
    </row>
    <row r="542" ht="15.75" customHeight="1">
      <c r="D542" s="1"/>
      <c r="E542" s="1"/>
      <c r="F542" s="26"/>
    </row>
    <row r="543" ht="15.75" customHeight="1">
      <c r="D543" s="1"/>
      <c r="E543" s="1"/>
      <c r="F543" s="26"/>
    </row>
    <row r="544" ht="15.75" customHeight="1">
      <c r="D544" s="1"/>
      <c r="E544" s="1"/>
      <c r="F544" s="26"/>
    </row>
    <row r="545" ht="15.75" customHeight="1">
      <c r="D545" s="1"/>
      <c r="E545" s="1"/>
      <c r="F545" s="26"/>
    </row>
    <row r="546" ht="15.75" customHeight="1">
      <c r="D546" s="1"/>
      <c r="E546" s="1"/>
      <c r="F546" s="26"/>
    </row>
    <row r="547" ht="15.75" customHeight="1">
      <c r="D547" s="1"/>
      <c r="E547" s="1"/>
      <c r="F547" s="26"/>
    </row>
    <row r="548" ht="15.75" customHeight="1">
      <c r="D548" s="1"/>
      <c r="E548" s="1"/>
      <c r="F548" s="26"/>
    </row>
    <row r="549" ht="15.75" customHeight="1">
      <c r="D549" s="1"/>
      <c r="E549" s="1"/>
      <c r="F549" s="26"/>
    </row>
    <row r="550" ht="15.75" customHeight="1">
      <c r="D550" s="1"/>
      <c r="E550" s="1"/>
      <c r="F550" s="26"/>
    </row>
    <row r="551" ht="15.75" customHeight="1">
      <c r="D551" s="1"/>
      <c r="E551" s="1"/>
      <c r="F551" s="26"/>
    </row>
    <row r="552" ht="15.75" customHeight="1">
      <c r="D552" s="1"/>
      <c r="E552" s="1"/>
      <c r="F552" s="26"/>
    </row>
    <row r="553" ht="15.75" customHeight="1">
      <c r="D553" s="1"/>
      <c r="E553" s="1"/>
      <c r="F553" s="26"/>
    </row>
    <row r="554" ht="15.75" customHeight="1">
      <c r="D554" s="1"/>
      <c r="E554" s="1"/>
      <c r="F554" s="26"/>
    </row>
    <row r="555" ht="15.75" customHeight="1">
      <c r="D555" s="1"/>
      <c r="E555" s="1"/>
      <c r="F555" s="26"/>
    </row>
    <row r="556" ht="15.75" customHeight="1">
      <c r="D556" s="1"/>
      <c r="E556" s="1"/>
      <c r="F556" s="26"/>
    </row>
    <row r="557" ht="15.75" customHeight="1">
      <c r="D557" s="1"/>
      <c r="E557" s="1"/>
      <c r="F557" s="26"/>
    </row>
    <row r="558" ht="15.75" customHeight="1">
      <c r="D558" s="1"/>
      <c r="E558" s="1"/>
      <c r="F558" s="26"/>
    </row>
    <row r="559" ht="15.75" customHeight="1">
      <c r="D559" s="1"/>
      <c r="E559" s="1"/>
      <c r="F559" s="26"/>
    </row>
    <row r="560" ht="15.75" customHeight="1">
      <c r="D560" s="1"/>
      <c r="E560" s="1"/>
      <c r="F560" s="26"/>
    </row>
    <row r="561" ht="15.75" customHeight="1">
      <c r="D561" s="1"/>
      <c r="E561" s="1"/>
      <c r="F561" s="26"/>
    </row>
    <row r="562" ht="15.75" customHeight="1">
      <c r="D562" s="1"/>
      <c r="E562" s="1"/>
      <c r="F562" s="26"/>
    </row>
    <row r="563" ht="15.75" customHeight="1">
      <c r="D563" s="1"/>
      <c r="E563" s="1"/>
      <c r="F563" s="26"/>
    </row>
    <row r="564" ht="15.75" customHeight="1">
      <c r="D564" s="1"/>
      <c r="E564" s="1"/>
      <c r="F564" s="26"/>
    </row>
    <row r="565" ht="15.75" customHeight="1">
      <c r="D565" s="1"/>
      <c r="E565" s="1"/>
      <c r="F565" s="26"/>
    </row>
    <row r="566" ht="15.75" customHeight="1">
      <c r="D566" s="1"/>
      <c r="E566" s="1"/>
      <c r="F566" s="26"/>
    </row>
    <row r="567" ht="15.75" customHeight="1">
      <c r="D567" s="1"/>
      <c r="E567" s="1"/>
      <c r="F567" s="26"/>
    </row>
    <row r="568" ht="15.75" customHeight="1">
      <c r="D568" s="1"/>
      <c r="E568" s="1"/>
      <c r="F568" s="26"/>
    </row>
    <row r="569" ht="15.75" customHeight="1">
      <c r="D569" s="1"/>
      <c r="E569" s="1"/>
      <c r="F569" s="26"/>
    </row>
    <row r="570" ht="15.75" customHeight="1">
      <c r="D570" s="1"/>
      <c r="E570" s="1"/>
      <c r="F570" s="26"/>
    </row>
    <row r="571" ht="15.75" customHeight="1">
      <c r="D571" s="1"/>
      <c r="E571" s="1"/>
      <c r="F571" s="26"/>
    </row>
    <row r="572" ht="15.75" customHeight="1">
      <c r="D572" s="1"/>
      <c r="E572" s="1"/>
      <c r="F572" s="26"/>
    </row>
    <row r="573" ht="15.75" customHeight="1">
      <c r="D573" s="1"/>
      <c r="E573" s="1"/>
      <c r="F573" s="26"/>
    </row>
    <row r="574" ht="15.75" customHeight="1">
      <c r="D574" s="1"/>
      <c r="E574" s="1"/>
      <c r="F574" s="26"/>
    </row>
    <row r="575" ht="15.75" customHeight="1">
      <c r="D575" s="1"/>
      <c r="E575" s="1"/>
      <c r="F575" s="26"/>
    </row>
    <row r="576" ht="15.75" customHeight="1">
      <c r="D576" s="1"/>
      <c r="E576" s="1"/>
      <c r="F576" s="26"/>
    </row>
    <row r="577" ht="15.75" customHeight="1">
      <c r="D577" s="1"/>
      <c r="E577" s="1"/>
      <c r="F577" s="26"/>
    </row>
    <row r="578" ht="15.75" customHeight="1">
      <c r="D578" s="1"/>
      <c r="E578" s="1"/>
      <c r="F578" s="26"/>
    </row>
    <row r="579" ht="15.75" customHeight="1">
      <c r="D579" s="1"/>
      <c r="E579" s="1"/>
      <c r="F579" s="26"/>
    </row>
    <row r="580" ht="15.75" customHeight="1">
      <c r="D580" s="1"/>
      <c r="E580" s="1"/>
      <c r="F580" s="26"/>
    </row>
    <row r="581" ht="15.75" customHeight="1">
      <c r="D581" s="1"/>
      <c r="E581" s="1"/>
      <c r="F581" s="26"/>
    </row>
    <row r="582" ht="15.75" customHeight="1">
      <c r="D582" s="1"/>
      <c r="E582" s="1"/>
      <c r="F582" s="26"/>
    </row>
    <row r="583" ht="15.75" customHeight="1">
      <c r="D583" s="1"/>
      <c r="E583" s="1"/>
      <c r="F583" s="26"/>
    </row>
    <row r="584" ht="15.75" customHeight="1">
      <c r="D584" s="1"/>
      <c r="E584" s="1"/>
      <c r="F584" s="26"/>
    </row>
    <row r="585" ht="15.75" customHeight="1">
      <c r="D585" s="1"/>
      <c r="E585" s="1"/>
      <c r="F585" s="26"/>
    </row>
    <row r="586" ht="15.75" customHeight="1">
      <c r="D586" s="1"/>
      <c r="E586" s="1"/>
      <c r="F586" s="26"/>
    </row>
    <row r="587" ht="15.75" customHeight="1">
      <c r="D587" s="1"/>
      <c r="E587" s="1"/>
      <c r="F587" s="26"/>
    </row>
    <row r="588" ht="15.75" customHeight="1">
      <c r="D588" s="1"/>
      <c r="E588" s="1"/>
      <c r="F588" s="26"/>
    </row>
    <row r="589" ht="15.75" customHeight="1">
      <c r="D589" s="1"/>
      <c r="E589" s="1"/>
      <c r="F589" s="26"/>
    </row>
    <row r="590" ht="15.75" customHeight="1">
      <c r="D590" s="1"/>
      <c r="E590" s="1"/>
      <c r="F590" s="26"/>
    </row>
    <row r="591" ht="15.75" customHeight="1">
      <c r="D591" s="1"/>
      <c r="E591" s="1"/>
      <c r="F591" s="26"/>
    </row>
    <row r="592" ht="15.75" customHeight="1">
      <c r="D592" s="1"/>
      <c r="E592" s="1"/>
      <c r="F592" s="26"/>
    </row>
    <row r="593" ht="15.75" customHeight="1">
      <c r="D593" s="1"/>
      <c r="E593" s="1"/>
      <c r="F593" s="26"/>
    </row>
    <row r="594" ht="15.75" customHeight="1">
      <c r="D594" s="1"/>
      <c r="E594" s="1"/>
      <c r="F594" s="26"/>
    </row>
    <row r="595" ht="15.75" customHeight="1">
      <c r="D595" s="1"/>
      <c r="E595" s="1"/>
      <c r="F595" s="26"/>
    </row>
    <row r="596" ht="15.75" customHeight="1">
      <c r="D596" s="1"/>
      <c r="E596" s="1"/>
      <c r="F596" s="26"/>
    </row>
    <row r="597" ht="15.75" customHeight="1">
      <c r="D597" s="1"/>
      <c r="E597" s="1"/>
      <c r="F597" s="26"/>
    </row>
    <row r="598" ht="15.75" customHeight="1">
      <c r="D598" s="1"/>
      <c r="E598" s="1"/>
      <c r="F598" s="26"/>
    </row>
    <row r="599" ht="15.75" customHeight="1">
      <c r="D599" s="1"/>
      <c r="E599" s="1"/>
      <c r="F599" s="26"/>
    </row>
    <row r="600" ht="15.75" customHeight="1">
      <c r="D600" s="1"/>
      <c r="E600" s="1"/>
      <c r="F600" s="26"/>
    </row>
    <row r="601" ht="15.75" customHeight="1">
      <c r="D601" s="1"/>
      <c r="E601" s="1"/>
      <c r="F601" s="26"/>
    </row>
    <row r="602" ht="15.75" customHeight="1">
      <c r="D602" s="1"/>
      <c r="E602" s="1"/>
      <c r="F602" s="26"/>
    </row>
    <row r="603" ht="15.75" customHeight="1">
      <c r="D603" s="1"/>
      <c r="E603" s="1"/>
      <c r="F603" s="26"/>
    </row>
    <row r="604" ht="15.75" customHeight="1">
      <c r="D604" s="1"/>
      <c r="E604" s="1"/>
      <c r="F604" s="26"/>
    </row>
    <row r="605" ht="15.75" customHeight="1">
      <c r="D605" s="1"/>
      <c r="E605" s="1"/>
      <c r="F605" s="26"/>
    </row>
    <row r="606" ht="15.75" customHeight="1">
      <c r="D606" s="1"/>
      <c r="E606" s="1"/>
      <c r="F606" s="26"/>
    </row>
    <row r="607" ht="15.75" customHeight="1">
      <c r="D607" s="1"/>
      <c r="E607" s="1"/>
      <c r="F607" s="26"/>
    </row>
    <row r="608" ht="15.75" customHeight="1">
      <c r="D608" s="1"/>
      <c r="E608" s="1"/>
      <c r="F608" s="26"/>
    </row>
    <row r="609" ht="15.75" customHeight="1">
      <c r="D609" s="1"/>
      <c r="E609" s="1"/>
      <c r="F609" s="26"/>
    </row>
    <row r="610" ht="15.75" customHeight="1">
      <c r="D610" s="1"/>
      <c r="E610" s="1"/>
      <c r="F610" s="26"/>
    </row>
    <row r="611" ht="15.75" customHeight="1">
      <c r="D611" s="1"/>
      <c r="E611" s="1"/>
      <c r="F611" s="26"/>
    </row>
    <row r="612" ht="15.75" customHeight="1">
      <c r="D612" s="1"/>
      <c r="E612" s="1"/>
      <c r="F612" s="26"/>
    </row>
    <row r="613" ht="15.75" customHeight="1">
      <c r="D613" s="1"/>
      <c r="E613" s="1"/>
      <c r="F613" s="26"/>
    </row>
    <row r="614" ht="15.75" customHeight="1">
      <c r="D614" s="1"/>
      <c r="E614" s="1"/>
      <c r="F614" s="26"/>
    </row>
    <row r="615" ht="15.75" customHeight="1">
      <c r="D615" s="1"/>
      <c r="E615" s="1"/>
      <c r="F615" s="26"/>
    </row>
    <row r="616" ht="15.75" customHeight="1">
      <c r="D616" s="1"/>
      <c r="E616" s="1"/>
      <c r="F616" s="26"/>
    </row>
    <row r="617" ht="15.75" customHeight="1">
      <c r="D617" s="1"/>
      <c r="E617" s="1"/>
      <c r="F617" s="26"/>
    </row>
    <row r="618" ht="15.75" customHeight="1">
      <c r="D618" s="1"/>
      <c r="E618" s="1"/>
      <c r="F618" s="26"/>
    </row>
    <row r="619" ht="15.75" customHeight="1">
      <c r="D619" s="1"/>
      <c r="E619" s="1"/>
      <c r="F619" s="26"/>
    </row>
    <row r="620" ht="15.75" customHeight="1">
      <c r="D620" s="1"/>
      <c r="E620" s="1"/>
      <c r="F620" s="26"/>
    </row>
    <row r="621" ht="15.75" customHeight="1">
      <c r="D621" s="1"/>
      <c r="E621" s="1"/>
      <c r="F621" s="26"/>
    </row>
    <row r="622" ht="15.75" customHeight="1">
      <c r="D622" s="1"/>
      <c r="E622" s="1"/>
      <c r="F622" s="26"/>
    </row>
    <row r="623" ht="15.75" customHeight="1">
      <c r="D623" s="1"/>
      <c r="E623" s="1"/>
      <c r="F623" s="26"/>
    </row>
    <row r="624" ht="15.75" customHeight="1">
      <c r="D624" s="1"/>
      <c r="E624" s="1"/>
      <c r="F624" s="26"/>
    </row>
    <row r="625" ht="15.75" customHeight="1">
      <c r="D625" s="1"/>
      <c r="E625" s="1"/>
      <c r="F625" s="26"/>
    </row>
    <row r="626" ht="15.75" customHeight="1">
      <c r="D626" s="1"/>
      <c r="E626" s="1"/>
      <c r="F626" s="26"/>
    </row>
    <row r="627" ht="15.75" customHeight="1">
      <c r="D627" s="1"/>
      <c r="E627" s="1"/>
      <c r="F627" s="26"/>
    </row>
    <row r="628" ht="15.75" customHeight="1">
      <c r="D628" s="1"/>
      <c r="E628" s="1"/>
      <c r="F628" s="26"/>
    </row>
    <row r="629" ht="15.75" customHeight="1">
      <c r="D629" s="1"/>
      <c r="E629" s="1"/>
      <c r="F629" s="26"/>
    </row>
    <row r="630" ht="15.75" customHeight="1">
      <c r="D630" s="1"/>
      <c r="E630" s="1"/>
      <c r="F630" s="26"/>
    </row>
    <row r="631" ht="15.75" customHeight="1">
      <c r="D631" s="1"/>
      <c r="E631" s="1"/>
      <c r="F631" s="26"/>
    </row>
    <row r="632" ht="15.75" customHeight="1">
      <c r="D632" s="1"/>
      <c r="E632" s="1"/>
      <c r="F632" s="26"/>
    </row>
    <row r="633" ht="15.75" customHeight="1">
      <c r="D633" s="1"/>
      <c r="E633" s="1"/>
      <c r="F633" s="26"/>
    </row>
    <row r="634" ht="15.75" customHeight="1">
      <c r="D634" s="1"/>
      <c r="E634" s="1"/>
      <c r="F634" s="26"/>
    </row>
    <row r="635" ht="15.75" customHeight="1">
      <c r="D635" s="1"/>
      <c r="E635" s="1"/>
      <c r="F635" s="26"/>
    </row>
    <row r="636" ht="15.75" customHeight="1">
      <c r="D636" s="1"/>
      <c r="E636" s="1"/>
      <c r="F636" s="26"/>
    </row>
    <row r="637" ht="15.75" customHeight="1">
      <c r="D637" s="1"/>
      <c r="E637" s="1"/>
      <c r="F637" s="26"/>
    </row>
    <row r="638" ht="15.75" customHeight="1">
      <c r="D638" s="1"/>
      <c r="E638" s="1"/>
      <c r="F638" s="26"/>
    </row>
    <row r="639" ht="15.75" customHeight="1">
      <c r="D639" s="1"/>
      <c r="E639" s="1"/>
      <c r="F639" s="26"/>
    </row>
    <row r="640" ht="15.75" customHeight="1">
      <c r="D640" s="1"/>
      <c r="E640" s="1"/>
      <c r="F640" s="26"/>
    </row>
    <row r="641" ht="15.75" customHeight="1">
      <c r="D641" s="1"/>
      <c r="E641" s="1"/>
      <c r="F641" s="26"/>
    </row>
    <row r="642" ht="15.75" customHeight="1">
      <c r="D642" s="1"/>
      <c r="E642" s="1"/>
      <c r="F642" s="26"/>
    </row>
    <row r="643" ht="15.75" customHeight="1">
      <c r="D643" s="1"/>
      <c r="E643" s="1"/>
      <c r="F643" s="26"/>
    </row>
    <row r="644" ht="15.75" customHeight="1">
      <c r="D644" s="1"/>
      <c r="E644" s="1"/>
      <c r="F644" s="26"/>
    </row>
    <row r="645" ht="15.75" customHeight="1">
      <c r="D645" s="1"/>
      <c r="E645" s="1"/>
      <c r="F645" s="26"/>
    </row>
    <row r="646" ht="15.75" customHeight="1">
      <c r="D646" s="1"/>
      <c r="E646" s="1"/>
      <c r="F646" s="26"/>
    </row>
    <row r="647" ht="15.75" customHeight="1">
      <c r="D647" s="1"/>
      <c r="E647" s="1"/>
      <c r="F647" s="26"/>
    </row>
    <row r="648" ht="15.75" customHeight="1">
      <c r="D648" s="1"/>
      <c r="E648" s="1"/>
      <c r="F648" s="26"/>
    </row>
    <row r="649" ht="15.75" customHeight="1">
      <c r="D649" s="1"/>
      <c r="E649" s="1"/>
      <c r="F649" s="26"/>
    </row>
    <row r="650" ht="15.75" customHeight="1">
      <c r="D650" s="1"/>
      <c r="E650" s="1"/>
      <c r="F650" s="26"/>
    </row>
    <row r="651" ht="15.75" customHeight="1">
      <c r="D651" s="1"/>
      <c r="E651" s="1"/>
      <c r="F651" s="26"/>
    </row>
    <row r="652" ht="15.75" customHeight="1">
      <c r="D652" s="1"/>
      <c r="E652" s="1"/>
      <c r="F652" s="26"/>
    </row>
    <row r="653" ht="15.75" customHeight="1">
      <c r="D653" s="1"/>
      <c r="E653" s="1"/>
      <c r="F653" s="26"/>
    </row>
    <row r="654" ht="15.75" customHeight="1">
      <c r="D654" s="1"/>
      <c r="E654" s="1"/>
      <c r="F654" s="26"/>
    </row>
    <row r="655" ht="15.75" customHeight="1">
      <c r="D655" s="1"/>
      <c r="E655" s="1"/>
      <c r="F655" s="26"/>
    </row>
    <row r="656" ht="15.75" customHeight="1">
      <c r="D656" s="1"/>
      <c r="E656" s="1"/>
      <c r="F656" s="26"/>
    </row>
    <row r="657" ht="15.75" customHeight="1">
      <c r="D657" s="1"/>
      <c r="E657" s="1"/>
      <c r="F657" s="26"/>
    </row>
    <row r="658" ht="15.75" customHeight="1">
      <c r="D658" s="1"/>
      <c r="E658" s="1"/>
      <c r="F658" s="26"/>
    </row>
    <row r="659" ht="15.75" customHeight="1">
      <c r="D659" s="1"/>
      <c r="E659" s="1"/>
      <c r="F659" s="26"/>
    </row>
    <row r="660" ht="15.75" customHeight="1">
      <c r="D660" s="1"/>
      <c r="E660" s="1"/>
      <c r="F660" s="26"/>
    </row>
    <row r="661" ht="15.75" customHeight="1">
      <c r="D661" s="1"/>
      <c r="E661" s="1"/>
      <c r="F661" s="26"/>
    </row>
    <row r="662" ht="15.75" customHeight="1">
      <c r="D662" s="1"/>
      <c r="E662" s="1"/>
      <c r="F662" s="26"/>
    </row>
    <row r="663" ht="15.75" customHeight="1">
      <c r="D663" s="1"/>
      <c r="E663" s="1"/>
      <c r="F663" s="26"/>
    </row>
    <row r="664" ht="15.75" customHeight="1">
      <c r="D664" s="1"/>
      <c r="E664" s="1"/>
      <c r="F664" s="26"/>
    </row>
    <row r="665" ht="15.75" customHeight="1">
      <c r="D665" s="1"/>
      <c r="E665" s="1"/>
      <c r="F665" s="26"/>
    </row>
    <row r="666" ht="15.75" customHeight="1">
      <c r="D666" s="1"/>
      <c r="E666" s="1"/>
      <c r="F666" s="26"/>
    </row>
    <row r="667" ht="15.75" customHeight="1">
      <c r="D667" s="1"/>
      <c r="E667" s="1"/>
      <c r="F667" s="26"/>
    </row>
    <row r="668" ht="15.75" customHeight="1">
      <c r="D668" s="1"/>
      <c r="E668" s="1"/>
      <c r="F668" s="26"/>
    </row>
    <row r="669" ht="15.75" customHeight="1">
      <c r="D669" s="1"/>
      <c r="E669" s="1"/>
      <c r="F669" s="26"/>
    </row>
    <row r="670" ht="15.75" customHeight="1">
      <c r="D670" s="1"/>
      <c r="E670" s="1"/>
      <c r="F670" s="26"/>
    </row>
    <row r="671" ht="15.75" customHeight="1">
      <c r="D671" s="1"/>
      <c r="E671" s="1"/>
      <c r="F671" s="26"/>
    </row>
    <row r="672" ht="15.75" customHeight="1">
      <c r="D672" s="1"/>
      <c r="E672" s="1"/>
      <c r="F672" s="26"/>
    </row>
    <row r="673" ht="15.75" customHeight="1">
      <c r="D673" s="1"/>
      <c r="E673" s="1"/>
      <c r="F673" s="26"/>
    </row>
    <row r="674" ht="15.75" customHeight="1">
      <c r="D674" s="1"/>
      <c r="E674" s="1"/>
      <c r="F674" s="26"/>
    </row>
    <row r="675" ht="15.75" customHeight="1">
      <c r="D675" s="1"/>
      <c r="E675" s="1"/>
      <c r="F675" s="26"/>
    </row>
    <row r="676" ht="15.75" customHeight="1">
      <c r="D676" s="1"/>
      <c r="E676" s="1"/>
      <c r="F676" s="26"/>
    </row>
    <row r="677" ht="15.75" customHeight="1">
      <c r="D677" s="1"/>
      <c r="E677" s="1"/>
      <c r="F677" s="26"/>
    </row>
    <row r="678" ht="15.75" customHeight="1">
      <c r="D678" s="1"/>
      <c r="E678" s="1"/>
      <c r="F678" s="26"/>
    </row>
    <row r="679" ht="15.75" customHeight="1">
      <c r="D679" s="1"/>
      <c r="E679" s="1"/>
      <c r="F679" s="26"/>
    </row>
    <row r="680" ht="15.75" customHeight="1">
      <c r="D680" s="1"/>
      <c r="E680" s="1"/>
      <c r="F680" s="26"/>
    </row>
    <row r="681" ht="15.75" customHeight="1">
      <c r="D681" s="1"/>
      <c r="E681" s="1"/>
      <c r="F681" s="26"/>
    </row>
    <row r="682" ht="15.75" customHeight="1">
      <c r="D682" s="1"/>
      <c r="E682" s="1"/>
      <c r="F682" s="26"/>
    </row>
    <row r="683" ht="15.75" customHeight="1">
      <c r="D683" s="1"/>
      <c r="E683" s="1"/>
      <c r="F683" s="26"/>
    </row>
    <row r="684" ht="15.75" customHeight="1">
      <c r="D684" s="1"/>
      <c r="E684" s="1"/>
      <c r="F684" s="26"/>
    </row>
    <row r="685" ht="15.75" customHeight="1">
      <c r="D685" s="1"/>
      <c r="E685" s="1"/>
      <c r="F685" s="26"/>
    </row>
    <row r="686" ht="15.75" customHeight="1">
      <c r="D686" s="1"/>
      <c r="E686" s="1"/>
      <c r="F686" s="26"/>
    </row>
    <row r="687" ht="15.75" customHeight="1">
      <c r="D687" s="1"/>
      <c r="E687" s="1"/>
      <c r="F687" s="26"/>
    </row>
    <row r="688" ht="15.75" customHeight="1">
      <c r="D688" s="1"/>
      <c r="E688" s="1"/>
      <c r="F688" s="26"/>
    </row>
    <row r="689" ht="15.75" customHeight="1">
      <c r="D689" s="1"/>
      <c r="E689" s="1"/>
      <c r="F689" s="26"/>
    </row>
    <row r="690" ht="15.75" customHeight="1">
      <c r="D690" s="1"/>
      <c r="E690" s="1"/>
      <c r="F690" s="26"/>
    </row>
    <row r="691" ht="15.75" customHeight="1">
      <c r="D691" s="1"/>
      <c r="E691" s="1"/>
      <c r="F691" s="26"/>
    </row>
    <row r="692" ht="15.75" customHeight="1">
      <c r="D692" s="1"/>
      <c r="E692" s="1"/>
      <c r="F692" s="26"/>
    </row>
    <row r="693" ht="15.75" customHeight="1">
      <c r="D693" s="1"/>
      <c r="E693" s="1"/>
      <c r="F693" s="26"/>
    </row>
    <row r="694" ht="15.75" customHeight="1">
      <c r="D694" s="1"/>
      <c r="E694" s="1"/>
      <c r="F694" s="26"/>
    </row>
    <row r="695" ht="15.75" customHeight="1">
      <c r="D695" s="1"/>
      <c r="E695" s="1"/>
      <c r="F695" s="26"/>
    </row>
    <row r="696" ht="15.75" customHeight="1">
      <c r="D696" s="1"/>
      <c r="E696" s="1"/>
      <c r="F696" s="26"/>
    </row>
    <row r="697" ht="15.75" customHeight="1">
      <c r="D697" s="1"/>
      <c r="E697" s="1"/>
      <c r="F697" s="26"/>
    </row>
    <row r="698" ht="15.75" customHeight="1">
      <c r="D698" s="1"/>
      <c r="E698" s="1"/>
      <c r="F698" s="26"/>
    </row>
    <row r="699" ht="15.75" customHeight="1">
      <c r="D699" s="1"/>
      <c r="E699" s="1"/>
      <c r="F699" s="26"/>
    </row>
    <row r="700" ht="15.75" customHeight="1">
      <c r="D700" s="1"/>
      <c r="E700" s="1"/>
      <c r="F700" s="26"/>
    </row>
    <row r="701" ht="15.75" customHeight="1">
      <c r="D701" s="1"/>
      <c r="E701" s="1"/>
      <c r="F701" s="26"/>
    </row>
    <row r="702" ht="15.75" customHeight="1">
      <c r="D702" s="1"/>
      <c r="E702" s="1"/>
      <c r="F702" s="26"/>
    </row>
    <row r="703" ht="15.75" customHeight="1">
      <c r="D703" s="1"/>
      <c r="E703" s="1"/>
      <c r="F703" s="26"/>
    </row>
    <row r="704" ht="15.75" customHeight="1">
      <c r="D704" s="1"/>
      <c r="E704" s="1"/>
      <c r="F704" s="26"/>
    </row>
    <row r="705" ht="15.75" customHeight="1">
      <c r="D705" s="1"/>
      <c r="E705" s="1"/>
      <c r="F705" s="26"/>
    </row>
    <row r="706" ht="15.75" customHeight="1">
      <c r="D706" s="1"/>
      <c r="E706" s="1"/>
      <c r="F706" s="26"/>
    </row>
    <row r="707" ht="15.75" customHeight="1">
      <c r="D707" s="1"/>
      <c r="E707" s="1"/>
      <c r="F707" s="26"/>
    </row>
    <row r="708" ht="15.75" customHeight="1">
      <c r="D708" s="1"/>
      <c r="E708" s="1"/>
      <c r="F708" s="26"/>
    </row>
    <row r="709" ht="15.75" customHeight="1">
      <c r="D709" s="1"/>
      <c r="E709" s="1"/>
      <c r="F709" s="26"/>
    </row>
    <row r="710" ht="15.75" customHeight="1">
      <c r="D710" s="1"/>
      <c r="E710" s="1"/>
      <c r="F710" s="26"/>
    </row>
    <row r="711" ht="15.75" customHeight="1">
      <c r="D711" s="1"/>
      <c r="E711" s="1"/>
      <c r="F711" s="26"/>
    </row>
    <row r="712" ht="15.75" customHeight="1">
      <c r="D712" s="1"/>
      <c r="E712" s="1"/>
      <c r="F712" s="26"/>
    </row>
    <row r="713" ht="15.75" customHeight="1">
      <c r="D713" s="1"/>
      <c r="E713" s="1"/>
      <c r="F713" s="26"/>
    </row>
    <row r="714" ht="15.75" customHeight="1">
      <c r="D714" s="1"/>
      <c r="E714" s="1"/>
      <c r="F714" s="26"/>
    </row>
    <row r="715" ht="15.75" customHeight="1">
      <c r="D715" s="1"/>
      <c r="E715" s="1"/>
      <c r="F715" s="26"/>
    </row>
    <row r="716" ht="15.75" customHeight="1">
      <c r="D716" s="1"/>
      <c r="E716" s="1"/>
      <c r="F716" s="26"/>
    </row>
    <row r="717" ht="15.75" customHeight="1">
      <c r="D717" s="1"/>
      <c r="E717" s="1"/>
      <c r="F717" s="26"/>
    </row>
    <row r="718" ht="15.75" customHeight="1">
      <c r="D718" s="1"/>
      <c r="E718" s="1"/>
      <c r="F718" s="26"/>
    </row>
    <row r="719" ht="15.75" customHeight="1">
      <c r="D719" s="1"/>
      <c r="E719" s="1"/>
      <c r="F719" s="26"/>
    </row>
    <row r="720" ht="15.75" customHeight="1">
      <c r="D720" s="1"/>
      <c r="E720" s="1"/>
      <c r="F720" s="26"/>
    </row>
    <row r="721" ht="15.75" customHeight="1">
      <c r="D721" s="1"/>
      <c r="E721" s="1"/>
      <c r="F721" s="26"/>
    </row>
    <row r="722" ht="15.75" customHeight="1">
      <c r="D722" s="1"/>
      <c r="E722" s="1"/>
      <c r="F722" s="26"/>
    </row>
    <row r="723" ht="15.75" customHeight="1">
      <c r="D723" s="1"/>
      <c r="E723" s="1"/>
      <c r="F723" s="26"/>
    </row>
    <row r="724" ht="15.75" customHeight="1">
      <c r="D724" s="1"/>
      <c r="E724" s="1"/>
      <c r="F724" s="26"/>
    </row>
    <row r="725" ht="15.75" customHeight="1">
      <c r="D725" s="1"/>
      <c r="E725" s="1"/>
      <c r="F725" s="26"/>
    </row>
    <row r="726" ht="15.75" customHeight="1">
      <c r="D726" s="1"/>
      <c r="E726" s="1"/>
      <c r="F726" s="26"/>
    </row>
    <row r="727" ht="15.75" customHeight="1">
      <c r="D727" s="1"/>
      <c r="E727" s="1"/>
      <c r="F727" s="26"/>
    </row>
    <row r="728" ht="15.75" customHeight="1">
      <c r="D728" s="1"/>
      <c r="E728" s="1"/>
      <c r="F728" s="26"/>
    </row>
    <row r="729" ht="15.75" customHeight="1">
      <c r="D729" s="1"/>
      <c r="E729" s="1"/>
      <c r="F729" s="26"/>
    </row>
    <row r="730" ht="15.75" customHeight="1">
      <c r="D730" s="1"/>
      <c r="E730" s="1"/>
      <c r="F730" s="26"/>
    </row>
    <row r="731" ht="15.75" customHeight="1">
      <c r="D731" s="1"/>
      <c r="E731" s="1"/>
      <c r="F731" s="26"/>
    </row>
    <row r="732" ht="15.75" customHeight="1">
      <c r="D732" s="1"/>
      <c r="E732" s="1"/>
      <c r="F732" s="26"/>
    </row>
    <row r="733" ht="15.75" customHeight="1">
      <c r="D733" s="1"/>
      <c r="E733" s="1"/>
      <c r="F733" s="26"/>
    </row>
    <row r="734" ht="15.75" customHeight="1">
      <c r="D734" s="1"/>
      <c r="E734" s="1"/>
      <c r="F734" s="26"/>
    </row>
    <row r="735" ht="15.75" customHeight="1">
      <c r="D735" s="1"/>
      <c r="E735" s="1"/>
      <c r="F735" s="26"/>
    </row>
    <row r="736" ht="15.75" customHeight="1">
      <c r="D736" s="1"/>
      <c r="E736" s="1"/>
      <c r="F736" s="26"/>
    </row>
    <row r="737" ht="15.75" customHeight="1">
      <c r="D737" s="1"/>
      <c r="E737" s="1"/>
      <c r="F737" s="26"/>
    </row>
    <row r="738" ht="15.75" customHeight="1">
      <c r="D738" s="1"/>
      <c r="E738" s="1"/>
      <c r="F738" s="26"/>
    </row>
    <row r="739" ht="15.75" customHeight="1">
      <c r="D739" s="1"/>
      <c r="E739" s="1"/>
      <c r="F739" s="26"/>
    </row>
    <row r="740" ht="15.75" customHeight="1">
      <c r="D740" s="1"/>
      <c r="E740" s="1"/>
      <c r="F740" s="26"/>
    </row>
    <row r="741" ht="15.75" customHeight="1">
      <c r="D741" s="1"/>
      <c r="E741" s="1"/>
      <c r="F741" s="26"/>
    </row>
    <row r="742" ht="15.75" customHeight="1">
      <c r="D742" s="1"/>
      <c r="E742" s="1"/>
      <c r="F742" s="26"/>
    </row>
    <row r="743" ht="15.75" customHeight="1">
      <c r="D743" s="1"/>
      <c r="E743" s="1"/>
      <c r="F743" s="26"/>
    </row>
    <row r="744" ht="15.75" customHeight="1">
      <c r="D744" s="1"/>
      <c r="E744" s="1"/>
      <c r="F744" s="26"/>
    </row>
    <row r="745" ht="15.75" customHeight="1">
      <c r="D745" s="1"/>
      <c r="E745" s="1"/>
      <c r="F745" s="26"/>
    </row>
    <row r="746" ht="15.75" customHeight="1">
      <c r="D746" s="1"/>
      <c r="E746" s="1"/>
      <c r="F746" s="26"/>
    </row>
    <row r="747" ht="15.75" customHeight="1">
      <c r="D747" s="1"/>
      <c r="E747" s="1"/>
      <c r="F747" s="26"/>
    </row>
    <row r="748" ht="15.75" customHeight="1">
      <c r="D748" s="1"/>
      <c r="E748" s="1"/>
      <c r="F748" s="26"/>
    </row>
    <row r="749" ht="15.75" customHeight="1">
      <c r="D749" s="1"/>
      <c r="E749" s="1"/>
      <c r="F749" s="26"/>
    </row>
    <row r="750" ht="15.75" customHeight="1">
      <c r="D750" s="1"/>
      <c r="E750" s="1"/>
      <c r="F750" s="26"/>
    </row>
    <row r="751" ht="15.75" customHeight="1">
      <c r="D751" s="1"/>
      <c r="E751" s="1"/>
      <c r="F751" s="26"/>
    </row>
    <row r="752" ht="15.75" customHeight="1">
      <c r="D752" s="1"/>
      <c r="E752" s="1"/>
      <c r="F752" s="26"/>
    </row>
    <row r="753" ht="15.75" customHeight="1">
      <c r="D753" s="1"/>
      <c r="E753" s="1"/>
      <c r="F753" s="26"/>
    </row>
    <row r="754" ht="15.75" customHeight="1">
      <c r="D754" s="1"/>
      <c r="E754" s="1"/>
      <c r="F754" s="26"/>
    </row>
    <row r="755" ht="15.75" customHeight="1">
      <c r="D755" s="1"/>
      <c r="E755" s="1"/>
      <c r="F755" s="26"/>
    </row>
    <row r="756" ht="15.75" customHeight="1">
      <c r="D756" s="1"/>
      <c r="E756" s="1"/>
      <c r="F756" s="26"/>
    </row>
    <row r="757" ht="15.75" customHeight="1">
      <c r="D757" s="1"/>
      <c r="E757" s="1"/>
      <c r="F757" s="26"/>
    </row>
    <row r="758" ht="15.75" customHeight="1">
      <c r="D758" s="1"/>
      <c r="E758" s="1"/>
      <c r="F758" s="26"/>
    </row>
    <row r="759" ht="15.75" customHeight="1">
      <c r="D759" s="1"/>
      <c r="E759" s="1"/>
      <c r="F759" s="26"/>
    </row>
    <row r="760" ht="15.75" customHeight="1">
      <c r="D760" s="1"/>
      <c r="E760" s="1"/>
      <c r="F760" s="26"/>
    </row>
    <row r="761" ht="15.75" customHeight="1">
      <c r="D761" s="1"/>
      <c r="E761" s="1"/>
      <c r="F761" s="26"/>
    </row>
    <row r="762" ht="15.75" customHeight="1">
      <c r="D762" s="1"/>
      <c r="E762" s="1"/>
      <c r="F762" s="26"/>
    </row>
    <row r="763" ht="15.75" customHeight="1">
      <c r="D763" s="1"/>
      <c r="E763" s="1"/>
      <c r="F763" s="26"/>
    </row>
    <row r="764" ht="15.75" customHeight="1">
      <c r="D764" s="1"/>
      <c r="E764" s="1"/>
      <c r="F764" s="26"/>
    </row>
    <row r="765" ht="15.75" customHeight="1">
      <c r="D765" s="1"/>
      <c r="E765" s="1"/>
      <c r="F765" s="26"/>
    </row>
    <row r="766" ht="15.75" customHeight="1">
      <c r="D766" s="1"/>
      <c r="E766" s="1"/>
      <c r="F766" s="26"/>
    </row>
    <row r="767" ht="15.75" customHeight="1">
      <c r="D767" s="1"/>
      <c r="E767" s="1"/>
      <c r="F767" s="26"/>
    </row>
    <row r="768" ht="15.75" customHeight="1">
      <c r="D768" s="1"/>
      <c r="E768" s="1"/>
      <c r="F768" s="26"/>
    </row>
    <row r="769" ht="15.75" customHeight="1">
      <c r="D769" s="1"/>
      <c r="E769" s="1"/>
      <c r="F769" s="26"/>
    </row>
    <row r="770" ht="15.75" customHeight="1">
      <c r="D770" s="1"/>
      <c r="E770" s="1"/>
      <c r="F770" s="26"/>
    </row>
    <row r="771" ht="15.75" customHeight="1">
      <c r="D771" s="1"/>
      <c r="E771" s="1"/>
      <c r="F771" s="26"/>
    </row>
    <row r="772" ht="15.75" customHeight="1">
      <c r="D772" s="1"/>
      <c r="E772" s="1"/>
      <c r="F772" s="26"/>
    </row>
    <row r="773" ht="15.75" customHeight="1">
      <c r="D773" s="1"/>
      <c r="E773" s="1"/>
      <c r="F773" s="26"/>
    </row>
    <row r="774" ht="15.75" customHeight="1">
      <c r="D774" s="1"/>
      <c r="E774" s="1"/>
      <c r="F774" s="26"/>
    </row>
    <row r="775" ht="15.75" customHeight="1">
      <c r="D775" s="1"/>
      <c r="E775" s="1"/>
      <c r="F775" s="26"/>
    </row>
    <row r="776" ht="15.75" customHeight="1">
      <c r="D776" s="1"/>
      <c r="E776" s="1"/>
      <c r="F776" s="26"/>
    </row>
    <row r="777" ht="15.75" customHeight="1">
      <c r="D777" s="1"/>
      <c r="E777" s="1"/>
      <c r="F777" s="26"/>
    </row>
    <row r="778" ht="15.75" customHeight="1">
      <c r="D778" s="1"/>
      <c r="E778" s="1"/>
      <c r="F778" s="26"/>
    </row>
    <row r="779" ht="15.75" customHeight="1">
      <c r="D779" s="1"/>
      <c r="E779" s="1"/>
      <c r="F779" s="26"/>
    </row>
    <row r="780" ht="15.75" customHeight="1">
      <c r="D780" s="1"/>
      <c r="E780" s="1"/>
      <c r="F780" s="26"/>
    </row>
    <row r="781" ht="15.75" customHeight="1">
      <c r="D781" s="1"/>
      <c r="E781" s="1"/>
      <c r="F781" s="26"/>
    </row>
    <row r="782" ht="15.75" customHeight="1">
      <c r="D782" s="1"/>
      <c r="E782" s="1"/>
      <c r="F782" s="26"/>
    </row>
    <row r="783" ht="15.75" customHeight="1">
      <c r="D783" s="1"/>
      <c r="E783" s="1"/>
      <c r="F783" s="26"/>
    </row>
    <row r="784" ht="15.75" customHeight="1">
      <c r="D784" s="1"/>
      <c r="E784" s="1"/>
      <c r="F784" s="26"/>
    </row>
    <row r="785" ht="15.75" customHeight="1">
      <c r="D785" s="1"/>
      <c r="E785" s="1"/>
      <c r="F785" s="26"/>
    </row>
    <row r="786" ht="15.75" customHeight="1">
      <c r="D786" s="1"/>
      <c r="E786" s="1"/>
      <c r="F786" s="26"/>
    </row>
    <row r="787" ht="15.75" customHeight="1">
      <c r="D787" s="1"/>
      <c r="E787" s="1"/>
      <c r="F787" s="26"/>
    </row>
    <row r="788" ht="15.75" customHeight="1">
      <c r="D788" s="1"/>
      <c r="E788" s="1"/>
      <c r="F788" s="26"/>
    </row>
    <row r="789" ht="15.75" customHeight="1">
      <c r="D789" s="1"/>
      <c r="E789" s="1"/>
      <c r="F789" s="26"/>
    </row>
    <row r="790" ht="15.75" customHeight="1">
      <c r="D790" s="1"/>
      <c r="E790" s="1"/>
      <c r="F790" s="26"/>
    </row>
    <row r="791" ht="15.75" customHeight="1">
      <c r="D791" s="1"/>
      <c r="E791" s="1"/>
      <c r="F791" s="26"/>
    </row>
    <row r="792" ht="15.75" customHeight="1">
      <c r="D792" s="1"/>
      <c r="E792" s="1"/>
      <c r="F792" s="26"/>
    </row>
    <row r="793" ht="15.75" customHeight="1">
      <c r="D793" s="1"/>
      <c r="E793" s="1"/>
      <c r="F793" s="26"/>
    </row>
    <row r="794" ht="15.75" customHeight="1">
      <c r="D794" s="1"/>
      <c r="E794" s="1"/>
      <c r="F794" s="26"/>
    </row>
    <row r="795" ht="15.75" customHeight="1">
      <c r="D795" s="1"/>
      <c r="E795" s="1"/>
      <c r="F795" s="26"/>
    </row>
    <row r="796" ht="15.75" customHeight="1">
      <c r="D796" s="1"/>
      <c r="E796" s="1"/>
      <c r="F796" s="26"/>
    </row>
    <row r="797" ht="15.75" customHeight="1">
      <c r="D797" s="1"/>
      <c r="E797" s="1"/>
      <c r="F797" s="26"/>
    </row>
    <row r="798" ht="15.75" customHeight="1">
      <c r="D798" s="1"/>
      <c r="E798" s="1"/>
      <c r="F798" s="26"/>
    </row>
    <row r="799" ht="15.75" customHeight="1">
      <c r="D799" s="1"/>
      <c r="E799" s="1"/>
      <c r="F799" s="26"/>
    </row>
    <row r="800" ht="15.75" customHeight="1">
      <c r="D800" s="1"/>
      <c r="E800" s="1"/>
      <c r="F800" s="26"/>
    </row>
    <row r="801" ht="15.75" customHeight="1">
      <c r="D801" s="1"/>
      <c r="E801" s="1"/>
      <c r="F801" s="26"/>
    </row>
    <row r="802" ht="15.75" customHeight="1">
      <c r="D802" s="1"/>
      <c r="E802" s="1"/>
      <c r="F802" s="26"/>
    </row>
    <row r="803" ht="15.75" customHeight="1">
      <c r="D803" s="1"/>
      <c r="E803" s="1"/>
      <c r="F803" s="26"/>
    </row>
    <row r="804" ht="15.75" customHeight="1">
      <c r="D804" s="1"/>
      <c r="E804" s="1"/>
      <c r="F804" s="26"/>
    </row>
    <row r="805" ht="15.75" customHeight="1">
      <c r="D805" s="1"/>
      <c r="E805" s="1"/>
      <c r="F805" s="26"/>
    </row>
    <row r="806" ht="15.75" customHeight="1">
      <c r="D806" s="1"/>
      <c r="E806" s="1"/>
      <c r="F806" s="26"/>
    </row>
    <row r="807" ht="15.75" customHeight="1">
      <c r="D807" s="1"/>
      <c r="E807" s="1"/>
      <c r="F807" s="26"/>
    </row>
    <row r="808" ht="15.75" customHeight="1">
      <c r="D808" s="1"/>
      <c r="E808" s="1"/>
      <c r="F808" s="26"/>
    </row>
    <row r="809" ht="15.75" customHeight="1">
      <c r="D809" s="1"/>
      <c r="E809" s="1"/>
      <c r="F809" s="26"/>
    </row>
    <row r="810" ht="15.75" customHeight="1">
      <c r="D810" s="1"/>
      <c r="E810" s="1"/>
      <c r="F810" s="26"/>
    </row>
    <row r="811" ht="15.75" customHeight="1">
      <c r="D811" s="1"/>
      <c r="E811" s="1"/>
      <c r="F811" s="26"/>
    </row>
    <row r="812" ht="15.75" customHeight="1">
      <c r="D812" s="1"/>
      <c r="E812" s="1"/>
      <c r="F812" s="26"/>
    </row>
    <row r="813" ht="15.75" customHeight="1">
      <c r="D813" s="1"/>
      <c r="E813" s="1"/>
      <c r="F813" s="26"/>
    </row>
    <row r="814" ht="15.75" customHeight="1">
      <c r="D814" s="1"/>
      <c r="E814" s="1"/>
      <c r="F814" s="26"/>
    </row>
    <row r="815" ht="15.75" customHeight="1">
      <c r="D815" s="1"/>
      <c r="E815" s="1"/>
      <c r="F815" s="26"/>
    </row>
    <row r="816" ht="15.75" customHeight="1">
      <c r="D816" s="1"/>
      <c r="E816" s="1"/>
      <c r="F816" s="26"/>
    </row>
    <row r="817" ht="15.75" customHeight="1">
      <c r="D817" s="1"/>
      <c r="E817" s="1"/>
      <c r="F817" s="26"/>
    </row>
    <row r="818" ht="15.75" customHeight="1">
      <c r="D818" s="1"/>
      <c r="E818" s="1"/>
      <c r="F818" s="26"/>
    </row>
    <row r="819" ht="15.75" customHeight="1">
      <c r="D819" s="1"/>
      <c r="E819" s="1"/>
      <c r="F819" s="26"/>
    </row>
    <row r="820" ht="15.75" customHeight="1">
      <c r="D820" s="1"/>
      <c r="E820" s="1"/>
      <c r="F820" s="26"/>
    </row>
    <row r="821" ht="15.75" customHeight="1">
      <c r="D821" s="1"/>
      <c r="E821" s="1"/>
      <c r="F821" s="26"/>
    </row>
    <row r="822" ht="15.75" customHeight="1">
      <c r="D822" s="1"/>
      <c r="E822" s="1"/>
      <c r="F822" s="26"/>
    </row>
    <row r="823" ht="15.75" customHeight="1">
      <c r="D823" s="1"/>
      <c r="E823" s="1"/>
      <c r="F823" s="26"/>
    </row>
    <row r="824" ht="15.75" customHeight="1">
      <c r="D824" s="1"/>
      <c r="E824" s="1"/>
      <c r="F824" s="26"/>
    </row>
    <row r="825" ht="15.75" customHeight="1">
      <c r="D825" s="1"/>
      <c r="E825" s="1"/>
      <c r="F825" s="26"/>
    </row>
    <row r="826" ht="15.75" customHeight="1">
      <c r="D826" s="1"/>
      <c r="E826" s="1"/>
      <c r="F826" s="26"/>
    </row>
    <row r="827" ht="15.75" customHeight="1">
      <c r="D827" s="1"/>
      <c r="E827" s="1"/>
      <c r="F827" s="26"/>
    </row>
    <row r="828" ht="15.75" customHeight="1">
      <c r="D828" s="1"/>
      <c r="E828" s="1"/>
      <c r="F828" s="26"/>
    </row>
    <row r="829" ht="15.75" customHeight="1">
      <c r="D829" s="1"/>
      <c r="E829" s="1"/>
      <c r="F829" s="26"/>
    </row>
    <row r="830" ht="15.75" customHeight="1">
      <c r="D830" s="1"/>
      <c r="E830" s="1"/>
      <c r="F830" s="26"/>
    </row>
    <row r="831" ht="15.75" customHeight="1">
      <c r="D831" s="1"/>
      <c r="E831" s="1"/>
      <c r="F831" s="26"/>
    </row>
    <row r="832" ht="15.75" customHeight="1">
      <c r="D832" s="1"/>
      <c r="E832" s="1"/>
      <c r="F832" s="26"/>
    </row>
    <row r="833" ht="15.75" customHeight="1">
      <c r="D833" s="1"/>
      <c r="E833" s="1"/>
      <c r="F833" s="26"/>
    </row>
    <row r="834" ht="15.75" customHeight="1">
      <c r="D834" s="1"/>
      <c r="E834" s="1"/>
      <c r="F834" s="26"/>
    </row>
    <row r="835" ht="15.75" customHeight="1">
      <c r="D835" s="1"/>
      <c r="E835" s="1"/>
      <c r="F835" s="26"/>
    </row>
    <row r="836" ht="15.75" customHeight="1">
      <c r="D836" s="1"/>
      <c r="E836" s="1"/>
      <c r="F836" s="26"/>
    </row>
    <row r="837" ht="15.75" customHeight="1">
      <c r="D837" s="1"/>
      <c r="E837" s="1"/>
      <c r="F837" s="26"/>
    </row>
    <row r="838" ht="15.75" customHeight="1">
      <c r="D838" s="1"/>
      <c r="E838" s="1"/>
      <c r="F838" s="26"/>
    </row>
    <row r="839" ht="15.75" customHeight="1">
      <c r="D839" s="1"/>
      <c r="E839" s="1"/>
      <c r="F839" s="26"/>
    </row>
    <row r="840" ht="15.75" customHeight="1">
      <c r="D840" s="1"/>
      <c r="E840" s="1"/>
      <c r="F840" s="26"/>
    </row>
    <row r="841" ht="15.75" customHeight="1">
      <c r="D841" s="1"/>
      <c r="E841" s="1"/>
      <c r="F841" s="26"/>
    </row>
    <row r="842" ht="15.75" customHeight="1">
      <c r="D842" s="1"/>
      <c r="E842" s="1"/>
      <c r="F842" s="26"/>
    </row>
    <row r="843" ht="15.75" customHeight="1">
      <c r="D843" s="1"/>
      <c r="E843" s="1"/>
      <c r="F843" s="26"/>
    </row>
    <row r="844" ht="15.75" customHeight="1">
      <c r="D844" s="1"/>
      <c r="E844" s="1"/>
      <c r="F844" s="26"/>
    </row>
    <row r="845" ht="15.75" customHeight="1">
      <c r="D845" s="1"/>
      <c r="E845" s="1"/>
      <c r="F845" s="26"/>
    </row>
    <row r="846" ht="15.75" customHeight="1">
      <c r="D846" s="1"/>
      <c r="E846" s="1"/>
      <c r="F846" s="26"/>
    </row>
    <row r="847" ht="15.75" customHeight="1">
      <c r="D847" s="1"/>
      <c r="E847" s="1"/>
      <c r="F847" s="26"/>
    </row>
    <row r="848" ht="15.75" customHeight="1">
      <c r="D848" s="1"/>
      <c r="E848" s="1"/>
      <c r="F848" s="26"/>
    </row>
    <row r="849" ht="15.75" customHeight="1">
      <c r="D849" s="1"/>
      <c r="E849" s="1"/>
      <c r="F849" s="26"/>
    </row>
    <row r="850" ht="15.75" customHeight="1">
      <c r="D850" s="1"/>
      <c r="E850" s="1"/>
      <c r="F850" s="26"/>
    </row>
    <row r="851" ht="15.75" customHeight="1">
      <c r="D851" s="1"/>
      <c r="E851" s="1"/>
      <c r="F851" s="26"/>
    </row>
    <row r="852" ht="15.75" customHeight="1">
      <c r="D852" s="1"/>
      <c r="E852" s="1"/>
      <c r="F852" s="26"/>
    </row>
    <row r="853" ht="15.75" customHeight="1">
      <c r="D853" s="1"/>
      <c r="E853" s="1"/>
      <c r="F853" s="26"/>
    </row>
    <row r="854" ht="15.75" customHeight="1">
      <c r="D854" s="1"/>
      <c r="E854" s="1"/>
      <c r="F854" s="26"/>
    </row>
    <row r="855" ht="15.75" customHeight="1">
      <c r="D855" s="1"/>
      <c r="E855" s="1"/>
      <c r="F855" s="26"/>
    </row>
    <row r="856" ht="15.75" customHeight="1">
      <c r="D856" s="1"/>
      <c r="E856" s="1"/>
      <c r="F856" s="26"/>
    </row>
    <row r="857" ht="15.75" customHeight="1">
      <c r="D857" s="1"/>
      <c r="E857" s="1"/>
      <c r="F857" s="26"/>
    </row>
    <row r="858" ht="15.75" customHeight="1">
      <c r="D858" s="1"/>
      <c r="E858" s="1"/>
      <c r="F858" s="26"/>
    </row>
    <row r="859" ht="15.75" customHeight="1">
      <c r="D859" s="1"/>
      <c r="E859" s="1"/>
      <c r="F859" s="26"/>
    </row>
    <row r="860" ht="15.75" customHeight="1">
      <c r="D860" s="1"/>
      <c r="E860" s="1"/>
      <c r="F860" s="26"/>
    </row>
    <row r="861" ht="15.75" customHeight="1">
      <c r="D861" s="1"/>
      <c r="E861" s="1"/>
      <c r="F861" s="26"/>
    </row>
    <row r="862" ht="15.75" customHeight="1">
      <c r="D862" s="1"/>
      <c r="E862" s="1"/>
      <c r="F862" s="26"/>
    </row>
    <row r="863" ht="15.75" customHeight="1">
      <c r="D863" s="1"/>
      <c r="E863" s="1"/>
      <c r="F863" s="26"/>
    </row>
    <row r="864" ht="15.75" customHeight="1">
      <c r="D864" s="1"/>
      <c r="E864" s="1"/>
      <c r="F864" s="26"/>
    </row>
    <row r="865" ht="15.75" customHeight="1">
      <c r="D865" s="1"/>
      <c r="E865" s="1"/>
      <c r="F865" s="26"/>
    </row>
    <row r="866" ht="15.75" customHeight="1">
      <c r="D866" s="1"/>
      <c r="E866" s="1"/>
      <c r="F866" s="26"/>
    </row>
    <row r="867" ht="15.75" customHeight="1">
      <c r="D867" s="1"/>
      <c r="E867" s="1"/>
      <c r="F867" s="26"/>
    </row>
    <row r="868" ht="15.75" customHeight="1">
      <c r="D868" s="1"/>
      <c r="E868" s="1"/>
      <c r="F868" s="26"/>
    </row>
    <row r="869" ht="15.75" customHeight="1">
      <c r="D869" s="1"/>
      <c r="E869" s="1"/>
      <c r="F869" s="26"/>
    </row>
    <row r="870" ht="15.75" customHeight="1">
      <c r="D870" s="1"/>
      <c r="E870" s="1"/>
      <c r="F870" s="26"/>
    </row>
    <row r="871" ht="15.75" customHeight="1">
      <c r="D871" s="1"/>
      <c r="E871" s="1"/>
      <c r="F871" s="26"/>
    </row>
    <row r="872" ht="15.75" customHeight="1">
      <c r="D872" s="1"/>
      <c r="E872" s="1"/>
      <c r="F872" s="26"/>
    </row>
    <row r="873" ht="15.75" customHeight="1">
      <c r="D873" s="1"/>
      <c r="E873" s="1"/>
      <c r="F873" s="26"/>
    </row>
    <row r="874" ht="15.75" customHeight="1">
      <c r="D874" s="1"/>
      <c r="E874" s="1"/>
      <c r="F874" s="26"/>
    </row>
    <row r="875" ht="15.75" customHeight="1">
      <c r="D875" s="1"/>
      <c r="E875" s="1"/>
      <c r="F875" s="26"/>
    </row>
    <row r="876" ht="15.75" customHeight="1">
      <c r="D876" s="1"/>
      <c r="E876" s="1"/>
      <c r="F876" s="26"/>
    </row>
    <row r="877" ht="15.75" customHeight="1">
      <c r="D877" s="1"/>
      <c r="E877" s="1"/>
      <c r="F877" s="26"/>
    </row>
    <row r="878" ht="15.75" customHeight="1">
      <c r="D878" s="1"/>
      <c r="E878" s="1"/>
      <c r="F878" s="26"/>
    </row>
    <row r="879" ht="15.75" customHeight="1">
      <c r="D879" s="1"/>
      <c r="E879" s="1"/>
      <c r="F879" s="26"/>
    </row>
    <row r="880" ht="15.75" customHeight="1">
      <c r="D880" s="1"/>
      <c r="E880" s="1"/>
      <c r="F880" s="26"/>
    </row>
    <row r="881" ht="15.75" customHeight="1">
      <c r="D881" s="1"/>
      <c r="E881" s="1"/>
      <c r="F881" s="26"/>
    </row>
    <row r="882" ht="15.75" customHeight="1">
      <c r="D882" s="1"/>
      <c r="E882" s="1"/>
      <c r="F882" s="26"/>
    </row>
    <row r="883" ht="15.75" customHeight="1">
      <c r="D883" s="1"/>
      <c r="E883" s="1"/>
      <c r="F883" s="26"/>
    </row>
    <row r="884" ht="15.75" customHeight="1">
      <c r="D884" s="1"/>
      <c r="E884" s="1"/>
      <c r="F884" s="26"/>
    </row>
    <row r="885" ht="15.75" customHeight="1">
      <c r="D885" s="1"/>
      <c r="E885" s="1"/>
      <c r="F885" s="26"/>
    </row>
    <row r="886" ht="15.75" customHeight="1">
      <c r="D886" s="1"/>
      <c r="E886" s="1"/>
      <c r="F886" s="26"/>
    </row>
    <row r="887" ht="15.75" customHeight="1">
      <c r="D887" s="1"/>
      <c r="E887" s="1"/>
      <c r="F887" s="26"/>
    </row>
    <row r="888" ht="15.75" customHeight="1">
      <c r="D888" s="1"/>
      <c r="E888" s="1"/>
      <c r="F888" s="26"/>
    </row>
    <row r="889" ht="15.75" customHeight="1">
      <c r="D889" s="1"/>
      <c r="E889" s="1"/>
      <c r="F889" s="26"/>
    </row>
    <row r="890" ht="15.75" customHeight="1">
      <c r="D890" s="1"/>
      <c r="E890" s="1"/>
      <c r="F890" s="26"/>
    </row>
    <row r="891" ht="15.75" customHeight="1">
      <c r="D891" s="1"/>
      <c r="E891" s="1"/>
      <c r="F891" s="26"/>
    </row>
    <row r="892" ht="15.75" customHeight="1">
      <c r="D892" s="1"/>
      <c r="E892" s="1"/>
      <c r="F892" s="26"/>
    </row>
    <row r="893" ht="15.75" customHeight="1">
      <c r="D893" s="1"/>
      <c r="E893" s="1"/>
      <c r="F893" s="26"/>
    </row>
    <row r="894" ht="15.75" customHeight="1">
      <c r="D894" s="1"/>
      <c r="E894" s="1"/>
      <c r="F894" s="26"/>
    </row>
    <row r="895" ht="15.75" customHeight="1">
      <c r="D895" s="1"/>
      <c r="E895" s="1"/>
      <c r="F895" s="26"/>
    </row>
    <row r="896" ht="15.75" customHeight="1">
      <c r="D896" s="1"/>
      <c r="E896" s="1"/>
      <c r="F896" s="26"/>
    </row>
    <row r="897" ht="15.75" customHeight="1">
      <c r="D897" s="1"/>
      <c r="E897" s="1"/>
      <c r="F897" s="26"/>
    </row>
    <row r="898" ht="15.75" customHeight="1">
      <c r="D898" s="1"/>
      <c r="E898" s="1"/>
      <c r="F898" s="26"/>
    </row>
    <row r="899" ht="15.75" customHeight="1">
      <c r="D899" s="1"/>
      <c r="E899" s="1"/>
      <c r="F899" s="26"/>
    </row>
    <row r="900" ht="15.75" customHeight="1">
      <c r="D900" s="1"/>
      <c r="E900" s="1"/>
      <c r="F900" s="26"/>
    </row>
    <row r="901" ht="15.75" customHeight="1">
      <c r="D901" s="1"/>
      <c r="E901" s="1"/>
      <c r="F901" s="26"/>
    </row>
    <row r="902" ht="15.75" customHeight="1">
      <c r="D902" s="1"/>
      <c r="E902" s="1"/>
      <c r="F902" s="26"/>
    </row>
    <row r="903" ht="15.75" customHeight="1">
      <c r="D903" s="1"/>
      <c r="E903" s="1"/>
      <c r="F903" s="26"/>
    </row>
    <row r="904" ht="15.75" customHeight="1">
      <c r="D904" s="1"/>
      <c r="E904" s="1"/>
      <c r="F904" s="26"/>
    </row>
    <row r="905" ht="15.75" customHeight="1">
      <c r="D905" s="1"/>
      <c r="E905" s="1"/>
      <c r="F905" s="26"/>
    </row>
    <row r="906" ht="15.75" customHeight="1">
      <c r="D906" s="1"/>
      <c r="E906" s="1"/>
      <c r="F906" s="26"/>
    </row>
    <row r="907" ht="15.75" customHeight="1">
      <c r="D907" s="1"/>
      <c r="E907" s="1"/>
      <c r="F907" s="26"/>
    </row>
    <row r="908" ht="15.75" customHeight="1">
      <c r="D908" s="1"/>
      <c r="E908" s="1"/>
      <c r="F908" s="26"/>
    </row>
    <row r="909" ht="15.75" customHeight="1">
      <c r="D909" s="1"/>
      <c r="E909" s="1"/>
      <c r="F909" s="26"/>
    </row>
    <row r="910" ht="15.75" customHeight="1">
      <c r="D910" s="1"/>
      <c r="E910" s="1"/>
      <c r="F910" s="26"/>
    </row>
    <row r="911" ht="15.75" customHeight="1">
      <c r="D911" s="1"/>
      <c r="E911" s="1"/>
      <c r="F911" s="26"/>
    </row>
    <row r="912" ht="15.75" customHeight="1">
      <c r="D912" s="1"/>
      <c r="E912" s="1"/>
      <c r="F912" s="26"/>
    </row>
    <row r="913" ht="15.75" customHeight="1">
      <c r="D913" s="1"/>
      <c r="E913" s="1"/>
      <c r="F913" s="26"/>
    </row>
    <row r="914" ht="15.75" customHeight="1">
      <c r="D914" s="1"/>
      <c r="E914" s="1"/>
      <c r="F914" s="26"/>
    </row>
    <row r="915" ht="15.75" customHeight="1">
      <c r="D915" s="1"/>
      <c r="E915" s="1"/>
      <c r="F915" s="26"/>
    </row>
    <row r="916" ht="15.75" customHeight="1">
      <c r="D916" s="1"/>
      <c r="E916" s="1"/>
      <c r="F916" s="26"/>
    </row>
    <row r="917" ht="15.75" customHeight="1">
      <c r="D917" s="1"/>
      <c r="E917" s="1"/>
      <c r="F917" s="26"/>
    </row>
    <row r="918" ht="15.75" customHeight="1">
      <c r="D918" s="1"/>
      <c r="E918" s="1"/>
      <c r="F918" s="26"/>
    </row>
    <row r="919" ht="15.75" customHeight="1">
      <c r="D919" s="1"/>
      <c r="E919" s="1"/>
      <c r="F919" s="26"/>
    </row>
    <row r="920" ht="15.75" customHeight="1">
      <c r="D920" s="1"/>
      <c r="E920" s="1"/>
      <c r="F920" s="26"/>
    </row>
    <row r="921" ht="15.75" customHeight="1">
      <c r="D921" s="1"/>
      <c r="E921" s="1"/>
      <c r="F921" s="26"/>
    </row>
    <row r="922" ht="15.75" customHeight="1">
      <c r="D922" s="1"/>
      <c r="E922" s="1"/>
      <c r="F922" s="26"/>
    </row>
    <row r="923" ht="15.75" customHeight="1">
      <c r="D923" s="1"/>
      <c r="E923" s="1"/>
      <c r="F923" s="26"/>
    </row>
    <row r="924" ht="15.75" customHeight="1">
      <c r="D924" s="1"/>
      <c r="E924" s="1"/>
      <c r="F924" s="26"/>
    </row>
    <row r="925" ht="15.75" customHeight="1">
      <c r="D925" s="1"/>
      <c r="E925" s="1"/>
      <c r="F925" s="26"/>
    </row>
    <row r="926" ht="15.75" customHeight="1">
      <c r="D926" s="1"/>
      <c r="E926" s="1"/>
      <c r="F926" s="26"/>
    </row>
    <row r="927" ht="15.75" customHeight="1">
      <c r="D927" s="1"/>
      <c r="E927" s="1"/>
      <c r="F927" s="26"/>
    </row>
    <row r="928" ht="15.75" customHeight="1">
      <c r="D928" s="1"/>
      <c r="E928" s="1"/>
      <c r="F928" s="26"/>
    </row>
    <row r="929" ht="15.75" customHeight="1">
      <c r="D929" s="1"/>
      <c r="E929" s="1"/>
      <c r="F929" s="26"/>
    </row>
    <row r="930" ht="15.75" customHeight="1">
      <c r="D930" s="1"/>
      <c r="E930" s="1"/>
      <c r="F930" s="26"/>
    </row>
    <row r="931" ht="15.75" customHeight="1">
      <c r="D931" s="1"/>
      <c r="E931" s="1"/>
      <c r="F931" s="26"/>
    </row>
    <row r="932" ht="15.75" customHeight="1">
      <c r="D932" s="1"/>
      <c r="E932" s="1"/>
      <c r="F932" s="26"/>
    </row>
    <row r="933" ht="15.75" customHeight="1">
      <c r="D933" s="1"/>
      <c r="E933" s="1"/>
      <c r="F933" s="26"/>
    </row>
    <row r="934" ht="15.75" customHeight="1">
      <c r="D934" s="1"/>
      <c r="E934" s="1"/>
      <c r="F934" s="26"/>
    </row>
    <row r="935" ht="15.75" customHeight="1">
      <c r="D935" s="1"/>
      <c r="E935" s="1"/>
      <c r="F935" s="26"/>
    </row>
    <row r="936" ht="15.75" customHeight="1">
      <c r="D936" s="1"/>
      <c r="E936" s="1"/>
      <c r="F936" s="26"/>
    </row>
    <row r="937" ht="15.75" customHeight="1">
      <c r="D937" s="1"/>
      <c r="E937" s="1"/>
      <c r="F937" s="26"/>
    </row>
    <row r="938" ht="15.75" customHeight="1">
      <c r="D938" s="1"/>
      <c r="E938" s="1"/>
      <c r="F938" s="26"/>
    </row>
    <row r="939" ht="15.75" customHeight="1">
      <c r="D939" s="1"/>
      <c r="E939" s="1"/>
      <c r="F939" s="26"/>
    </row>
    <row r="940" ht="15.75" customHeight="1">
      <c r="D940" s="1"/>
      <c r="E940" s="1"/>
      <c r="F940" s="26"/>
    </row>
    <row r="941" ht="15.75" customHeight="1">
      <c r="D941" s="1"/>
      <c r="E941" s="1"/>
      <c r="F941" s="26"/>
    </row>
    <row r="942" ht="15.75" customHeight="1">
      <c r="D942" s="1"/>
      <c r="E942" s="1"/>
      <c r="F942" s="26"/>
    </row>
    <row r="943" ht="15.75" customHeight="1">
      <c r="D943" s="1"/>
      <c r="E943" s="1"/>
      <c r="F943" s="26"/>
    </row>
    <row r="944" ht="15.75" customHeight="1">
      <c r="D944" s="1"/>
      <c r="E944" s="1"/>
      <c r="F944" s="26"/>
    </row>
    <row r="945" ht="15.75" customHeight="1">
      <c r="D945" s="1"/>
      <c r="E945" s="1"/>
      <c r="F945" s="26"/>
    </row>
    <row r="946" ht="15.75" customHeight="1">
      <c r="D946" s="1"/>
      <c r="E946" s="1"/>
      <c r="F946" s="26"/>
    </row>
    <row r="947" ht="15.75" customHeight="1">
      <c r="D947" s="1"/>
      <c r="E947" s="1"/>
      <c r="F947" s="26"/>
    </row>
    <row r="948" ht="15.75" customHeight="1">
      <c r="D948" s="1"/>
      <c r="E948" s="1"/>
      <c r="F948" s="26"/>
    </row>
    <row r="949" ht="15.75" customHeight="1">
      <c r="D949" s="1"/>
      <c r="E949" s="1"/>
      <c r="F949" s="26"/>
    </row>
    <row r="950" ht="15.75" customHeight="1">
      <c r="D950" s="1"/>
      <c r="E950" s="1"/>
      <c r="F950" s="26"/>
    </row>
    <row r="951" ht="15.75" customHeight="1">
      <c r="D951" s="1"/>
      <c r="E951" s="1"/>
      <c r="F951" s="26"/>
    </row>
    <row r="952" ht="15.75" customHeight="1">
      <c r="D952" s="1"/>
      <c r="E952" s="1"/>
      <c r="F952" s="26"/>
    </row>
    <row r="953" ht="15.75" customHeight="1">
      <c r="D953" s="1"/>
      <c r="E953" s="1"/>
      <c r="F953" s="26"/>
    </row>
    <row r="954" ht="15.75" customHeight="1">
      <c r="D954" s="1"/>
      <c r="E954" s="1"/>
      <c r="F954" s="26"/>
    </row>
    <row r="955" ht="15.75" customHeight="1">
      <c r="D955" s="1"/>
      <c r="E955" s="1"/>
      <c r="F955" s="26"/>
    </row>
    <row r="956" ht="15.75" customHeight="1">
      <c r="D956" s="1"/>
      <c r="E956" s="1"/>
      <c r="F956" s="26"/>
    </row>
    <row r="957" ht="15.75" customHeight="1">
      <c r="D957" s="1"/>
      <c r="E957" s="1"/>
      <c r="F957" s="26"/>
    </row>
    <row r="958" ht="15.75" customHeight="1">
      <c r="D958" s="1"/>
      <c r="E958" s="1"/>
      <c r="F958" s="26"/>
    </row>
    <row r="959" ht="15.75" customHeight="1">
      <c r="D959" s="1"/>
      <c r="E959" s="1"/>
      <c r="F959" s="26"/>
    </row>
    <row r="960" ht="15.75" customHeight="1">
      <c r="D960" s="1"/>
      <c r="E960" s="1"/>
      <c r="F960" s="26"/>
    </row>
    <row r="961" ht="15.75" customHeight="1">
      <c r="D961" s="1"/>
      <c r="E961" s="1"/>
      <c r="F961" s="26"/>
    </row>
    <row r="962" ht="15.75" customHeight="1">
      <c r="D962" s="1"/>
      <c r="E962" s="1"/>
      <c r="F962" s="26"/>
    </row>
    <row r="963" ht="15.75" customHeight="1">
      <c r="D963" s="1"/>
      <c r="E963" s="1"/>
      <c r="F963" s="26"/>
    </row>
    <row r="964" ht="15.75" customHeight="1">
      <c r="D964" s="1"/>
      <c r="E964" s="1"/>
      <c r="F964" s="26"/>
    </row>
    <row r="965" ht="15.75" customHeight="1">
      <c r="D965" s="1"/>
      <c r="E965" s="1"/>
      <c r="F965" s="26"/>
    </row>
    <row r="966" ht="15.75" customHeight="1">
      <c r="D966" s="1"/>
      <c r="E966" s="1"/>
      <c r="F966" s="26"/>
    </row>
    <row r="967" ht="15.75" customHeight="1">
      <c r="D967" s="1"/>
      <c r="E967" s="1"/>
      <c r="F967" s="26"/>
    </row>
    <row r="968" ht="15.75" customHeight="1">
      <c r="D968" s="1"/>
      <c r="E968" s="1"/>
      <c r="F968" s="26"/>
    </row>
    <row r="969" ht="15.75" customHeight="1">
      <c r="D969" s="1"/>
      <c r="E969" s="1"/>
      <c r="F969" s="26"/>
    </row>
    <row r="970" ht="15.75" customHeight="1">
      <c r="D970" s="1"/>
      <c r="E970" s="1"/>
      <c r="F970" s="26"/>
    </row>
    <row r="971" ht="15.75" customHeight="1">
      <c r="D971" s="1"/>
      <c r="E971" s="1"/>
      <c r="F971" s="26"/>
    </row>
    <row r="972" ht="15.75" customHeight="1">
      <c r="D972" s="1"/>
      <c r="E972" s="1"/>
      <c r="F972" s="26"/>
    </row>
    <row r="973" ht="15.75" customHeight="1">
      <c r="D973" s="1"/>
      <c r="E973" s="1"/>
      <c r="F973" s="26"/>
    </row>
    <row r="974" ht="15.75" customHeight="1">
      <c r="D974" s="1"/>
      <c r="E974" s="1"/>
      <c r="F974" s="26"/>
    </row>
    <row r="975" ht="15.75" customHeight="1">
      <c r="D975" s="1"/>
      <c r="E975" s="1"/>
      <c r="F975" s="26"/>
    </row>
    <row r="976" ht="15.75" customHeight="1">
      <c r="D976" s="1"/>
      <c r="E976" s="1"/>
      <c r="F976" s="26"/>
    </row>
    <row r="977" ht="15.75" customHeight="1">
      <c r="D977" s="1"/>
      <c r="E977" s="1"/>
      <c r="F977" s="26"/>
    </row>
    <row r="978" ht="15.75" customHeight="1">
      <c r="D978" s="1"/>
      <c r="E978" s="1"/>
      <c r="F978" s="26"/>
    </row>
    <row r="979" ht="15.75" customHeight="1">
      <c r="D979" s="1"/>
      <c r="E979" s="1"/>
      <c r="F979" s="26"/>
    </row>
    <row r="980" ht="15.75" customHeight="1">
      <c r="D980" s="1"/>
      <c r="E980" s="1"/>
      <c r="F980" s="26"/>
    </row>
    <row r="981" ht="15.75" customHeight="1">
      <c r="D981" s="1"/>
      <c r="E981" s="1"/>
      <c r="F981" s="26"/>
    </row>
    <row r="982" ht="15.75" customHeight="1">
      <c r="D982" s="1"/>
      <c r="E982" s="1"/>
      <c r="F982" s="26"/>
    </row>
    <row r="983" ht="15.75" customHeight="1">
      <c r="D983" s="1"/>
      <c r="E983" s="1"/>
      <c r="F983" s="26"/>
    </row>
    <row r="984" ht="15.75" customHeight="1">
      <c r="D984" s="1"/>
      <c r="E984" s="1"/>
      <c r="F984" s="26"/>
    </row>
    <row r="985" ht="15.75" customHeight="1">
      <c r="D985" s="1"/>
      <c r="E985" s="1"/>
      <c r="F985" s="26"/>
    </row>
    <row r="986" ht="15.75" customHeight="1">
      <c r="D986" s="1"/>
      <c r="E986" s="1"/>
      <c r="F986" s="26"/>
    </row>
    <row r="987" ht="15.75" customHeight="1">
      <c r="D987" s="1"/>
      <c r="E987" s="1"/>
      <c r="F987" s="26"/>
    </row>
    <row r="988" ht="15.75" customHeight="1">
      <c r="D988" s="1"/>
      <c r="E988" s="1"/>
      <c r="F988" s="26"/>
    </row>
    <row r="989" ht="15.75" customHeight="1">
      <c r="D989" s="1"/>
      <c r="E989" s="1"/>
      <c r="F989" s="26"/>
    </row>
    <row r="990" ht="15.75" customHeight="1">
      <c r="D990" s="1"/>
      <c r="E990" s="1"/>
      <c r="F990" s="26"/>
    </row>
    <row r="991" ht="15.75" customHeight="1">
      <c r="D991" s="1"/>
      <c r="E991" s="1"/>
      <c r="F991" s="26"/>
    </row>
    <row r="992" ht="15.75" customHeight="1">
      <c r="D992" s="1"/>
      <c r="E992" s="1"/>
      <c r="F992" s="26"/>
    </row>
    <row r="993" ht="15.75" customHeight="1">
      <c r="D993" s="1"/>
      <c r="E993" s="1"/>
      <c r="F993" s="26"/>
    </row>
    <row r="994" ht="15.75" customHeight="1">
      <c r="D994" s="1"/>
      <c r="E994" s="1"/>
      <c r="F994" s="26"/>
    </row>
    <row r="995" ht="15.75" customHeight="1">
      <c r="D995" s="1"/>
      <c r="E995" s="1"/>
      <c r="F995" s="26"/>
    </row>
    <row r="996" ht="15.75" customHeight="1">
      <c r="D996" s="1"/>
      <c r="E996" s="1"/>
      <c r="F996" s="26"/>
    </row>
    <row r="997" ht="15.75" customHeight="1">
      <c r="D997" s="1"/>
      <c r="E997" s="1"/>
      <c r="F997" s="26"/>
    </row>
    <row r="998" ht="15.75" customHeight="1">
      <c r="D998" s="1"/>
      <c r="E998" s="1"/>
      <c r="F998" s="26"/>
    </row>
    <row r="999" ht="15.75" customHeight="1">
      <c r="D999" s="1"/>
      <c r="E999" s="1"/>
      <c r="F999" s="26"/>
    </row>
    <row r="1000" ht="15.75" customHeight="1">
      <c r="D1000" s="1"/>
      <c r="E1000" s="1"/>
      <c r="F1000" s="26"/>
    </row>
  </sheetData>
  <printOptions/>
  <pageMargins bottom="0.787401575" footer="0.0" header="0.0" left="0.7" right="0.7" top="0.7874015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00000"/>
    <pageSetUpPr/>
  </sheetPr>
  <sheetViews>
    <sheetView workbookViewId="0"/>
  </sheetViews>
  <sheetFormatPr customHeight="1" defaultColWidth="14.43" defaultRowHeight="15.0"/>
  <cols>
    <col customWidth="1" min="1" max="1" width="23.43"/>
    <col customWidth="1" min="2" max="2" width="24.14"/>
    <col customWidth="1" min="3" max="3" width="14.0"/>
    <col customWidth="1" min="4" max="4" width="18.14"/>
    <col customWidth="1" min="5" max="5" width="17.86"/>
    <col customWidth="1" min="6" max="6" width="19.29"/>
    <col customWidth="1" min="7" max="7" width="10.57"/>
    <col customWidth="1" min="8" max="8" width="8.71"/>
    <col customWidth="1" min="9" max="9" width="16.43"/>
    <col customWidth="1" min="10" max="26" width="8.71"/>
  </cols>
  <sheetData>
    <row r="1">
      <c r="D1" s="18"/>
      <c r="E1" s="18"/>
      <c r="F1" s="18"/>
    </row>
    <row r="2" ht="60.75" customHeight="1">
      <c r="A2" s="2" t="s">
        <v>0</v>
      </c>
      <c r="B2" s="3" t="s">
        <v>1</v>
      </c>
      <c r="C2" s="4" t="s">
        <v>2</v>
      </c>
      <c r="D2" s="18" t="s">
        <v>3</v>
      </c>
      <c r="E2" s="18" t="s">
        <v>4</v>
      </c>
      <c r="F2" s="18" t="s">
        <v>5</v>
      </c>
    </row>
    <row r="3">
      <c r="A3" s="6">
        <v>1.0</v>
      </c>
      <c r="B3" s="27" t="s">
        <v>6</v>
      </c>
      <c r="C3" s="8">
        <f t="shared" ref="C3:C69" si="1">SUM(D3:F3)</f>
        <v>11429.6238</v>
      </c>
      <c r="D3" s="18">
        <v>3833.416550720971</v>
      </c>
      <c r="E3" s="18">
        <v>3800.8555438964677</v>
      </c>
      <c r="F3" s="18">
        <v>3795.3517020438844</v>
      </c>
    </row>
    <row r="4">
      <c r="A4" s="6">
        <v>2.0</v>
      </c>
      <c r="B4" s="27" t="s">
        <v>9</v>
      </c>
      <c r="C4" s="8">
        <f t="shared" si="1"/>
        <v>10879.05606</v>
      </c>
      <c r="D4" s="18">
        <v>3680.766822666329</v>
      </c>
      <c r="E4" s="18">
        <v>3631.89107635036</v>
      </c>
      <c r="F4" s="18">
        <v>3566.398157864055</v>
      </c>
    </row>
    <row r="5">
      <c r="A5" s="6">
        <v>3.0</v>
      </c>
      <c r="B5" s="27" t="s">
        <v>7</v>
      </c>
      <c r="C5" s="8">
        <f t="shared" si="1"/>
        <v>10335.33739</v>
      </c>
      <c r="D5" s="18">
        <v>4033.0000000000005</v>
      </c>
      <c r="E5" s="18">
        <v>3422.5</v>
      </c>
      <c r="F5" s="18">
        <v>2879.8373871614845</v>
      </c>
    </row>
    <row r="6">
      <c r="A6" s="6">
        <v>4.0</v>
      </c>
      <c r="B6" s="28" t="s">
        <v>8</v>
      </c>
      <c r="C6" s="8">
        <f t="shared" si="1"/>
        <v>10155.65046</v>
      </c>
      <c r="D6" s="18">
        <v>3880.902911052768</v>
      </c>
      <c r="E6" s="18">
        <v>3444.2475507707954</v>
      </c>
      <c r="F6" s="18">
        <v>2830.5</v>
      </c>
    </row>
    <row r="7">
      <c r="A7" s="6">
        <v>5.0</v>
      </c>
      <c r="B7" s="29" t="s">
        <v>11</v>
      </c>
      <c r="C7" s="8">
        <f t="shared" si="1"/>
        <v>10149.55791</v>
      </c>
      <c r="D7" s="18">
        <v>3517.8375600809513</v>
      </c>
      <c r="E7" s="18">
        <v>3332.4745248921536</v>
      </c>
      <c r="F7" s="18">
        <v>3299.24582095429</v>
      </c>
    </row>
    <row r="8">
      <c r="A8" s="6">
        <v>6.0</v>
      </c>
      <c r="B8" s="28" t="s">
        <v>13</v>
      </c>
      <c r="C8" s="8">
        <f t="shared" si="1"/>
        <v>9131.882972</v>
      </c>
      <c r="D8" s="18">
        <v>3757.0672043010745</v>
      </c>
      <c r="E8" s="18">
        <v>2970.9011225886147</v>
      </c>
      <c r="F8" s="18">
        <v>2403.914645522388</v>
      </c>
    </row>
    <row r="9">
      <c r="A9" s="6">
        <v>7.0</v>
      </c>
      <c r="B9" s="27" t="s">
        <v>10</v>
      </c>
      <c r="C9" s="8">
        <f t="shared" si="1"/>
        <v>9112.610828</v>
      </c>
      <c r="D9" s="18">
        <v>3959.0000000000005</v>
      </c>
      <c r="E9" s="18">
        <v>2925.0050219711234</v>
      </c>
      <c r="F9" s="18">
        <v>2228.6058057171767</v>
      </c>
    </row>
    <row r="10">
      <c r="A10" s="6">
        <v>8.0</v>
      </c>
      <c r="B10" s="27" t="s">
        <v>16</v>
      </c>
      <c r="C10" s="8">
        <f t="shared" si="1"/>
        <v>8522.902132</v>
      </c>
      <c r="D10" s="18">
        <v>3104.433025550215</v>
      </c>
      <c r="E10" s="18">
        <v>3045.3521657250467</v>
      </c>
      <c r="F10" s="18">
        <v>2373.1169406552403</v>
      </c>
    </row>
    <row r="11">
      <c r="A11" s="6">
        <v>9.0</v>
      </c>
      <c r="B11" s="28" t="s">
        <v>22</v>
      </c>
      <c r="C11" s="8">
        <f t="shared" si="1"/>
        <v>8211.423336</v>
      </c>
      <c r="D11" s="18">
        <v>3227.64829787234</v>
      </c>
      <c r="E11" s="18">
        <v>2629.196168424622</v>
      </c>
      <c r="F11" s="18">
        <v>2354.578869622919</v>
      </c>
    </row>
    <row r="12">
      <c r="A12" s="6">
        <v>10.0</v>
      </c>
      <c r="B12" s="28" t="s">
        <v>23</v>
      </c>
      <c r="C12" s="8">
        <f t="shared" si="1"/>
        <v>8193.051315</v>
      </c>
      <c r="D12" s="18">
        <v>3382.225208702251</v>
      </c>
      <c r="E12" s="18">
        <v>2675.529716395949</v>
      </c>
      <c r="F12" s="18">
        <v>2135.2963900359664</v>
      </c>
    </row>
    <row r="13">
      <c r="A13" s="6">
        <v>11.0</v>
      </c>
      <c r="B13" s="28" t="s">
        <v>18</v>
      </c>
      <c r="C13" s="8">
        <f t="shared" si="1"/>
        <v>8172.083483</v>
      </c>
      <c r="D13" s="18">
        <v>3521.0018279569886</v>
      </c>
      <c r="E13" s="18">
        <v>2824.764496119558</v>
      </c>
      <c r="F13" s="18">
        <v>1826.3171585308257</v>
      </c>
    </row>
    <row r="14">
      <c r="A14" s="6">
        <v>12.0</v>
      </c>
      <c r="B14" s="27" t="s">
        <v>15</v>
      </c>
      <c r="C14" s="8">
        <f t="shared" si="1"/>
        <v>8170.225813</v>
      </c>
      <c r="D14" s="18">
        <v>2856.176168823598</v>
      </c>
      <c r="E14" s="18">
        <v>2815.0287756134576</v>
      </c>
      <c r="F14" s="18">
        <v>2499.0208683824317</v>
      </c>
    </row>
    <row r="15">
      <c r="A15" s="6">
        <v>13.0</v>
      </c>
      <c r="B15" s="19" t="s">
        <v>20</v>
      </c>
      <c r="C15" s="8">
        <f t="shared" si="1"/>
        <v>8047.31732</v>
      </c>
      <c r="D15" s="18">
        <v>3274.401615648712</v>
      </c>
      <c r="E15" s="18">
        <v>2956.7327030103716</v>
      </c>
      <c r="F15" s="18">
        <v>1816.1830010380497</v>
      </c>
    </row>
    <row r="16">
      <c r="A16" s="6">
        <v>14.0</v>
      </c>
      <c r="B16" s="19" t="s">
        <v>24</v>
      </c>
      <c r="C16" s="8">
        <f t="shared" si="1"/>
        <v>7262.020075</v>
      </c>
      <c r="D16" s="18">
        <v>3077.2897283432435</v>
      </c>
      <c r="E16" s="18">
        <v>2388.679642044017</v>
      </c>
      <c r="F16" s="18">
        <v>1796.0507042253519</v>
      </c>
    </row>
    <row r="17">
      <c r="A17" s="6">
        <v>15.0</v>
      </c>
      <c r="B17" s="29" t="s">
        <v>21</v>
      </c>
      <c r="C17" s="8">
        <f t="shared" si="1"/>
        <v>7152.138175</v>
      </c>
      <c r="D17" s="18">
        <v>2531.1450164432076</v>
      </c>
      <c r="E17" s="18">
        <v>2480.1985915492955</v>
      </c>
      <c r="F17" s="18">
        <v>2140.7945668648713</v>
      </c>
    </row>
    <row r="18">
      <c r="A18" s="6">
        <v>16.0</v>
      </c>
      <c r="B18" s="19" t="s">
        <v>26</v>
      </c>
      <c r="C18" s="8">
        <f t="shared" si="1"/>
        <v>7001.482144</v>
      </c>
      <c r="D18" s="18">
        <v>3420.2794610657515</v>
      </c>
      <c r="E18" s="18">
        <v>2238.793956759573</v>
      </c>
      <c r="F18" s="18">
        <v>1342.4087261785355</v>
      </c>
    </row>
    <row r="19">
      <c r="A19" s="6">
        <v>17.0</v>
      </c>
      <c r="B19" s="28" t="s">
        <v>19</v>
      </c>
      <c r="C19" s="8">
        <f t="shared" si="1"/>
        <v>7000.242389</v>
      </c>
      <c r="D19" s="18">
        <v>2889.2208602150536</v>
      </c>
      <c r="E19" s="18">
        <v>2436.5930585998526</v>
      </c>
      <c r="F19" s="18">
        <v>1674.4284700383716</v>
      </c>
    </row>
    <row r="20">
      <c r="A20" s="6">
        <v>18.0</v>
      </c>
      <c r="B20" s="19" t="s">
        <v>25</v>
      </c>
      <c r="C20" s="8">
        <f t="shared" si="1"/>
        <v>6653.670264</v>
      </c>
      <c r="D20" s="18">
        <v>2812.335880731646</v>
      </c>
      <c r="E20" s="18">
        <v>2675.989912724513</v>
      </c>
      <c r="F20" s="18">
        <v>1165.344470649895</v>
      </c>
    </row>
    <row r="21" ht="15.75" customHeight="1">
      <c r="A21" s="6">
        <v>19.0</v>
      </c>
      <c r="B21" s="28" t="s">
        <v>38</v>
      </c>
      <c r="C21" s="8">
        <f t="shared" si="1"/>
        <v>6542.650085</v>
      </c>
      <c r="D21" s="18">
        <v>3240.521281305337</v>
      </c>
      <c r="E21" s="18">
        <v>2035.5608032082166</v>
      </c>
      <c r="F21" s="18">
        <v>1266.568</v>
      </c>
    </row>
    <row r="22" ht="15.75" customHeight="1">
      <c r="A22" s="13">
        <v>20.0</v>
      </c>
      <c r="B22" s="30" t="s">
        <v>14</v>
      </c>
      <c r="C22" s="15">
        <f t="shared" si="1"/>
        <v>6212.697443</v>
      </c>
      <c r="D22" s="31">
        <v>3727.293944202417</v>
      </c>
      <c r="E22" s="31">
        <v>2485.4034983104752</v>
      </c>
      <c r="F22" s="31"/>
    </row>
    <row r="23" ht="15.75" customHeight="1">
      <c r="A23" s="6">
        <v>21.0</v>
      </c>
      <c r="B23" s="32" t="s">
        <v>29</v>
      </c>
      <c r="C23" s="8">
        <f t="shared" si="1"/>
        <v>5888.964148</v>
      </c>
      <c r="D23" s="18">
        <v>2969.4216381523906</v>
      </c>
      <c r="E23" s="18">
        <v>1987.9904695011928</v>
      </c>
      <c r="F23" s="18">
        <v>931.5520407897817</v>
      </c>
    </row>
    <row r="24" ht="15.75" customHeight="1">
      <c r="A24" s="6">
        <v>22.0</v>
      </c>
      <c r="B24" s="33" t="s">
        <v>30</v>
      </c>
      <c r="C24" s="8">
        <f t="shared" si="1"/>
        <v>5853.769579</v>
      </c>
      <c r="D24" s="18">
        <v>2816.2262307892684</v>
      </c>
      <c r="E24" s="18">
        <v>2194.308425275827</v>
      </c>
      <c r="F24" s="18">
        <v>843.2349227990649</v>
      </c>
    </row>
    <row r="25" ht="15.75" customHeight="1">
      <c r="A25" s="6">
        <v>23.0</v>
      </c>
      <c r="B25" s="33" t="s">
        <v>34</v>
      </c>
      <c r="C25" s="8">
        <f t="shared" si="1"/>
        <v>5395.955823</v>
      </c>
      <c r="D25" s="18">
        <v>2517.1968817204297</v>
      </c>
      <c r="E25" s="18">
        <v>1496.08616200637</v>
      </c>
      <c r="F25" s="18">
        <v>1382.6727792042927</v>
      </c>
    </row>
    <row r="26" ht="15.75" customHeight="1">
      <c r="A26" s="6">
        <v>24.0</v>
      </c>
      <c r="B26" s="19" t="s">
        <v>42</v>
      </c>
      <c r="C26" s="8">
        <f t="shared" si="1"/>
        <v>5305.784471</v>
      </c>
      <c r="D26" s="18">
        <v>3776.274471099701</v>
      </c>
      <c r="E26" s="18">
        <v>1529.5099999999995</v>
      </c>
      <c r="F26" s="18"/>
    </row>
    <row r="27" ht="15.75" customHeight="1">
      <c r="A27" s="6">
        <v>25.0</v>
      </c>
      <c r="B27" s="29" t="s">
        <v>31</v>
      </c>
      <c r="C27" s="8">
        <f t="shared" si="1"/>
        <v>5293.370347</v>
      </c>
      <c r="D27" s="18">
        <v>2446.1866666666665</v>
      </c>
      <c r="E27" s="18">
        <v>1850.6204494965523</v>
      </c>
      <c r="F27" s="18">
        <v>996.5632303987533</v>
      </c>
    </row>
    <row r="28" ht="15.75" customHeight="1">
      <c r="A28" s="6">
        <v>26.0</v>
      </c>
      <c r="B28" s="19" t="s">
        <v>27</v>
      </c>
      <c r="C28" s="8">
        <f t="shared" si="1"/>
        <v>5080.057923</v>
      </c>
      <c r="D28" s="18">
        <v>2336.8650537634408</v>
      </c>
      <c r="E28" s="18">
        <v>1654.1676253678388</v>
      </c>
      <c r="F28" s="18">
        <v>1089.0252434903598</v>
      </c>
    </row>
    <row r="29" ht="15.75" customHeight="1">
      <c r="A29" s="6">
        <v>27.0</v>
      </c>
      <c r="B29" s="19" t="s">
        <v>39</v>
      </c>
      <c r="C29" s="8">
        <f t="shared" si="1"/>
        <v>5075.726598</v>
      </c>
      <c r="D29" s="18">
        <v>3320.182580645161</v>
      </c>
      <c r="E29" s="18">
        <v>959.5253333333334</v>
      </c>
      <c r="F29" s="18">
        <v>796.0186841582191</v>
      </c>
    </row>
    <row r="30" ht="15.75" customHeight="1">
      <c r="A30" s="6">
        <v>28.0</v>
      </c>
      <c r="B30" s="19" t="s">
        <v>41</v>
      </c>
      <c r="C30" s="8">
        <f t="shared" si="1"/>
        <v>4981.459698</v>
      </c>
      <c r="D30" s="18">
        <v>1818.932</v>
      </c>
      <c r="E30" s="18">
        <v>1631.3322160384514</v>
      </c>
      <c r="F30" s="18">
        <v>1531.1954819537807</v>
      </c>
    </row>
    <row r="31" ht="15.75" customHeight="1">
      <c r="A31" s="6">
        <v>29.0</v>
      </c>
      <c r="B31" s="19" t="s">
        <v>32</v>
      </c>
      <c r="C31" s="8">
        <f t="shared" si="1"/>
        <v>4754.12502</v>
      </c>
      <c r="D31" s="18">
        <v>3081.204301075269</v>
      </c>
      <c r="E31" s="18">
        <v>1087.5601540636449</v>
      </c>
      <c r="F31" s="18">
        <v>585.3605645000994</v>
      </c>
    </row>
    <row r="32" ht="15.75" customHeight="1">
      <c r="A32" s="6">
        <v>30.0</v>
      </c>
      <c r="B32" s="19" t="s">
        <v>50</v>
      </c>
      <c r="C32" s="8">
        <f t="shared" si="1"/>
        <v>4683.725369</v>
      </c>
      <c r="D32" s="18">
        <v>2756.4819458375127</v>
      </c>
      <c r="E32" s="18">
        <v>1927.2434227663452</v>
      </c>
      <c r="F32" s="18"/>
    </row>
    <row r="33" ht="15.75" customHeight="1">
      <c r="A33" s="6">
        <v>31.0</v>
      </c>
      <c r="B33" s="19" t="s">
        <v>36</v>
      </c>
      <c r="C33" s="8">
        <f t="shared" si="1"/>
        <v>4164.173199</v>
      </c>
      <c r="D33" s="18">
        <v>2110.266666666667</v>
      </c>
      <c r="E33" s="18">
        <v>1129.6192473118278</v>
      </c>
      <c r="F33" s="18">
        <v>924.2872854216553</v>
      </c>
    </row>
    <row r="34" ht="15.75" customHeight="1">
      <c r="A34" s="6">
        <v>32.0</v>
      </c>
      <c r="B34" s="19" t="s">
        <v>28</v>
      </c>
      <c r="C34" s="8">
        <f t="shared" si="1"/>
        <v>3995.986398</v>
      </c>
      <c r="D34" s="18">
        <v>2339.407524072019</v>
      </c>
      <c r="E34" s="18">
        <v>1656.578873732074</v>
      </c>
      <c r="F34" s="18"/>
    </row>
    <row r="35" ht="15.75" customHeight="1">
      <c r="A35" s="6">
        <v>33.0</v>
      </c>
      <c r="B35" s="19" t="s">
        <v>37</v>
      </c>
      <c r="C35" s="8">
        <f t="shared" si="1"/>
        <v>3870.722715</v>
      </c>
      <c r="D35" s="18">
        <v>1546.6373333333333</v>
      </c>
      <c r="E35" s="18">
        <v>1234.556977582874</v>
      </c>
      <c r="F35" s="18">
        <v>1089.5284037928236</v>
      </c>
    </row>
    <row r="36" ht="15.75" customHeight="1">
      <c r="A36" s="6">
        <v>34.0</v>
      </c>
      <c r="B36" s="19" t="s">
        <v>17</v>
      </c>
      <c r="C36" s="8">
        <f t="shared" si="1"/>
        <v>3599.435581</v>
      </c>
      <c r="D36" s="18">
        <v>3599.4355813362076</v>
      </c>
      <c r="E36" s="18"/>
      <c r="F36" s="18"/>
    </row>
    <row r="37" ht="15.75" customHeight="1">
      <c r="A37" s="6">
        <v>35.0</v>
      </c>
      <c r="B37" s="19" t="s">
        <v>35</v>
      </c>
      <c r="C37" s="8">
        <f t="shared" si="1"/>
        <v>3341.666056</v>
      </c>
      <c r="D37" s="18">
        <v>1211.7902244335469</v>
      </c>
      <c r="E37" s="18">
        <v>1175.1568159424917</v>
      </c>
      <c r="F37" s="18">
        <v>954.719015972951</v>
      </c>
      <c r="G37" s="20"/>
    </row>
    <row r="38" ht="15.75" customHeight="1">
      <c r="A38" s="6">
        <v>36.0</v>
      </c>
      <c r="B38" s="19" t="s">
        <v>33</v>
      </c>
      <c r="C38" s="8">
        <f t="shared" si="1"/>
        <v>3239.615419</v>
      </c>
      <c r="D38" s="18">
        <v>2627.5900664568035</v>
      </c>
      <c r="E38" s="18">
        <v>612.025352112676</v>
      </c>
      <c r="F38" s="18"/>
      <c r="G38" s="18"/>
      <c r="I38" s="2"/>
    </row>
    <row r="39" ht="15.75" customHeight="1">
      <c r="A39" s="6">
        <v>37.0</v>
      </c>
      <c r="B39" s="19" t="s">
        <v>44</v>
      </c>
      <c r="C39" s="8">
        <f t="shared" si="1"/>
        <v>3144.981136</v>
      </c>
      <c r="D39" s="18">
        <v>3144.981136127716</v>
      </c>
      <c r="E39" s="18"/>
      <c r="F39" s="18"/>
    </row>
    <row r="40" ht="15.75" customHeight="1">
      <c r="A40" s="6">
        <v>38.0</v>
      </c>
      <c r="B40" s="19" t="s">
        <v>45</v>
      </c>
      <c r="C40" s="8">
        <f t="shared" si="1"/>
        <v>2983.303397</v>
      </c>
      <c r="D40" s="18">
        <v>2983.303396928804</v>
      </c>
      <c r="E40" s="18"/>
      <c r="F40" s="18"/>
    </row>
    <row r="41" ht="15.75" customHeight="1">
      <c r="A41" s="6">
        <v>39.0</v>
      </c>
      <c r="B41" s="19" t="s">
        <v>12</v>
      </c>
      <c r="C41" s="8">
        <f t="shared" si="1"/>
        <v>2694.775575</v>
      </c>
      <c r="D41" s="18">
        <v>2694.7755749405237</v>
      </c>
      <c r="E41" s="18"/>
      <c r="F41" s="18"/>
    </row>
    <row r="42" ht="15.75" customHeight="1">
      <c r="A42" s="6">
        <v>40.0</v>
      </c>
      <c r="B42" s="19" t="s">
        <v>51</v>
      </c>
      <c r="C42" s="8">
        <f t="shared" si="1"/>
        <v>2669.721376</v>
      </c>
      <c r="D42" s="18">
        <v>1623.6569709127382</v>
      </c>
      <c r="E42" s="18">
        <v>1046.0644047929147</v>
      </c>
      <c r="F42" s="18"/>
    </row>
    <row r="43" ht="15.75" customHeight="1">
      <c r="A43" s="6">
        <v>41.0</v>
      </c>
      <c r="B43" s="19" t="s">
        <v>46</v>
      </c>
      <c r="C43" s="8">
        <f t="shared" si="1"/>
        <v>2657.789688</v>
      </c>
      <c r="D43" s="18">
        <v>2657.7896875111865</v>
      </c>
      <c r="E43" s="18"/>
      <c r="F43" s="18"/>
    </row>
    <row r="44" ht="15.75" customHeight="1">
      <c r="A44" s="6">
        <v>42.0</v>
      </c>
      <c r="B44" s="19" t="s">
        <v>43</v>
      </c>
      <c r="C44" s="8">
        <f t="shared" si="1"/>
        <v>2403.953004</v>
      </c>
      <c r="D44" s="18">
        <v>1267.9760563380282</v>
      </c>
      <c r="E44" s="18">
        <v>1135.9769478876801</v>
      </c>
      <c r="F44" s="18"/>
    </row>
    <row r="45" ht="15.75" customHeight="1">
      <c r="A45" s="6">
        <v>43.0</v>
      </c>
      <c r="B45" s="19" t="s">
        <v>56</v>
      </c>
      <c r="C45" s="8">
        <f t="shared" si="1"/>
        <v>2216.076005</v>
      </c>
      <c r="D45" s="18">
        <v>1491.722267897799</v>
      </c>
      <c r="E45" s="18">
        <v>724.353736737787</v>
      </c>
      <c r="F45" s="18"/>
    </row>
    <row r="46" ht="15.75" customHeight="1">
      <c r="A46" s="6">
        <v>44.0</v>
      </c>
      <c r="B46" s="19" t="s">
        <v>66</v>
      </c>
      <c r="C46" s="8">
        <f t="shared" si="1"/>
        <v>2087.187421</v>
      </c>
      <c r="D46" s="18">
        <v>2087.1874209461166</v>
      </c>
      <c r="E46" s="18"/>
      <c r="F46" s="18"/>
    </row>
    <row r="47" ht="15.75" customHeight="1">
      <c r="A47" s="6">
        <v>45.0</v>
      </c>
      <c r="B47" s="19" t="s">
        <v>47</v>
      </c>
      <c r="C47" s="8">
        <f t="shared" si="1"/>
        <v>1937.750033</v>
      </c>
      <c r="D47" s="18">
        <v>938.8472043010753</v>
      </c>
      <c r="E47" s="18">
        <v>690.159000608512</v>
      </c>
      <c r="F47" s="18">
        <v>308.74382830914277</v>
      </c>
    </row>
    <row r="48" ht="15.75" customHeight="1">
      <c r="A48" s="6">
        <v>46.0</v>
      </c>
      <c r="B48" s="19" t="s">
        <v>59</v>
      </c>
      <c r="C48" s="8">
        <f t="shared" si="1"/>
        <v>1643.894573</v>
      </c>
      <c r="D48" s="18">
        <v>939.7719354838708</v>
      </c>
      <c r="E48" s="18">
        <v>704.1226370539011</v>
      </c>
      <c r="F48" s="18"/>
    </row>
    <row r="49" ht="15.75" customHeight="1">
      <c r="A49" s="6">
        <v>47.0</v>
      </c>
      <c r="B49" s="19" t="s">
        <v>49</v>
      </c>
      <c r="C49" s="8">
        <f t="shared" si="1"/>
        <v>1416.871831</v>
      </c>
      <c r="D49" s="18">
        <v>1416.8718309859153</v>
      </c>
      <c r="E49" s="18"/>
      <c r="F49" s="18"/>
    </row>
    <row r="50" ht="15.75" customHeight="1">
      <c r="A50" s="6">
        <v>48.0</v>
      </c>
      <c r="B50" s="19" t="s">
        <v>40</v>
      </c>
      <c r="C50" s="8">
        <f t="shared" si="1"/>
        <v>1316.154292</v>
      </c>
      <c r="D50" s="18">
        <v>1316.1542923574361</v>
      </c>
      <c r="E50" s="18"/>
      <c r="F50" s="18"/>
    </row>
    <row r="51" ht="15.75" customHeight="1">
      <c r="A51" s="6">
        <v>49.0</v>
      </c>
      <c r="B51" s="19" t="s">
        <v>70</v>
      </c>
      <c r="C51" s="8">
        <f t="shared" si="1"/>
        <v>1278.823046</v>
      </c>
      <c r="D51" s="34">
        <v>1278.823045788009</v>
      </c>
      <c r="E51" s="18"/>
      <c r="F51" s="18"/>
    </row>
    <row r="52" ht="15.75" customHeight="1">
      <c r="A52" s="6">
        <v>50.0</v>
      </c>
      <c r="B52" s="19" t="s">
        <v>57</v>
      </c>
      <c r="C52" s="8">
        <f t="shared" si="1"/>
        <v>1120.361972</v>
      </c>
      <c r="D52" s="18">
        <v>1120.3619718309858</v>
      </c>
      <c r="E52" s="18"/>
      <c r="F52" s="18"/>
      <c r="G52" s="18"/>
    </row>
    <row r="53" ht="15.75" customHeight="1">
      <c r="A53" s="6">
        <v>51.0</v>
      </c>
      <c r="B53" s="19" t="s">
        <v>65</v>
      </c>
      <c r="C53" s="8">
        <f t="shared" si="1"/>
        <v>974.2850367</v>
      </c>
      <c r="D53" s="18">
        <v>974.2850366810017</v>
      </c>
      <c r="E53" s="18"/>
      <c r="F53" s="18"/>
      <c r="G53" s="21"/>
    </row>
    <row r="54" ht="15.75" customHeight="1">
      <c r="A54" s="6">
        <v>52.0</v>
      </c>
      <c r="B54" s="19" t="s">
        <v>48</v>
      </c>
      <c r="C54" s="8">
        <f t="shared" si="1"/>
        <v>951.343662</v>
      </c>
      <c r="D54" s="18">
        <v>951.3436619718308</v>
      </c>
      <c r="E54" s="18"/>
      <c r="F54" s="18"/>
    </row>
    <row r="55" ht="15.75" customHeight="1">
      <c r="A55" s="6">
        <v>53.0</v>
      </c>
      <c r="B55" s="19" t="s">
        <v>72</v>
      </c>
      <c r="C55" s="8">
        <f t="shared" si="1"/>
        <v>938.8472043</v>
      </c>
      <c r="D55" s="18">
        <v>938.8472043010753</v>
      </c>
      <c r="E55" s="18"/>
      <c r="F55" s="18"/>
    </row>
    <row r="56" ht="15.75" customHeight="1">
      <c r="A56" s="6">
        <v>54.0</v>
      </c>
      <c r="B56" s="19" t="s">
        <v>68</v>
      </c>
      <c r="C56" s="8">
        <f t="shared" si="1"/>
        <v>834.4847268</v>
      </c>
      <c r="D56" s="18">
        <v>834.4847267897799</v>
      </c>
      <c r="E56" s="18"/>
      <c r="F56" s="18"/>
    </row>
    <row r="57" ht="15.75" customHeight="1">
      <c r="A57" s="6">
        <v>55.0</v>
      </c>
      <c r="B57" s="19" t="s">
        <v>55</v>
      </c>
      <c r="C57" s="8">
        <f t="shared" si="1"/>
        <v>806.4211268</v>
      </c>
      <c r="D57" s="18">
        <v>806.4211267605633</v>
      </c>
      <c r="E57" s="18"/>
      <c r="F57" s="18"/>
    </row>
    <row r="58" ht="15.75" customHeight="1">
      <c r="A58" s="6">
        <v>56.0</v>
      </c>
      <c r="B58" s="19" t="s">
        <v>54</v>
      </c>
      <c r="C58" s="8">
        <f t="shared" si="1"/>
        <v>676.5048697</v>
      </c>
      <c r="D58" s="18">
        <v>676.5048697192004</v>
      </c>
      <c r="E58" s="18"/>
      <c r="F58" s="18"/>
    </row>
    <row r="59" ht="15.75" customHeight="1">
      <c r="A59" s="6">
        <v>57.0</v>
      </c>
      <c r="B59" s="19" t="s">
        <v>60</v>
      </c>
      <c r="C59" s="8">
        <f t="shared" si="1"/>
        <v>519.0038121</v>
      </c>
      <c r="D59" s="18">
        <v>519.0038121487632</v>
      </c>
      <c r="E59" s="18"/>
      <c r="F59" s="18"/>
    </row>
    <row r="60" ht="15.75" customHeight="1">
      <c r="A60" s="6">
        <v>58.0</v>
      </c>
      <c r="B60" s="19" t="s">
        <v>67</v>
      </c>
      <c r="C60" s="8">
        <f t="shared" si="1"/>
        <v>515.0985011</v>
      </c>
      <c r="D60" s="18">
        <v>515.0985011383759</v>
      </c>
      <c r="E60" s="18"/>
      <c r="F60" s="18"/>
    </row>
    <row r="61" ht="15.75" customHeight="1">
      <c r="A61" s="6">
        <v>59.0</v>
      </c>
      <c r="B61" s="19" t="s">
        <v>58</v>
      </c>
      <c r="C61" s="8">
        <f t="shared" si="1"/>
        <v>446.0830986</v>
      </c>
      <c r="D61" s="18">
        <v>446.08309859154923</v>
      </c>
      <c r="E61" s="18"/>
      <c r="F61" s="18"/>
    </row>
    <row r="62" ht="15.75" customHeight="1">
      <c r="A62" s="6">
        <v>60.0</v>
      </c>
      <c r="B62" s="19" t="s">
        <v>69</v>
      </c>
      <c r="C62" s="8">
        <f t="shared" si="1"/>
        <v>367.6025658</v>
      </c>
      <c r="D62" s="18">
        <v>367.60256577233656</v>
      </c>
      <c r="E62" s="18"/>
      <c r="F62" s="18"/>
    </row>
    <row r="63" ht="15.75" customHeight="1">
      <c r="A63" s="6">
        <v>61.0</v>
      </c>
      <c r="B63" s="19" t="s">
        <v>62</v>
      </c>
      <c r="C63" s="8">
        <f t="shared" si="1"/>
        <v>264.0529584</v>
      </c>
      <c r="D63" s="18">
        <v>264.0529584422093</v>
      </c>
      <c r="E63" s="18"/>
      <c r="F63" s="18"/>
      <c r="G63" s="18"/>
    </row>
    <row r="64" ht="15.75" customHeight="1">
      <c r="A64" s="6">
        <v>62.0</v>
      </c>
      <c r="B64" s="19" t="s">
        <v>53</v>
      </c>
      <c r="C64" s="8">
        <f t="shared" si="1"/>
        <v>262.5994832</v>
      </c>
      <c r="D64" s="18">
        <v>262.59948320413434</v>
      </c>
      <c r="E64" s="18"/>
      <c r="F64" s="18"/>
    </row>
    <row r="65" ht="15.75" customHeight="1">
      <c r="A65" s="6">
        <v>63.0</v>
      </c>
      <c r="B65" s="19" t="s">
        <v>64</v>
      </c>
      <c r="C65" s="8">
        <f t="shared" si="1"/>
        <v>198.9280293</v>
      </c>
      <c r="D65" s="18">
        <v>198.9280293448014</v>
      </c>
      <c r="E65" s="18"/>
      <c r="F65" s="18"/>
    </row>
    <row r="66" ht="15.75" customHeight="1">
      <c r="A66" s="6">
        <v>64.0</v>
      </c>
      <c r="B66" s="19" t="s">
        <v>61</v>
      </c>
      <c r="C66" s="8">
        <f t="shared" si="1"/>
        <v>194.2657974</v>
      </c>
      <c r="D66" s="18">
        <v>194.26579739217658</v>
      </c>
      <c r="E66" s="18"/>
      <c r="F66" s="18"/>
    </row>
    <row r="67" ht="15.75" customHeight="1">
      <c r="A67" s="6">
        <v>65.0</v>
      </c>
      <c r="B67" s="19" t="s">
        <v>71</v>
      </c>
      <c r="C67" s="8">
        <f t="shared" si="1"/>
        <v>149.5266792</v>
      </c>
      <c r="D67" s="18">
        <v>149.52667922159446</v>
      </c>
      <c r="E67" s="18"/>
      <c r="F67" s="18"/>
    </row>
    <row r="68" ht="15.75" customHeight="1">
      <c r="A68" s="6">
        <v>66.0</v>
      </c>
      <c r="B68" s="19" t="s">
        <v>52</v>
      </c>
      <c r="C68" s="8">
        <f t="shared" si="1"/>
        <v>126.4994753</v>
      </c>
      <c r="D68" s="18">
        <v>126.49947534102832</v>
      </c>
      <c r="E68" s="18"/>
      <c r="F68" s="18"/>
    </row>
    <row r="69" ht="15.75" customHeight="1">
      <c r="A69" s="6">
        <v>67.0</v>
      </c>
      <c r="B69" s="23" t="s">
        <v>63</v>
      </c>
      <c r="C69" s="24">
        <f t="shared" si="1"/>
        <v>82.57579554</v>
      </c>
      <c r="D69" s="18">
        <v>82.57579553996493</v>
      </c>
      <c r="E69" s="18"/>
      <c r="F69" s="18"/>
    </row>
    <row r="70" ht="15.75" customHeight="1">
      <c r="A70" s="6">
        <v>68.0</v>
      </c>
      <c r="B70" s="25"/>
      <c r="C70" s="18"/>
      <c r="D70" s="18"/>
      <c r="E70" s="18"/>
      <c r="F70" s="35"/>
    </row>
    <row r="71" ht="15.75" customHeight="1">
      <c r="A71" s="6"/>
      <c r="D71" s="18"/>
      <c r="E71" s="18"/>
      <c r="F71" s="35"/>
    </row>
    <row r="72" ht="15.75" customHeight="1">
      <c r="A72" s="6"/>
      <c r="D72" s="18"/>
      <c r="E72" s="18"/>
      <c r="F72" s="35"/>
    </row>
    <row r="73" ht="15.75" customHeight="1">
      <c r="A73" s="6"/>
      <c r="D73" s="18"/>
      <c r="E73" s="18"/>
      <c r="F73" s="35"/>
    </row>
    <row r="74" ht="15.75" customHeight="1">
      <c r="A74" s="6"/>
      <c r="D74" s="18"/>
      <c r="E74" s="18"/>
      <c r="F74" s="35"/>
    </row>
    <row r="75" ht="15.75" customHeight="1">
      <c r="D75" s="18"/>
      <c r="E75" s="18"/>
      <c r="F75" s="35"/>
    </row>
    <row r="76" ht="15.75" customHeight="1">
      <c r="D76" s="18"/>
      <c r="E76" s="18"/>
      <c r="F76" s="35"/>
    </row>
    <row r="77" ht="15.75" customHeight="1">
      <c r="D77" s="18"/>
      <c r="E77" s="18"/>
      <c r="F77" s="35"/>
    </row>
    <row r="78" ht="15.75" customHeight="1">
      <c r="D78" s="18"/>
      <c r="E78" s="18"/>
      <c r="F78" s="35"/>
    </row>
    <row r="79" ht="15.75" customHeight="1">
      <c r="D79" s="18"/>
      <c r="E79" s="18"/>
      <c r="F79" s="35"/>
    </row>
    <row r="80" ht="15.75" customHeight="1">
      <c r="D80" s="18"/>
      <c r="E80" s="18"/>
      <c r="F80" s="35"/>
    </row>
    <row r="81" ht="15.75" customHeight="1">
      <c r="D81" s="18"/>
      <c r="E81" s="18"/>
      <c r="F81" s="35"/>
    </row>
    <row r="82" ht="15.75" customHeight="1">
      <c r="D82" s="18"/>
      <c r="E82" s="18"/>
      <c r="F82" s="35"/>
    </row>
    <row r="83" ht="15.75" customHeight="1">
      <c r="D83" s="18"/>
      <c r="E83" s="18"/>
      <c r="F83" s="35"/>
    </row>
    <row r="84" ht="15.75" customHeight="1">
      <c r="D84" s="18"/>
      <c r="E84" s="18"/>
      <c r="F84" s="35"/>
    </row>
    <row r="85" ht="15.75" customHeight="1">
      <c r="D85" s="18"/>
      <c r="E85" s="18"/>
      <c r="F85" s="35"/>
    </row>
    <row r="86" ht="15.75" customHeight="1">
      <c r="D86" s="18"/>
      <c r="E86" s="18"/>
      <c r="F86" s="35"/>
    </row>
    <row r="87" ht="15.75" customHeight="1">
      <c r="D87" s="18"/>
      <c r="E87" s="18"/>
      <c r="F87" s="35"/>
    </row>
    <row r="88" ht="15.75" customHeight="1">
      <c r="D88" s="18"/>
      <c r="E88" s="18"/>
      <c r="F88" s="35"/>
    </row>
    <row r="89" ht="15.75" customHeight="1">
      <c r="D89" s="18"/>
      <c r="E89" s="18"/>
      <c r="F89" s="35"/>
    </row>
    <row r="90" ht="15.75" customHeight="1">
      <c r="D90" s="18"/>
      <c r="E90" s="18"/>
      <c r="F90" s="35"/>
    </row>
    <row r="91" ht="15.75" customHeight="1">
      <c r="D91" s="18"/>
      <c r="E91" s="18"/>
      <c r="F91" s="35"/>
    </row>
    <row r="92" ht="15.75" customHeight="1">
      <c r="D92" s="18"/>
      <c r="E92" s="18"/>
      <c r="F92" s="35"/>
    </row>
    <row r="93" ht="15.75" customHeight="1">
      <c r="D93" s="18"/>
      <c r="E93" s="18"/>
      <c r="F93" s="35"/>
    </row>
    <row r="94" ht="15.75" customHeight="1">
      <c r="D94" s="18"/>
      <c r="E94" s="18"/>
      <c r="F94" s="35"/>
    </row>
    <row r="95" ht="15.75" customHeight="1">
      <c r="D95" s="18"/>
      <c r="E95" s="18"/>
      <c r="F95" s="35"/>
    </row>
    <row r="96" ht="15.75" customHeight="1">
      <c r="D96" s="18"/>
      <c r="E96" s="18"/>
      <c r="F96" s="35"/>
    </row>
    <row r="97" ht="15.75" customHeight="1">
      <c r="D97" s="18"/>
      <c r="E97" s="18"/>
      <c r="F97" s="35"/>
    </row>
    <row r="98" ht="15.75" customHeight="1">
      <c r="D98" s="18"/>
      <c r="E98" s="18"/>
      <c r="F98" s="35"/>
    </row>
    <row r="99" ht="15.75" customHeight="1">
      <c r="D99" s="18"/>
      <c r="E99" s="18"/>
      <c r="F99" s="35"/>
    </row>
    <row r="100" ht="15.75" customHeight="1">
      <c r="D100" s="18"/>
      <c r="E100" s="18"/>
      <c r="F100" s="35"/>
    </row>
    <row r="101" ht="15.75" customHeight="1">
      <c r="D101" s="18"/>
      <c r="E101" s="18"/>
      <c r="F101" s="35"/>
    </row>
    <row r="102" ht="15.75" customHeight="1">
      <c r="D102" s="18"/>
      <c r="E102" s="18"/>
      <c r="F102" s="35"/>
    </row>
    <row r="103" ht="15.75" customHeight="1">
      <c r="D103" s="18"/>
      <c r="E103" s="18"/>
      <c r="F103" s="35"/>
    </row>
    <row r="104" ht="15.75" customHeight="1">
      <c r="D104" s="18"/>
      <c r="E104" s="18"/>
      <c r="F104" s="35"/>
    </row>
    <row r="105" ht="15.75" customHeight="1">
      <c r="D105" s="18"/>
      <c r="E105" s="18"/>
      <c r="F105" s="35"/>
    </row>
    <row r="106" ht="15.75" customHeight="1">
      <c r="D106" s="18"/>
      <c r="E106" s="18"/>
      <c r="F106" s="35"/>
    </row>
    <row r="107" ht="15.75" customHeight="1">
      <c r="D107" s="18"/>
      <c r="E107" s="18"/>
      <c r="F107" s="35"/>
    </row>
    <row r="108" ht="15.75" customHeight="1">
      <c r="D108" s="18"/>
      <c r="E108" s="18"/>
      <c r="F108" s="35"/>
    </row>
    <row r="109" ht="15.75" customHeight="1">
      <c r="D109" s="18"/>
      <c r="E109" s="18"/>
      <c r="F109" s="35"/>
    </row>
    <row r="110" ht="15.75" customHeight="1">
      <c r="D110" s="18"/>
      <c r="E110" s="18"/>
      <c r="F110" s="35"/>
    </row>
    <row r="111" ht="15.75" customHeight="1">
      <c r="D111" s="18"/>
      <c r="E111" s="18"/>
      <c r="F111" s="35"/>
    </row>
    <row r="112" ht="15.75" customHeight="1">
      <c r="D112" s="18"/>
      <c r="E112" s="18"/>
      <c r="F112" s="35"/>
    </row>
    <row r="113" ht="15.75" customHeight="1">
      <c r="D113" s="18"/>
      <c r="E113" s="18"/>
      <c r="F113" s="35"/>
    </row>
    <row r="114" ht="15.75" customHeight="1">
      <c r="D114" s="18"/>
      <c r="E114" s="18"/>
      <c r="F114" s="35"/>
    </row>
    <row r="115" ht="15.75" customHeight="1">
      <c r="D115" s="18"/>
      <c r="E115" s="18"/>
      <c r="F115" s="35"/>
    </row>
    <row r="116" ht="15.75" customHeight="1">
      <c r="D116" s="18"/>
      <c r="E116" s="18"/>
      <c r="F116" s="35"/>
    </row>
    <row r="117" ht="15.75" customHeight="1">
      <c r="D117" s="18"/>
      <c r="E117" s="18"/>
      <c r="F117" s="35"/>
    </row>
    <row r="118" ht="15.75" customHeight="1">
      <c r="D118" s="18"/>
      <c r="E118" s="18"/>
      <c r="F118" s="35"/>
    </row>
    <row r="119" ht="15.75" customHeight="1">
      <c r="D119" s="18"/>
      <c r="E119" s="18"/>
      <c r="F119" s="35"/>
    </row>
    <row r="120" ht="15.75" customHeight="1">
      <c r="D120" s="18"/>
      <c r="E120" s="18"/>
      <c r="F120" s="35"/>
    </row>
    <row r="121" ht="15.75" customHeight="1">
      <c r="D121" s="18"/>
      <c r="E121" s="18"/>
      <c r="F121" s="35"/>
    </row>
    <row r="122" ht="15.75" customHeight="1">
      <c r="D122" s="18"/>
      <c r="E122" s="18"/>
      <c r="F122" s="35"/>
    </row>
    <row r="123" ht="15.75" customHeight="1">
      <c r="D123" s="18"/>
      <c r="E123" s="18"/>
      <c r="F123" s="35"/>
    </row>
    <row r="124" ht="15.75" customHeight="1">
      <c r="D124" s="18"/>
      <c r="E124" s="18"/>
      <c r="F124" s="35"/>
    </row>
    <row r="125" ht="15.75" customHeight="1">
      <c r="D125" s="18"/>
      <c r="E125" s="18"/>
      <c r="F125" s="35"/>
    </row>
    <row r="126" ht="15.75" customHeight="1">
      <c r="D126" s="18"/>
      <c r="E126" s="18"/>
      <c r="F126" s="35"/>
    </row>
    <row r="127" ht="15.75" customHeight="1">
      <c r="D127" s="18"/>
      <c r="E127" s="18"/>
      <c r="F127" s="35"/>
    </row>
    <row r="128" ht="15.75" customHeight="1">
      <c r="D128" s="18"/>
      <c r="E128" s="18"/>
      <c r="F128" s="35"/>
    </row>
    <row r="129" ht="15.75" customHeight="1">
      <c r="D129" s="18"/>
      <c r="E129" s="18"/>
      <c r="F129" s="35"/>
    </row>
    <row r="130" ht="15.75" customHeight="1">
      <c r="D130" s="18"/>
      <c r="E130" s="18"/>
      <c r="F130" s="35"/>
    </row>
    <row r="131" ht="15.75" customHeight="1">
      <c r="D131" s="18"/>
      <c r="E131" s="18"/>
      <c r="F131" s="35"/>
    </row>
    <row r="132" ht="15.75" customHeight="1">
      <c r="D132" s="18"/>
      <c r="E132" s="18"/>
      <c r="F132" s="35"/>
    </row>
    <row r="133" ht="15.75" customHeight="1">
      <c r="D133" s="18"/>
      <c r="E133" s="18"/>
      <c r="F133" s="35"/>
    </row>
    <row r="134" ht="15.75" customHeight="1">
      <c r="D134" s="18"/>
      <c r="E134" s="18"/>
      <c r="F134" s="35"/>
    </row>
    <row r="135" ht="15.75" customHeight="1">
      <c r="D135" s="18"/>
      <c r="E135" s="18"/>
      <c r="F135" s="35"/>
    </row>
    <row r="136" ht="15.75" customHeight="1">
      <c r="D136" s="18"/>
      <c r="E136" s="18"/>
      <c r="F136" s="35"/>
    </row>
    <row r="137" ht="15.75" customHeight="1">
      <c r="D137" s="18"/>
      <c r="E137" s="18"/>
      <c r="F137" s="35"/>
    </row>
    <row r="138" ht="15.75" customHeight="1">
      <c r="D138" s="18"/>
      <c r="E138" s="18"/>
      <c r="F138" s="35"/>
    </row>
    <row r="139" ht="15.75" customHeight="1">
      <c r="D139" s="18"/>
      <c r="E139" s="18"/>
      <c r="F139" s="35"/>
    </row>
    <row r="140" ht="15.75" customHeight="1">
      <c r="D140" s="18"/>
      <c r="E140" s="18"/>
      <c r="F140" s="35"/>
    </row>
    <row r="141" ht="15.75" customHeight="1">
      <c r="D141" s="18"/>
      <c r="E141" s="18"/>
      <c r="F141" s="35"/>
    </row>
    <row r="142" ht="15.75" customHeight="1">
      <c r="D142" s="18"/>
      <c r="E142" s="18"/>
      <c r="F142" s="35"/>
    </row>
    <row r="143" ht="15.75" customHeight="1">
      <c r="D143" s="18"/>
      <c r="E143" s="18"/>
      <c r="F143" s="35"/>
    </row>
    <row r="144" ht="15.75" customHeight="1">
      <c r="D144" s="18"/>
      <c r="E144" s="18"/>
      <c r="F144" s="35"/>
    </row>
    <row r="145" ht="15.75" customHeight="1">
      <c r="D145" s="18"/>
      <c r="E145" s="18"/>
      <c r="F145" s="35"/>
    </row>
    <row r="146" ht="15.75" customHeight="1">
      <c r="D146" s="18"/>
      <c r="E146" s="18"/>
      <c r="F146" s="35"/>
    </row>
    <row r="147" ht="15.75" customHeight="1">
      <c r="D147" s="18"/>
      <c r="E147" s="18"/>
      <c r="F147" s="35"/>
    </row>
    <row r="148" ht="15.75" customHeight="1">
      <c r="D148" s="18"/>
      <c r="E148" s="18"/>
      <c r="F148" s="35"/>
    </row>
    <row r="149" ht="15.75" customHeight="1">
      <c r="D149" s="18"/>
      <c r="E149" s="18"/>
      <c r="F149" s="35"/>
    </row>
    <row r="150" ht="15.75" customHeight="1">
      <c r="D150" s="18"/>
      <c r="E150" s="18"/>
      <c r="F150" s="35"/>
    </row>
    <row r="151" ht="15.75" customHeight="1">
      <c r="D151" s="18"/>
      <c r="E151" s="18"/>
      <c r="F151" s="35"/>
    </row>
    <row r="152" ht="15.75" customHeight="1">
      <c r="D152" s="18"/>
      <c r="E152" s="18"/>
      <c r="F152" s="35"/>
    </row>
    <row r="153" ht="15.75" customHeight="1">
      <c r="D153" s="18"/>
      <c r="E153" s="18"/>
      <c r="F153" s="35"/>
    </row>
    <row r="154" ht="15.75" customHeight="1">
      <c r="D154" s="18"/>
      <c r="E154" s="18"/>
      <c r="F154" s="35"/>
    </row>
    <row r="155" ht="15.75" customHeight="1">
      <c r="D155" s="18"/>
      <c r="E155" s="18"/>
      <c r="F155" s="35"/>
    </row>
    <row r="156" ht="15.75" customHeight="1">
      <c r="D156" s="18"/>
      <c r="E156" s="18"/>
      <c r="F156" s="35"/>
    </row>
    <row r="157" ht="15.75" customHeight="1">
      <c r="D157" s="18"/>
      <c r="E157" s="18"/>
      <c r="F157" s="35"/>
    </row>
    <row r="158" ht="15.75" customHeight="1">
      <c r="D158" s="18"/>
      <c r="E158" s="18"/>
      <c r="F158" s="35"/>
    </row>
    <row r="159" ht="15.75" customHeight="1">
      <c r="D159" s="18"/>
      <c r="E159" s="18"/>
      <c r="F159" s="35"/>
    </row>
    <row r="160" ht="15.75" customHeight="1">
      <c r="D160" s="18"/>
      <c r="E160" s="18"/>
      <c r="F160" s="35"/>
    </row>
    <row r="161" ht="15.75" customHeight="1">
      <c r="D161" s="18"/>
      <c r="E161" s="18"/>
      <c r="F161" s="35"/>
    </row>
    <row r="162" ht="15.75" customHeight="1">
      <c r="D162" s="18"/>
      <c r="E162" s="18"/>
      <c r="F162" s="35"/>
    </row>
    <row r="163" ht="15.75" customHeight="1">
      <c r="D163" s="18"/>
      <c r="E163" s="18"/>
      <c r="F163" s="35"/>
    </row>
    <row r="164" ht="15.75" customHeight="1">
      <c r="D164" s="18"/>
      <c r="E164" s="18"/>
      <c r="F164" s="35"/>
    </row>
    <row r="165" ht="15.75" customHeight="1">
      <c r="D165" s="18"/>
      <c r="E165" s="18"/>
      <c r="F165" s="35"/>
    </row>
    <row r="166" ht="15.75" customHeight="1">
      <c r="D166" s="18"/>
      <c r="E166" s="18"/>
      <c r="F166" s="35"/>
    </row>
    <row r="167" ht="15.75" customHeight="1">
      <c r="D167" s="18"/>
      <c r="E167" s="18"/>
      <c r="F167" s="35"/>
    </row>
    <row r="168" ht="15.75" customHeight="1">
      <c r="D168" s="18"/>
      <c r="E168" s="18"/>
      <c r="F168" s="35"/>
    </row>
    <row r="169" ht="15.75" customHeight="1">
      <c r="D169" s="18"/>
      <c r="E169" s="18"/>
      <c r="F169" s="35"/>
    </row>
    <row r="170" ht="15.75" customHeight="1">
      <c r="D170" s="18"/>
      <c r="E170" s="18"/>
      <c r="F170" s="35"/>
    </row>
    <row r="171" ht="15.75" customHeight="1">
      <c r="D171" s="18"/>
      <c r="E171" s="18"/>
      <c r="F171" s="35"/>
    </row>
    <row r="172" ht="15.75" customHeight="1">
      <c r="D172" s="18"/>
      <c r="E172" s="18"/>
      <c r="F172" s="35"/>
    </row>
    <row r="173" ht="15.75" customHeight="1">
      <c r="D173" s="18"/>
      <c r="E173" s="18"/>
      <c r="F173" s="35"/>
    </row>
    <row r="174" ht="15.75" customHeight="1">
      <c r="D174" s="18"/>
      <c r="E174" s="18"/>
      <c r="F174" s="35"/>
    </row>
    <row r="175" ht="15.75" customHeight="1">
      <c r="D175" s="18"/>
      <c r="E175" s="18"/>
      <c r="F175" s="35"/>
    </row>
    <row r="176" ht="15.75" customHeight="1">
      <c r="D176" s="18"/>
      <c r="E176" s="18"/>
      <c r="F176" s="35"/>
    </row>
    <row r="177" ht="15.75" customHeight="1">
      <c r="D177" s="18"/>
      <c r="E177" s="18"/>
      <c r="F177" s="35"/>
    </row>
    <row r="178" ht="15.75" customHeight="1">
      <c r="D178" s="18"/>
      <c r="E178" s="18"/>
      <c r="F178" s="35"/>
    </row>
    <row r="179" ht="15.75" customHeight="1">
      <c r="D179" s="18"/>
      <c r="E179" s="18"/>
      <c r="F179" s="35"/>
    </row>
    <row r="180" ht="15.75" customHeight="1">
      <c r="D180" s="18"/>
      <c r="E180" s="18"/>
      <c r="F180" s="35"/>
    </row>
    <row r="181" ht="15.75" customHeight="1">
      <c r="D181" s="18"/>
      <c r="E181" s="18"/>
      <c r="F181" s="35"/>
    </row>
    <row r="182" ht="15.75" customHeight="1">
      <c r="D182" s="18"/>
      <c r="E182" s="18"/>
      <c r="F182" s="35"/>
    </row>
    <row r="183" ht="15.75" customHeight="1">
      <c r="D183" s="18"/>
      <c r="E183" s="18"/>
      <c r="F183" s="35"/>
    </row>
    <row r="184" ht="15.75" customHeight="1">
      <c r="D184" s="18"/>
      <c r="E184" s="18"/>
      <c r="F184" s="35"/>
    </row>
    <row r="185" ht="15.75" customHeight="1">
      <c r="D185" s="18"/>
      <c r="E185" s="18"/>
      <c r="F185" s="35"/>
    </row>
    <row r="186" ht="15.75" customHeight="1">
      <c r="D186" s="18"/>
      <c r="E186" s="18"/>
      <c r="F186" s="35"/>
    </row>
    <row r="187" ht="15.75" customHeight="1">
      <c r="D187" s="18"/>
      <c r="E187" s="18"/>
      <c r="F187" s="35"/>
    </row>
    <row r="188" ht="15.75" customHeight="1">
      <c r="D188" s="18"/>
      <c r="E188" s="18"/>
      <c r="F188" s="35"/>
    </row>
    <row r="189" ht="15.75" customHeight="1">
      <c r="D189" s="18"/>
      <c r="E189" s="18"/>
      <c r="F189" s="35"/>
    </row>
    <row r="190" ht="15.75" customHeight="1">
      <c r="D190" s="18"/>
      <c r="E190" s="18"/>
      <c r="F190" s="35"/>
    </row>
    <row r="191" ht="15.75" customHeight="1">
      <c r="D191" s="18"/>
      <c r="E191" s="18"/>
      <c r="F191" s="35"/>
    </row>
    <row r="192" ht="15.75" customHeight="1">
      <c r="D192" s="18"/>
      <c r="E192" s="18"/>
      <c r="F192" s="35"/>
    </row>
    <row r="193" ht="15.75" customHeight="1">
      <c r="D193" s="18"/>
      <c r="E193" s="18"/>
      <c r="F193" s="35"/>
    </row>
    <row r="194" ht="15.75" customHeight="1">
      <c r="D194" s="18"/>
      <c r="E194" s="18"/>
      <c r="F194" s="35"/>
    </row>
    <row r="195" ht="15.75" customHeight="1">
      <c r="D195" s="18"/>
      <c r="E195" s="18"/>
      <c r="F195" s="35"/>
    </row>
    <row r="196" ht="15.75" customHeight="1">
      <c r="D196" s="18"/>
      <c r="E196" s="18"/>
      <c r="F196" s="35"/>
    </row>
    <row r="197" ht="15.75" customHeight="1">
      <c r="D197" s="18"/>
      <c r="E197" s="18"/>
      <c r="F197" s="35"/>
    </row>
    <row r="198" ht="15.75" customHeight="1">
      <c r="D198" s="18"/>
      <c r="E198" s="18"/>
      <c r="F198" s="35"/>
    </row>
    <row r="199" ht="15.75" customHeight="1">
      <c r="D199" s="18"/>
      <c r="E199" s="18"/>
      <c r="F199" s="35"/>
    </row>
    <row r="200" ht="15.75" customHeight="1">
      <c r="D200" s="18"/>
      <c r="E200" s="18"/>
      <c r="F200" s="35"/>
    </row>
    <row r="201" ht="15.75" customHeight="1">
      <c r="D201" s="18"/>
      <c r="E201" s="18"/>
      <c r="F201" s="35"/>
    </row>
    <row r="202" ht="15.75" customHeight="1">
      <c r="D202" s="18"/>
      <c r="E202" s="18"/>
      <c r="F202" s="35"/>
    </row>
    <row r="203" ht="15.75" customHeight="1">
      <c r="D203" s="18"/>
      <c r="E203" s="18"/>
      <c r="F203" s="35"/>
    </row>
    <row r="204" ht="15.75" customHeight="1">
      <c r="D204" s="18"/>
      <c r="E204" s="18"/>
      <c r="F204" s="35"/>
    </row>
    <row r="205" ht="15.75" customHeight="1">
      <c r="D205" s="18"/>
      <c r="E205" s="18"/>
      <c r="F205" s="35"/>
    </row>
    <row r="206" ht="15.75" customHeight="1">
      <c r="D206" s="18"/>
      <c r="E206" s="18"/>
      <c r="F206" s="35"/>
    </row>
    <row r="207" ht="15.75" customHeight="1">
      <c r="D207" s="18"/>
      <c r="E207" s="18"/>
      <c r="F207" s="35"/>
    </row>
    <row r="208" ht="15.75" customHeight="1">
      <c r="D208" s="18"/>
      <c r="E208" s="18"/>
      <c r="F208" s="35"/>
    </row>
    <row r="209" ht="15.75" customHeight="1">
      <c r="D209" s="18"/>
      <c r="E209" s="18"/>
      <c r="F209" s="35"/>
    </row>
    <row r="210" ht="15.75" customHeight="1">
      <c r="D210" s="18"/>
      <c r="E210" s="18"/>
      <c r="F210" s="35"/>
    </row>
    <row r="211" ht="15.75" customHeight="1">
      <c r="D211" s="18"/>
      <c r="E211" s="18"/>
      <c r="F211" s="35"/>
    </row>
    <row r="212" ht="15.75" customHeight="1">
      <c r="D212" s="18"/>
      <c r="E212" s="18"/>
      <c r="F212" s="35"/>
    </row>
    <row r="213" ht="15.75" customHeight="1">
      <c r="D213" s="18"/>
      <c r="E213" s="18"/>
      <c r="F213" s="35"/>
    </row>
    <row r="214" ht="15.75" customHeight="1">
      <c r="D214" s="18"/>
      <c r="E214" s="18"/>
      <c r="F214" s="35"/>
    </row>
    <row r="215" ht="15.75" customHeight="1">
      <c r="D215" s="18"/>
      <c r="E215" s="18"/>
      <c r="F215" s="35"/>
    </row>
    <row r="216" ht="15.75" customHeight="1">
      <c r="D216" s="18"/>
      <c r="E216" s="18"/>
      <c r="F216" s="35"/>
    </row>
    <row r="217" ht="15.75" customHeight="1">
      <c r="D217" s="18"/>
      <c r="E217" s="18"/>
      <c r="F217" s="35"/>
    </row>
    <row r="218" ht="15.75" customHeight="1">
      <c r="D218" s="18"/>
      <c r="E218" s="18"/>
      <c r="F218" s="35"/>
    </row>
    <row r="219" ht="15.75" customHeight="1">
      <c r="D219" s="18"/>
      <c r="E219" s="18"/>
      <c r="F219" s="35"/>
    </row>
    <row r="220" ht="15.75" customHeight="1">
      <c r="D220" s="18"/>
      <c r="E220" s="18"/>
      <c r="F220" s="35"/>
    </row>
    <row r="221" ht="15.75" customHeight="1">
      <c r="D221" s="18"/>
      <c r="E221" s="18"/>
      <c r="F221" s="35"/>
    </row>
    <row r="222" ht="15.75" customHeight="1">
      <c r="D222" s="18"/>
      <c r="E222" s="18"/>
      <c r="F222" s="35"/>
    </row>
    <row r="223" ht="15.75" customHeight="1">
      <c r="D223" s="18"/>
      <c r="E223" s="18"/>
      <c r="F223" s="35"/>
    </row>
    <row r="224" ht="15.75" customHeight="1">
      <c r="D224" s="18"/>
      <c r="E224" s="18"/>
      <c r="F224" s="35"/>
    </row>
    <row r="225" ht="15.75" customHeight="1">
      <c r="D225" s="18"/>
      <c r="E225" s="18"/>
      <c r="F225" s="35"/>
    </row>
    <row r="226" ht="15.75" customHeight="1">
      <c r="D226" s="18"/>
      <c r="E226" s="18"/>
      <c r="F226" s="35"/>
    </row>
    <row r="227" ht="15.75" customHeight="1">
      <c r="D227" s="18"/>
      <c r="E227" s="18"/>
      <c r="F227" s="35"/>
    </row>
    <row r="228" ht="15.75" customHeight="1">
      <c r="D228" s="18"/>
      <c r="E228" s="18"/>
      <c r="F228" s="35"/>
    </row>
    <row r="229" ht="15.75" customHeight="1">
      <c r="D229" s="18"/>
      <c r="E229" s="18"/>
      <c r="F229" s="35"/>
    </row>
    <row r="230" ht="15.75" customHeight="1">
      <c r="D230" s="18"/>
      <c r="E230" s="18"/>
      <c r="F230" s="35"/>
    </row>
    <row r="231" ht="15.75" customHeight="1">
      <c r="D231" s="18"/>
      <c r="E231" s="18"/>
      <c r="F231" s="35"/>
    </row>
    <row r="232" ht="15.75" customHeight="1">
      <c r="D232" s="18"/>
      <c r="E232" s="18"/>
      <c r="F232" s="35"/>
    </row>
    <row r="233" ht="15.75" customHeight="1">
      <c r="D233" s="18"/>
      <c r="E233" s="18"/>
      <c r="F233" s="35"/>
    </row>
    <row r="234" ht="15.75" customHeight="1">
      <c r="D234" s="18"/>
      <c r="E234" s="18"/>
      <c r="F234" s="35"/>
    </row>
    <row r="235" ht="15.75" customHeight="1">
      <c r="D235" s="18"/>
      <c r="E235" s="18"/>
      <c r="F235" s="35"/>
    </row>
    <row r="236" ht="15.75" customHeight="1">
      <c r="D236" s="18"/>
      <c r="E236" s="18"/>
      <c r="F236" s="35"/>
    </row>
    <row r="237" ht="15.75" customHeight="1">
      <c r="D237" s="18"/>
      <c r="E237" s="18"/>
      <c r="F237" s="35"/>
    </row>
    <row r="238" ht="15.75" customHeight="1">
      <c r="D238" s="18"/>
      <c r="E238" s="18"/>
      <c r="F238" s="35"/>
    </row>
    <row r="239" ht="15.75" customHeight="1">
      <c r="D239" s="18"/>
      <c r="E239" s="18"/>
      <c r="F239" s="35"/>
    </row>
    <row r="240" ht="15.75" customHeight="1">
      <c r="D240" s="18"/>
      <c r="E240" s="18"/>
      <c r="F240" s="35"/>
    </row>
    <row r="241" ht="15.75" customHeight="1">
      <c r="D241" s="18"/>
      <c r="E241" s="18"/>
      <c r="F241" s="35"/>
    </row>
    <row r="242" ht="15.75" customHeight="1">
      <c r="D242" s="18"/>
      <c r="E242" s="18"/>
      <c r="F242" s="35"/>
    </row>
    <row r="243" ht="15.75" customHeight="1">
      <c r="D243" s="18"/>
      <c r="E243" s="18"/>
      <c r="F243" s="35"/>
    </row>
    <row r="244" ht="15.75" customHeight="1">
      <c r="D244" s="18"/>
      <c r="E244" s="18"/>
      <c r="F244" s="35"/>
    </row>
    <row r="245" ht="15.75" customHeight="1">
      <c r="D245" s="18"/>
      <c r="E245" s="18"/>
      <c r="F245" s="35"/>
    </row>
    <row r="246" ht="15.75" customHeight="1">
      <c r="D246" s="18"/>
      <c r="E246" s="18"/>
      <c r="F246" s="35"/>
    </row>
    <row r="247" ht="15.75" customHeight="1">
      <c r="D247" s="18"/>
      <c r="E247" s="18"/>
      <c r="F247" s="35"/>
    </row>
    <row r="248" ht="15.75" customHeight="1">
      <c r="D248" s="18"/>
      <c r="E248" s="18"/>
      <c r="F248" s="35"/>
    </row>
    <row r="249" ht="15.75" customHeight="1">
      <c r="D249" s="18"/>
      <c r="E249" s="18"/>
      <c r="F249" s="35"/>
    </row>
    <row r="250" ht="15.75" customHeight="1">
      <c r="D250" s="18"/>
      <c r="E250" s="18"/>
      <c r="F250" s="35"/>
    </row>
    <row r="251" ht="15.75" customHeight="1">
      <c r="D251" s="18"/>
      <c r="E251" s="18"/>
      <c r="F251" s="35"/>
    </row>
    <row r="252" ht="15.75" customHeight="1">
      <c r="D252" s="18"/>
      <c r="E252" s="18"/>
      <c r="F252" s="35"/>
    </row>
    <row r="253" ht="15.75" customHeight="1">
      <c r="D253" s="18"/>
      <c r="E253" s="18"/>
      <c r="F253" s="35"/>
    </row>
    <row r="254" ht="15.75" customHeight="1">
      <c r="D254" s="18"/>
      <c r="E254" s="18"/>
      <c r="F254" s="35"/>
    </row>
    <row r="255" ht="15.75" customHeight="1">
      <c r="D255" s="18"/>
      <c r="E255" s="18"/>
      <c r="F255" s="35"/>
    </row>
    <row r="256" ht="15.75" customHeight="1">
      <c r="D256" s="18"/>
      <c r="E256" s="18"/>
      <c r="F256" s="35"/>
    </row>
    <row r="257" ht="15.75" customHeight="1">
      <c r="D257" s="18"/>
      <c r="E257" s="18"/>
      <c r="F257" s="35"/>
    </row>
    <row r="258" ht="15.75" customHeight="1">
      <c r="D258" s="18"/>
      <c r="E258" s="18"/>
      <c r="F258" s="35"/>
    </row>
    <row r="259" ht="15.75" customHeight="1">
      <c r="D259" s="18"/>
      <c r="E259" s="18"/>
      <c r="F259" s="35"/>
    </row>
    <row r="260" ht="15.75" customHeight="1">
      <c r="D260" s="18"/>
      <c r="E260" s="18"/>
      <c r="F260" s="35"/>
    </row>
    <row r="261" ht="15.75" customHeight="1">
      <c r="D261" s="18"/>
      <c r="E261" s="18"/>
      <c r="F261" s="35"/>
    </row>
    <row r="262" ht="15.75" customHeight="1">
      <c r="D262" s="18"/>
      <c r="E262" s="18"/>
      <c r="F262" s="35"/>
    </row>
    <row r="263" ht="15.75" customHeight="1">
      <c r="D263" s="18"/>
      <c r="E263" s="18"/>
      <c r="F263" s="35"/>
    </row>
    <row r="264" ht="15.75" customHeight="1">
      <c r="D264" s="18"/>
      <c r="E264" s="18"/>
      <c r="F264" s="35"/>
    </row>
    <row r="265" ht="15.75" customHeight="1">
      <c r="D265" s="18"/>
      <c r="E265" s="18"/>
      <c r="F265" s="35"/>
    </row>
    <row r="266" ht="15.75" customHeight="1">
      <c r="D266" s="18"/>
      <c r="E266" s="18"/>
      <c r="F266" s="35"/>
    </row>
    <row r="267" ht="15.75" customHeight="1">
      <c r="D267" s="18"/>
      <c r="E267" s="18"/>
      <c r="F267" s="35"/>
    </row>
    <row r="268" ht="15.75" customHeight="1">
      <c r="D268" s="18"/>
      <c r="E268" s="18"/>
      <c r="F268" s="35"/>
    </row>
    <row r="269" ht="15.75" customHeight="1">
      <c r="D269" s="18"/>
      <c r="E269" s="18"/>
      <c r="F269" s="35"/>
    </row>
    <row r="270" ht="15.75" customHeight="1">
      <c r="D270" s="18"/>
      <c r="E270" s="18"/>
      <c r="F270" s="35"/>
    </row>
    <row r="271" ht="15.75" customHeight="1">
      <c r="D271" s="18"/>
      <c r="E271" s="18"/>
      <c r="F271" s="35"/>
    </row>
    <row r="272" ht="15.75" customHeight="1">
      <c r="D272" s="18"/>
      <c r="E272" s="18"/>
      <c r="F272" s="35"/>
    </row>
    <row r="273" ht="15.75" customHeight="1">
      <c r="D273" s="18"/>
      <c r="E273" s="18"/>
      <c r="F273" s="35"/>
    </row>
    <row r="274" ht="15.75" customHeight="1">
      <c r="D274" s="18"/>
      <c r="E274" s="18"/>
      <c r="F274" s="35"/>
    </row>
    <row r="275" ht="15.75" customHeight="1">
      <c r="D275" s="18"/>
      <c r="E275" s="18"/>
      <c r="F275" s="35"/>
    </row>
    <row r="276" ht="15.75" customHeight="1">
      <c r="D276" s="18"/>
      <c r="E276" s="18"/>
      <c r="F276" s="35"/>
    </row>
    <row r="277" ht="15.75" customHeight="1">
      <c r="D277" s="18"/>
      <c r="E277" s="18"/>
      <c r="F277" s="35"/>
    </row>
    <row r="278" ht="15.75" customHeight="1">
      <c r="D278" s="18"/>
      <c r="E278" s="18"/>
      <c r="F278" s="35"/>
    </row>
    <row r="279" ht="15.75" customHeight="1">
      <c r="D279" s="18"/>
      <c r="E279" s="18"/>
      <c r="F279" s="35"/>
    </row>
    <row r="280" ht="15.75" customHeight="1">
      <c r="D280" s="18"/>
      <c r="E280" s="18"/>
      <c r="F280" s="35"/>
    </row>
    <row r="281" ht="15.75" customHeight="1">
      <c r="D281" s="18"/>
      <c r="E281" s="18"/>
      <c r="F281" s="35"/>
    </row>
    <row r="282" ht="15.75" customHeight="1">
      <c r="D282" s="18"/>
      <c r="E282" s="18"/>
      <c r="F282" s="35"/>
    </row>
    <row r="283" ht="15.75" customHeight="1">
      <c r="D283" s="18"/>
      <c r="E283" s="18"/>
      <c r="F283" s="35"/>
    </row>
    <row r="284" ht="15.75" customHeight="1">
      <c r="D284" s="18"/>
      <c r="E284" s="18"/>
      <c r="F284" s="35"/>
    </row>
    <row r="285" ht="15.75" customHeight="1">
      <c r="D285" s="18"/>
      <c r="E285" s="18"/>
      <c r="F285" s="35"/>
    </row>
    <row r="286" ht="15.75" customHeight="1">
      <c r="D286" s="18"/>
      <c r="E286" s="18"/>
      <c r="F286" s="35"/>
    </row>
    <row r="287" ht="15.75" customHeight="1">
      <c r="D287" s="18"/>
      <c r="E287" s="18"/>
      <c r="F287" s="35"/>
    </row>
    <row r="288" ht="15.75" customHeight="1">
      <c r="D288" s="18"/>
      <c r="E288" s="18"/>
      <c r="F288" s="35"/>
    </row>
    <row r="289" ht="15.75" customHeight="1">
      <c r="D289" s="18"/>
      <c r="E289" s="18"/>
      <c r="F289" s="35"/>
    </row>
    <row r="290" ht="15.75" customHeight="1">
      <c r="D290" s="18"/>
      <c r="E290" s="18"/>
      <c r="F290" s="35"/>
    </row>
    <row r="291" ht="15.75" customHeight="1">
      <c r="D291" s="18"/>
      <c r="E291" s="18"/>
      <c r="F291" s="35"/>
    </row>
    <row r="292" ht="15.75" customHeight="1">
      <c r="D292" s="18"/>
      <c r="E292" s="18"/>
      <c r="F292" s="35"/>
    </row>
    <row r="293" ht="15.75" customHeight="1">
      <c r="D293" s="18"/>
      <c r="E293" s="18"/>
      <c r="F293" s="35"/>
    </row>
    <row r="294" ht="15.75" customHeight="1">
      <c r="D294" s="18"/>
      <c r="E294" s="18"/>
      <c r="F294" s="35"/>
    </row>
    <row r="295" ht="15.75" customHeight="1">
      <c r="D295" s="18"/>
      <c r="E295" s="18"/>
      <c r="F295" s="35"/>
    </row>
    <row r="296" ht="15.75" customHeight="1">
      <c r="D296" s="18"/>
      <c r="E296" s="18"/>
      <c r="F296" s="35"/>
    </row>
    <row r="297" ht="15.75" customHeight="1">
      <c r="D297" s="18"/>
      <c r="E297" s="18"/>
      <c r="F297" s="35"/>
    </row>
    <row r="298" ht="15.75" customHeight="1">
      <c r="D298" s="18"/>
      <c r="E298" s="18"/>
      <c r="F298" s="35"/>
    </row>
    <row r="299" ht="15.75" customHeight="1">
      <c r="D299" s="18"/>
      <c r="E299" s="18"/>
      <c r="F299" s="35"/>
    </row>
    <row r="300" ht="15.75" customHeight="1">
      <c r="D300" s="18"/>
      <c r="E300" s="18"/>
      <c r="F300" s="35"/>
    </row>
    <row r="301" ht="15.75" customHeight="1">
      <c r="D301" s="18"/>
      <c r="E301" s="18"/>
      <c r="F301" s="35"/>
    </row>
    <row r="302" ht="15.75" customHeight="1">
      <c r="D302" s="18"/>
      <c r="E302" s="18"/>
      <c r="F302" s="35"/>
    </row>
    <row r="303" ht="15.75" customHeight="1">
      <c r="D303" s="18"/>
      <c r="E303" s="18"/>
      <c r="F303" s="35"/>
    </row>
    <row r="304" ht="15.75" customHeight="1">
      <c r="D304" s="18"/>
      <c r="E304" s="18"/>
      <c r="F304" s="35"/>
    </row>
    <row r="305" ht="15.75" customHeight="1">
      <c r="D305" s="18"/>
      <c r="E305" s="18"/>
      <c r="F305" s="35"/>
    </row>
    <row r="306" ht="15.75" customHeight="1">
      <c r="D306" s="18"/>
      <c r="E306" s="18"/>
      <c r="F306" s="35"/>
    </row>
    <row r="307" ht="15.75" customHeight="1">
      <c r="D307" s="18"/>
      <c r="E307" s="18"/>
      <c r="F307" s="35"/>
    </row>
    <row r="308" ht="15.75" customHeight="1">
      <c r="D308" s="18"/>
      <c r="E308" s="18"/>
      <c r="F308" s="35"/>
    </row>
    <row r="309" ht="15.75" customHeight="1">
      <c r="D309" s="18"/>
      <c r="E309" s="18"/>
      <c r="F309" s="35"/>
    </row>
    <row r="310" ht="15.75" customHeight="1">
      <c r="D310" s="18"/>
      <c r="E310" s="18"/>
      <c r="F310" s="35"/>
    </row>
    <row r="311" ht="15.75" customHeight="1">
      <c r="D311" s="18"/>
      <c r="E311" s="18"/>
      <c r="F311" s="35"/>
    </row>
    <row r="312" ht="15.75" customHeight="1">
      <c r="D312" s="18"/>
      <c r="E312" s="18"/>
      <c r="F312" s="35"/>
    </row>
    <row r="313" ht="15.75" customHeight="1">
      <c r="D313" s="18"/>
      <c r="E313" s="18"/>
      <c r="F313" s="35"/>
    </row>
    <row r="314" ht="15.75" customHeight="1">
      <c r="D314" s="18"/>
      <c r="E314" s="18"/>
      <c r="F314" s="35"/>
    </row>
    <row r="315" ht="15.75" customHeight="1">
      <c r="D315" s="18"/>
      <c r="E315" s="18"/>
      <c r="F315" s="35"/>
    </row>
    <row r="316" ht="15.75" customHeight="1">
      <c r="D316" s="18"/>
      <c r="E316" s="18"/>
      <c r="F316" s="35"/>
    </row>
    <row r="317" ht="15.75" customHeight="1">
      <c r="D317" s="18"/>
      <c r="E317" s="18"/>
      <c r="F317" s="35"/>
    </row>
    <row r="318" ht="15.75" customHeight="1">
      <c r="D318" s="18"/>
      <c r="E318" s="18"/>
      <c r="F318" s="35"/>
    </row>
    <row r="319" ht="15.75" customHeight="1">
      <c r="D319" s="18"/>
      <c r="E319" s="18"/>
      <c r="F319" s="35"/>
    </row>
    <row r="320" ht="15.75" customHeight="1">
      <c r="D320" s="18"/>
      <c r="E320" s="18"/>
      <c r="F320" s="35"/>
    </row>
    <row r="321" ht="15.75" customHeight="1">
      <c r="D321" s="18"/>
      <c r="E321" s="18"/>
      <c r="F321" s="35"/>
    </row>
    <row r="322" ht="15.75" customHeight="1">
      <c r="D322" s="18"/>
      <c r="E322" s="18"/>
      <c r="F322" s="35"/>
    </row>
    <row r="323" ht="15.75" customHeight="1">
      <c r="D323" s="18"/>
      <c r="E323" s="18"/>
      <c r="F323" s="35"/>
    </row>
    <row r="324" ht="15.75" customHeight="1">
      <c r="D324" s="18"/>
      <c r="E324" s="18"/>
      <c r="F324" s="35"/>
    </row>
    <row r="325" ht="15.75" customHeight="1">
      <c r="D325" s="18"/>
      <c r="E325" s="18"/>
      <c r="F325" s="35"/>
    </row>
    <row r="326" ht="15.75" customHeight="1">
      <c r="D326" s="18"/>
      <c r="E326" s="18"/>
      <c r="F326" s="35"/>
    </row>
    <row r="327" ht="15.75" customHeight="1">
      <c r="D327" s="18"/>
      <c r="E327" s="18"/>
      <c r="F327" s="35"/>
    </row>
    <row r="328" ht="15.75" customHeight="1">
      <c r="D328" s="18"/>
      <c r="E328" s="18"/>
      <c r="F328" s="35"/>
    </row>
    <row r="329" ht="15.75" customHeight="1">
      <c r="D329" s="18"/>
      <c r="E329" s="18"/>
      <c r="F329" s="35"/>
    </row>
    <row r="330" ht="15.75" customHeight="1">
      <c r="D330" s="18"/>
      <c r="E330" s="18"/>
      <c r="F330" s="35"/>
    </row>
    <row r="331" ht="15.75" customHeight="1">
      <c r="D331" s="18"/>
      <c r="E331" s="18"/>
      <c r="F331" s="35"/>
    </row>
    <row r="332" ht="15.75" customHeight="1">
      <c r="D332" s="18"/>
      <c r="E332" s="18"/>
      <c r="F332" s="35"/>
    </row>
    <row r="333" ht="15.75" customHeight="1">
      <c r="D333" s="18"/>
      <c r="E333" s="18"/>
      <c r="F333" s="35"/>
    </row>
    <row r="334" ht="15.75" customHeight="1">
      <c r="D334" s="18"/>
      <c r="E334" s="18"/>
      <c r="F334" s="35"/>
    </row>
    <row r="335" ht="15.75" customHeight="1">
      <c r="D335" s="18"/>
      <c r="E335" s="18"/>
      <c r="F335" s="35"/>
    </row>
    <row r="336" ht="15.75" customHeight="1">
      <c r="D336" s="18"/>
      <c r="E336" s="18"/>
      <c r="F336" s="35"/>
    </row>
    <row r="337" ht="15.75" customHeight="1">
      <c r="D337" s="18"/>
      <c r="E337" s="18"/>
      <c r="F337" s="35"/>
    </row>
    <row r="338" ht="15.75" customHeight="1">
      <c r="D338" s="18"/>
      <c r="E338" s="18"/>
      <c r="F338" s="35"/>
    </row>
    <row r="339" ht="15.75" customHeight="1">
      <c r="D339" s="18"/>
      <c r="E339" s="18"/>
      <c r="F339" s="35"/>
    </row>
    <row r="340" ht="15.75" customHeight="1">
      <c r="D340" s="18"/>
      <c r="E340" s="18"/>
      <c r="F340" s="35"/>
    </row>
    <row r="341" ht="15.75" customHeight="1">
      <c r="D341" s="18"/>
      <c r="E341" s="18"/>
      <c r="F341" s="35"/>
    </row>
    <row r="342" ht="15.75" customHeight="1">
      <c r="D342" s="18"/>
      <c r="E342" s="18"/>
      <c r="F342" s="35"/>
    </row>
    <row r="343" ht="15.75" customHeight="1">
      <c r="D343" s="18"/>
      <c r="E343" s="18"/>
      <c r="F343" s="35"/>
    </row>
    <row r="344" ht="15.75" customHeight="1">
      <c r="D344" s="18"/>
      <c r="E344" s="18"/>
      <c r="F344" s="35"/>
    </row>
    <row r="345" ht="15.75" customHeight="1">
      <c r="D345" s="18"/>
      <c r="E345" s="18"/>
      <c r="F345" s="35"/>
    </row>
    <row r="346" ht="15.75" customHeight="1">
      <c r="D346" s="18"/>
      <c r="E346" s="18"/>
      <c r="F346" s="35"/>
    </row>
    <row r="347" ht="15.75" customHeight="1">
      <c r="D347" s="18"/>
      <c r="E347" s="18"/>
      <c r="F347" s="35"/>
    </row>
    <row r="348" ht="15.75" customHeight="1">
      <c r="D348" s="18"/>
      <c r="E348" s="18"/>
      <c r="F348" s="35"/>
    </row>
    <row r="349" ht="15.75" customHeight="1">
      <c r="D349" s="18"/>
      <c r="E349" s="18"/>
      <c r="F349" s="35"/>
    </row>
    <row r="350" ht="15.75" customHeight="1">
      <c r="D350" s="18"/>
      <c r="E350" s="18"/>
      <c r="F350" s="35"/>
    </row>
    <row r="351" ht="15.75" customHeight="1">
      <c r="D351" s="18"/>
      <c r="E351" s="18"/>
      <c r="F351" s="35"/>
    </row>
    <row r="352" ht="15.75" customHeight="1">
      <c r="D352" s="18"/>
      <c r="E352" s="18"/>
      <c r="F352" s="35"/>
    </row>
    <row r="353" ht="15.75" customHeight="1">
      <c r="D353" s="18"/>
      <c r="E353" s="18"/>
      <c r="F353" s="35"/>
    </row>
    <row r="354" ht="15.75" customHeight="1">
      <c r="D354" s="18"/>
      <c r="E354" s="18"/>
      <c r="F354" s="35"/>
    </row>
    <row r="355" ht="15.75" customHeight="1">
      <c r="D355" s="18"/>
      <c r="E355" s="18"/>
      <c r="F355" s="35"/>
    </row>
    <row r="356" ht="15.75" customHeight="1">
      <c r="D356" s="18"/>
      <c r="E356" s="18"/>
      <c r="F356" s="35"/>
    </row>
    <row r="357" ht="15.75" customHeight="1">
      <c r="D357" s="18"/>
      <c r="E357" s="18"/>
      <c r="F357" s="35"/>
    </row>
    <row r="358" ht="15.75" customHeight="1">
      <c r="D358" s="18"/>
      <c r="E358" s="18"/>
      <c r="F358" s="35"/>
    </row>
    <row r="359" ht="15.75" customHeight="1">
      <c r="D359" s="18"/>
      <c r="E359" s="18"/>
      <c r="F359" s="35"/>
    </row>
    <row r="360" ht="15.75" customHeight="1">
      <c r="D360" s="18"/>
      <c r="E360" s="18"/>
      <c r="F360" s="35"/>
    </row>
    <row r="361" ht="15.75" customHeight="1">
      <c r="D361" s="18"/>
      <c r="E361" s="18"/>
      <c r="F361" s="35"/>
    </row>
    <row r="362" ht="15.75" customHeight="1">
      <c r="D362" s="18"/>
      <c r="E362" s="18"/>
      <c r="F362" s="35"/>
    </row>
    <row r="363" ht="15.75" customHeight="1">
      <c r="D363" s="18"/>
      <c r="E363" s="18"/>
      <c r="F363" s="35"/>
    </row>
    <row r="364" ht="15.75" customHeight="1">
      <c r="D364" s="18"/>
      <c r="E364" s="18"/>
      <c r="F364" s="35"/>
    </row>
    <row r="365" ht="15.75" customHeight="1">
      <c r="D365" s="18"/>
      <c r="E365" s="18"/>
      <c r="F365" s="35"/>
    </row>
    <row r="366" ht="15.75" customHeight="1">
      <c r="D366" s="18"/>
      <c r="E366" s="18"/>
      <c r="F366" s="35"/>
    </row>
    <row r="367" ht="15.75" customHeight="1">
      <c r="D367" s="18"/>
      <c r="E367" s="18"/>
      <c r="F367" s="35"/>
    </row>
    <row r="368" ht="15.75" customHeight="1">
      <c r="D368" s="18"/>
      <c r="E368" s="18"/>
      <c r="F368" s="35"/>
    </row>
    <row r="369" ht="15.75" customHeight="1">
      <c r="D369" s="18"/>
      <c r="E369" s="18"/>
      <c r="F369" s="35"/>
    </row>
    <row r="370" ht="15.75" customHeight="1">
      <c r="D370" s="18"/>
      <c r="E370" s="18"/>
      <c r="F370" s="35"/>
    </row>
    <row r="371" ht="15.75" customHeight="1">
      <c r="D371" s="18"/>
      <c r="E371" s="18"/>
      <c r="F371" s="35"/>
    </row>
    <row r="372" ht="15.75" customHeight="1">
      <c r="D372" s="18"/>
      <c r="E372" s="18"/>
      <c r="F372" s="35"/>
    </row>
    <row r="373" ht="15.75" customHeight="1">
      <c r="D373" s="18"/>
      <c r="E373" s="18"/>
      <c r="F373" s="35"/>
    </row>
    <row r="374" ht="15.75" customHeight="1">
      <c r="D374" s="18"/>
      <c r="E374" s="18"/>
      <c r="F374" s="35"/>
    </row>
    <row r="375" ht="15.75" customHeight="1">
      <c r="D375" s="18"/>
      <c r="E375" s="18"/>
      <c r="F375" s="35"/>
    </row>
    <row r="376" ht="15.75" customHeight="1">
      <c r="D376" s="18"/>
      <c r="E376" s="18"/>
      <c r="F376" s="35"/>
    </row>
    <row r="377" ht="15.75" customHeight="1">
      <c r="D377" s="18"/>
      <c r="E377" s="18"/>
      <c r="F377" s="35"/>
    </row>
    <row r="378" ht="15.75" customHeight="1">
      <c r="D378" s="18"/>
      <c r="E378" s="18"/>
      <c r="F378" s="35"/>
    </row>
    <row r="379" ht="15.75" customHeight="1">
      <c r="D379" s="18"/>
      <c r="E379" s="18"/>
      <c r="F379" s="35"/>
    </row>
    <row r="380" ht="15.75" customHeight="1">
      <c r="D380" s="18"/>
      <c r="E380" s="18"/>
      <c r="F380" s="35"/>
    </row>
    <row r="381" ht="15.75" customHeight="1">
      <c r="D381" s="18"/>
      <c r="E381" s="18"/>
      <c r="F381" s="35"/>
    </row>
    <row r="382" ht="15.75" customHeight="1">
      <c r="D382" s="18"/>
      <c r="E382" s="18"/>
      <c r="F382" s="35"/>
    </row>
    <row r="383" ht="15.75" customHeight="1">
      <c r="D383" s="18"/>
      <c r="E383" s="18"/>
      <c r="F383" s="35"/>
    </row>
    <row r="384" ht="15.75" customHeight="1">
      <c r="D384" s="18"/>
      <c r="E384" s="18"/>
      <c r="F384" s="35"/>
    </row>
    <row r="385" ht="15.75" customHeight="1">
      <c r="D385" s="18"/>
      <c r="E385" s="18"/>
      <c r="F385" s="35"/>
    </row>
    <row r="386" ht="15.75" customHeight="1">
      <c r="D386" s="18"/>
      <c r="E386" s="18"/>
      <c r="F386" s="35"/>
    </row>
    <row r="387" ht="15.75" customHeight="1">
      <c r="D387" s="18"/>
      <c r="E387" s="18"/>
      <c r="F387" s="35"/>
    </row>
    <row r="388" ht="15.75" customHeight="1">
      <c r="D388" s="18"/>
      <c r="E388" s="18"/>
      <c r="F388" s="35"/>
    </row>
    <row r="389" ht="15.75" customHeight="1">
      <c r="D389" s="18"/>
      <c r="E389" s="18"/>
      <c r="F389" s="35"/>
    </row>
    <row r="390" ht="15.75" customHeight="1">
      <c r="D390" s="18"/>
      <c r="E390" s="18"/>
      <c r="F390" s="35"/>
    </row>
    <row r="391" ht="15.75" customHeight="1">
      <c r="D391" s="18"/>
      <c r="E391" s="18"/>
      <c r="F391" s="35"/>
    </row>
    <row r="392" ht="15.75" customHeight="1">
      <c r="D392" s="18"/>
      <c r="E392" s="18"/>
      <c r="F392" s="35"/>
    </row>
    <row r="393" ht="15.75" customHeight="1">
      <c r="D393" s="18"/>
      <c r="E393" s="18"/>
      <c r="F393" s="35"/>
    </row>
    <row r="394" ht="15.75" customHeight="1">
      <c r="D394" s="18"/>
      <c r="E394" s="18"/>
      <c r="F394" s="35"/>
    </row>
    <row r="395" ht="15.75" customHeight="1">
      <c r="D395" s="18"/>
      <c r="E395" s="18"/>
      <c r="F395" s="35"/>
    </row>
    <row r="396" ht="15.75" customHeight="1">
      <c r="D396" s="18"/>
      <c r="E396" s="18"/>
      <c r="F396" s="35"/>
    </row>
    <row r="397" ht="15.75" customHeight="1">
      <c r="D397" s="18"/>
      <c r="E397" s="18"/>
      <c r="F397" s="35"/>
    </row>
    <row r="398" ht="15.75" customHeight="1">
      <c r="D398" s="18"/>
      <c r="E398" s="18"/>
      <c r="F398" s="35"/>
    </row>
    <row r="399" ht="15.75" customHeight="1">
      <c r="D399" s="18"/>
      <c r="E399" s="18"/>
      <c r="F399" s="35"/>
    </row>
    <row r="400" ht="15.75" customHeight="1">
      <c r="D400" s="18"/>
      <c r="E400" s="18"/>
      <c r="F400" s="35"/>
    </row>
    <row r="401" ht="15.75" customHeight="1">
      <c r="D401" s="18"/>
      <c r="E401" s="18"/>
      <c r="F401" s="35"/>
    </row>
    <row r="402" ht="15.75" customHeight="1">
      <c r="D402" s="18"/>
      <c r="E402" s="18"/>
      <c r="F402" s="35"/>
    </row>
    <row r="403" ht="15.75" customHeight="1">
      <c r="D403" s="18"/>
      <c r="E403" s="18"/>
      <c r="F403" s="35"/>
    </row>
    <row r="404" ht="15.75" customHeight="1">
      <c r="D404" s="18"/>
      <c r="E404" s="18"/>
      <c r="F404" s="35"/>
    </row>
    <row r="405" ht="15.75" customHeight="1">
      <c r="D405" s="18"/>
      <c r="E405" s="18"/>
      <c r="F405" s="35"/>
    </row>
    <row r="406" ht="15.75" customHeight="1">
      <c r="D406" s="18"/>
      <c r="E406" s="18"/>
      <c r="F406" s="35"/>
    </row>
    <row r="407" ht="15.75" customHeight="1">
      <c r="D407" s="18"/>
      <c r="E407" s="18"/>
      <c r="F407" s="35"/>
    </row>
    <row r="408" ht="15.75" customHeight="1">
      <c r="D408" s="18"/>
      <c r="E408" s="18"/>
      <c r="F408" s="35"/>
    </row>
    <row r="409" ht="15.75" customHeight="1">
      <c r="D409" s="18"/>
      <c r="E409" s="18"/>
      <c r="F409" s="35"/>
    </row>
    <row r="410" ht="15.75" customHeight="1">
      <c r="D410" s="18"/>
      <c r="E410" s="18"/>
      <c r="F410" s="35"/>
    </row>
    <row r="411" ht="15.75" customHeight="1">
      <c r="D411" s="18"/>
      <c r="E411" s="18"/>
      <c r="F411" s="35"/>
    </row>
    <row r="412" ht="15.75" customHeight="1">
      <c r="D412" s="18"/>
      <c r="E412" s="18"/>
      <c r="F412" s="35"/>
    </row>
    <row r="413" ht="15.75" customHeight="1">
      <c r="D413" s="18"/>
      <c r="E413" s="18"/>
      <c r="F413" s="35"/>
    </row>
    <row r="414" ht="15.75" customHeight="1">
      <c r="D414" s="18"/>
      <c r="E414" s="18"/>
      <c r="F414" s="35"/>
    </row>
    <row r="415" ht="15.75" customHeight="1">
      <c r="D415" s="18"/>
      <c r="E415" s="18"/>
      <c r="F415" s="35"/>
    </row>
    <row r="416" ht="15.75" customHeight="1">
      <c r="D416" s="18"/>
      <c r="E416" s="18"/>
      <c r="F416" s="35"/>
    </row>
    <row r="417" ht="15.75" customHeight="1">
      <c r="D417" s="18"/>
      <c r="E417" s="18"/>
      <c r="F417" s="35"/>
    </row>
    <row r="418" ht="15.75" customHeight="1">
      <c r="D418" s="18"/>
      <c r="E418" s="18"/>
      <c r="F418" s="35"/>
    </row>
    <row r="419" ht="15.75" customHeight="1">
      <c r="D419" s="18"/>
      <c r="E419" s="18"/>
      <c r="F419" s="35"/>
    </row>
    <row r="420" ht="15.75" customHeight="1">
      <c r="D420" s="18"/>
      <c r="E420" s="18"/>
      <c r="F420" s="35"/>
    </row>
    <row r="421" ht="15.75" customHeight="1">
      <c r="D421" s="18"/>
      <c r="E421" s="18"/>
      <c r="F421" s="35"/>
    </row>
    <row r="422" ht="15.75" customHeight="1">
      <c r="D422" s="18"/>
      <c r="E422" s="18"/>
      <c r="F422" s="35"/>
    </row>
    <row r="423" ht="15.75" customHeight="1">
      <c r="D423" s="18"/>
      <c r="E423" s="18"/>
      <c r="F423" s="35"/>
    </row>
    <row r="424" ht="15.75" customHeight="1">
      <c r="D424" s="18"/>
      <c r="E424" s="18"/>
      <c r="F424" s="35"/>
    </row>
    <row r="425" ht="15.75" customHeight="1">
      <c r="D425" s="18"/>
      <c r="E425" s="18"/>
      <c r="F425" s="35"/>
    </row>
    <row r="426" ht="15.75" customHeight="1">
      <c r="D426" s="18"/>
      <c r="E426" s="18"/>
      <c r="F426" s="35"/>
    </row>
    <row r="427" ht="15.75" customHeight="1">
      <c r="D427" s="18"/>
      <c r="E427" s="18"/>
      <c r="F427" s="35"/>
    </row>
    <row r="428" ht="15.75" customHeight="1">
      <c r="D428" s="18"/>
      <c r="E428" s="18"/>
      <c r="F428" s="35"/>
    </row>
    <row r="429" ht="15.75" customHeight="1">
      <c r="D429" s="18"/>
      <c r="E429" s="18"/>
      <c r="F429" s="35"/>
    </row>
    <row r="430" ht="15.75" customHeight="1">
      <c r="D430" s="18"/>
      <c r="E430" s="18"/>
      <c r="F430" s="35"/>
    </row>
    <row r="431" ht="15.75" customHeight="1">
      <c r="D431" s="18"/>
      <c r="E431" s="18"/>
      <c r="F431" s="35"/>
    </row>
    <row r="432" ht="15.75" customHeight="1">
      <c r="D432" s="18"/>
      <c r="E432" s="18"/>
      <c r="F432" s="35"/>
    </row>
    <row r="433" ht="15.75" customHeight="1">
      <c r="D433" s="18"/>
      <c r="E433" s="18"/>
      <c r="F433" s="35"/>
    </row>
    <row r="434" ht="15.75" customHeight="1">
      <c r="D434" s="18"/>
      <c r="E434" s="18"/>
      <c r="F434" s="35"/>
    </row>
    <row r="435" ht="15.75" customHeight="1">
      <c r="D435" s="18"/>
      <c r="E435" s="18"/>
      <c r="F435" s="35"/>
    </row>
    <row r="436" ht="15.75" customHeight="1">
      <c r="D436" s="18"/>
      <c r="E436" s="18"/>
      <c r="F436" s="35"/>
    </row>
    <row r="437" ht="15.75" customHeight="1">
      <c r="D437" s="18"/>
      <c r="E437" s="18"/>
      <c r="F437" s="35"/>
    </row>
    <row r="438" ht="15.75" customHeight="1">
      <c r="D438" s="18"/>
      <c r="E438" s="18"/>
      <c r="F438" s="35"/>
    </row>
    <row r="439" ht="15.75" customHeight="1">
      <c r="D439" s="18"/>
      <c r="E439" s="18"/>
      <c r="F439" s="35"/>
    </row>
    <row r="440" ht="15.75" customHeight="1">
      <c r="D440" s="18"/>
      <c r="E440" s="18"/>
      <c r="F440" s="35"/>
    </row>
    <row r="441" ht="15.75" customHeight="1">
      <c r="D441" s="18"/>
      <c r="E441" s="18"/>
      <c r="F441" s="35"/>
    </row>
    <row r="442" ht="15.75" customHeight="1">
      <c r="D442" s="18"/>
      <c r="E442" s="18"/>
      <c r="F442" s="35"/>
    </row>
    <row r="443" ht="15.75" customHeight="1">
      <c r="D443" s="18"/>
      <c r="E443" s="18"/>
      <c r="F443" s="35"/>
    </row>
    <row r="444" ht="15.75" customHeight="1">
      <c r="D444" s="18"/>
      <c r="E444" s="18"/>
      <c r="F444" s="35"/>
    </row>
    <row r="445" ht="15.75" customHeight="1">
      <c r="D445" s="18"/>
      <c r="E445" s="18"/>
      <c r="F445" s="35"/>
    </row>
    <row r="446" ht="15.75" customHeight="1">
      <c r="D446" s="18"/>
      <c r="E446" s="18"/>
      <c r="F446" s="35"/>
    </row>
    <row r="447" ht="15.75" customHeight="1">
      <c r="D447" s="18"/>
      <c r="E447" s="18"/>
      <c r="F447" s="35"/>
    </row>
    <row r="448" ht="15.75" customHeight="1">
      <c r="D448" s="18"/>
      <c r="E448" s="18"/>
      <c r="F448" s="35"/>
    </row>
    <row r="449" ht="15.75" customHeight="1">
      <c r="D449" s="18"/>
      <c r="E449" s="18"/>
      <c r="F449" s="35"/>
    </row>
    <row r="450" ht="15.75" customHeight="1">
      <c r="D450" s="18"/>
      <c r="E450" s="18"/>
      <c r="F450" s="35"/>
    </row>
    <row r="451" ht="15.75" customHeight="1">
      <c r="D451" s="18"/>
      <c r="E451" s="18"/>
      <c r="F451" s="35"/>
    </row>
    <row r="452" ht="15.75" customHeight="1">
      <c r="D452" s="18"/>
      <c r="E452" s="18"/>
      <c r="F452" s="35"/>
    </row>
    <row r="453" ht="15.75" customHeight="1">
      <c r="D453" s="18"/>
      <c r="E453" s="18"/>
      <c r="F453" s="35"/>
    </row>
    <row r="454" ht="15.75" customHeight="1">
      <c r="D454" s="18"/>
      <c r="E454" s="18"/>
      <c r="F454" s="35"/>
    </row>
    <row r="455" ht="15.75" customHeight="1">
      <c r="D455" s="18"/>
      <c r="E455" s="18"/>
      <c r="F455" s="35"/>
    </row>
    <row r="456" ht="15.75" customHeight="1">
      <c r="D456" s="18"/>
      <c r="E456" s="18"/>
      <c r="F456" s="35"/>
    </row>
    <row r="457" ht="15.75" customHeight="1">
      <c r="D457" s="18"/>
      <c r="E457" s="18"/>
      <c r="F457" s="35"/>
    </row>
    <row r="458" ht="15.75" customHeight="1">
      <c r="D458" s="18"/>
      <c r="E458" s="18"/>
      <c r="F458" s="35"/>
    </row>
    <row r="459" ht="15.75" customHeight="1">
      <c r="D459" s="18"/>
      <c r="E459" s="18"/>
      <c r="F459" s="35"/>
    </row>
    <row r="460" ht="15.75" customHeight="1">
      <c r="D460" s="18"/>
      <c r="E460" s="18"/>
      <c r="F460" s="35"/>
    </row>
    <row r="461" ht="15.75" customHeight="1">
      <c r="D461" s="18"/>
      <c r="E461" s="18"/>
      <c r="F461" s="35"/>
    </row>
    <row r="462" ht="15.75" customHeight="1">
      <c r="D462" s="18"/>
      <c r="E462" s="18"/>
      <c r="F462" s="35"/>
    </row>
    <row r="463" ht="15.75" customHeight="1">
      <c r="D463" s="18"/>
      <c r="E463" s="18"/>
      <c r="F463" s="35"/>
    </row>
    <row r="464" ht="15.75" customHeight="1">
      <c r="D464" s="18"/>
      <c r="E464" s="18"/>
      <c r="F464" s="35"/>
    </row>
    <row r="465" ht="15.75" customHeight="1">
      <c r="D465" s="18"/>
      <c r="E465" s="18"/>
      <c r="F465" s="35"/>
    </row>
    <row r="466" ht="15.75" customHeight="1">
      <c r="D466" s="18"/>
      <c r="E466" s="18"/>
      <c r="F466" s="35"/>
    </row>
    <row r="467" ht="15.75" customHeight="1">
      <c r="D467" s="18"/>
      <c r="E467" s="18"/>
      <c r="F467" s="35"/>
    </row>
    <row r="468" ht="15.75" customHeight="1">
      <c r="D468" s="18"/>
      <c r="E468" s="18"/>
      <c r="F468" s="35"/>
    </row>
    <row r="469" ht="15.75" customHeight="1">
      <c r="D469" s="18"/>
      <c r="E469" s="18"/>
      <c r="F469" s="35"/>
    </row>
    <row r="470" ht="15.75" customHeight="1">
      <c r="D470" s="18"/>
      <c r="E470" s="18"/>
      <c r="F470" s="35"/>
    </row>
    <row r="471" ht="15.75" customHeight="1">
      <c r="D471" s="18"/>
      <c r="E471" s="18"/>
      <c r="F471" s="35"/>
    </row>
    <row r="472" ht="15.75" customHeight="1">
      <c r="D472" s="18"/>
      <c r="E472" s="18"/>
      <c r="F472" s="35"/>
    </row>
    <row r="473" ht="15.75" customHeight="1">
      <c r="D473" s="18"/>
      <c r="E473" s="18"/>
      <c r="F473" s="35"/>
    </row>
    <row r="474" ht="15.75" customHeight="1">
      <c r="D474" s="18"/>
      <c r="E474" s="18"/>
      <c r="F474" s="35"/>
    </row>
    <row r="475" ht="15.75" customHeight="1">
      <c r="D475" s="18"/>
      <c r="E475" s="18"/>
      <c r="F475" s="35"/>
    </row>
    <row r="476" ht="15.75" customHeight="1">
      <c r="D476" s="18"/>
      <c r="E476" s="18"/>
      <c r="F476" s="35"/>
    </row>
    <row r="477" ht="15.75" customHeight="1">
      <c r="D477" s="18"/>
      <c r="E477" s="18"/>
      <c r="F477" s="35"/>
    </row>
    <row r="478" ht="15.75" customHeight="1">
      <c r="D478" s="18"/>
      <c r="E478" s="18"/>
      <c r="F478" s="35"/>
    </row>
    <row r="479" ht="15.75" customHeight="1">
      <c r="D479" s="18"/>
      <c r="E479" s="18"/>
      <c r="F479" s="35"/>
    </row>
    <row r="480" ht="15.75" customHeight="1">
      <c r="D480" s="18"/>
      <c r="E480" s="18"/>
      <c r="F480" s="35"/>
    </row>
    <row r="481" ht="15.75" customHeight="1">
      <c r="D481" s="18"/>
      <c r="E481" s="18"/>
      <c r="F481" s="35"/>
    </row>
    <row r="482" ht="15.75" customHeight="1">
      <c r="D482" s="18"/>
      <c r="E482" s="18"/>
      <c r="F482" s="35"/>
    </row>
    <row r="483" ht="15.75" customHeight="1">
      <c r="D483" s="18"/>
      <c r="E483" s="18"/>
      <c r="F483" s="35"/>
    </row>
    <row r="484" ht="15.75" customHeight="1">
      <c r="D484" s="18"/>
      <c r="E484" s="18"/>
      <c r="F484" s="35"/>
    </row>
    <row r="485" ht="15.75" customHeight="1">
      <c r="D485" s="18"/>
      <c r="E485" s="18"/>
      <c r="F485" s="35"/>
    </row>
    <row r="486" ht="15.75" customHeight="1">
      <c r="D486" s="18"/>
      <c r="E486" s="18"/>
      <c r="F486" s="35"/>
    </row>
    <row r="487" ht="15.75" customHeight="1">
      <c r="D487" s="18"/>
      <c r="E487" s="18"/>
      <c r="F487" s="35"/>
    </row>
    <row r="488" ht="15.75" customHeight="1">
      <c r="D488" s="18"/>
      <c r="E488" s="18"/>
      <c r="F488" s="35"/>
    </row>
    <row r="489" ht="15.75" customHeight="1">
      <c r="D489" s="18"/>
      <c r="E489" s="18"/>
      <c r="F489" s="35"/>
    </row>
    <row r="490" ht="15.75" customHeight="1">
      <c r="D490" s="18"/>
      <c r="E490" s="18"/>
      <c r="F490" s="35"/>
    </row>
    <row r="491" ht="15.75" customHeight="1">
      <c r="D491" s="18"/>
      <c r="E491" s="18"/>
      <c r="F491" s="35"/>
    </row>
    <row r="492" ht="15.75" customHeight="1">
      <c r="D492" s="18"/>
      <c r="E492" s="18"/>
      <c r="F492" s="35"/>
    </row>
    <row r="493" ht="15.75" customHeight="1">
      <c r="D493" s="18"/>
      <c r="E493" s="18"/>
      <c r="F493" s="35"/>
    </row>
    <row r="494" ht="15.75" customHeight="1">
      <c r="D494" s="18"/>
      <c r="E494" s="18"/>
      <c r="F494" s="35"/>
    </row>
    <row r="495" ht="15.75" customHeight="1">
      <c r="D495" s="18"/>
      <c r="E495" s="18"/>
      <c r="F495" s="35"/>
    </row>
    <row r="496" ht="15.75" customHeight="1">
      <c r="D496" s="18"/>
      <c r="E496" s="18"/>
      <c r="F496" s="35"/>
    </row>
    <row r="497" ht="15.75" customHeight="1">
      <c r="D497" s="18"/>
      <c r="E497" s="18"/>
      <c r="F497" s="35"/>
    </row>
    <row r="498" ht="15.75" customHeight="1">
      <c r="D498" s="18"/>
      <c r="E498" s="18"/>
      <c r="F498" s="35"/>
    </row>
    <row r="499" ht="15.75" customHeight="1">
      <c r="D499" s="18"/>
      <c r="E499" s="18"/>
      <c r="F499" s="35"/>
    </row>
    <row r="500" ht="15.75" customHeight="1">
      <c r="D500" s="18"/>
      <c r="E500" s="18"/>
      <c r="F500" s="35"/>
    </row>
    <row r="501" ht="15.75" customHeight="1">
      <c r="D501" s="18"/>
      <c r="E501" s="18"/>
      <c r="F501" s="35"/>
    </row>
    <row r="502" ht="15.75" customHeight="1">
      <c r="D502" s="18"/>
      <c r="E502" s="18"/>
      <c r="F502" s="35"/>
    </row>
    <row r="503" ht="15.75" customHeight="1">
      <c r="D503" s="18"/>
      <c r="E503" s="18"/>
      <c r="F503" s="35"/>
    </row>
    <row r="504" ht="15.75" customHeight="1">
      <c r="D504" s="18"/>
      <c r="E504" s="18"/>
      <c r="F504" s="35"/>
    </row>
    <row r="505" ht="15.75" customHeight="1">
      <c r="D505" s="18"/>
      <c r="E505" s="18"/>
      <c r="F505" s="35"/>
    </row>
    <row r="506" ht="15.75" customHeight="1">
      <c r="D506" s="18"/>
      <c r="E506" s="18"/>
      <c r="F506" s="35"/>
    </row>
    <row r="507" ht="15.75" customHeight="1">
      <c r="D507" s="18"/>
      <c r="E507" s="18"/>
      <c r="F507" s="35"/>
    </row>
    <row r="508" ht="15.75" customHeight="1">
      <c r="D508" s="18"/>
      <c r="E508" s="18"/>
      <c r="F508" s="35"/>
    </row>
    <row r="509" ht="15.75" customHeight="1">
      <c r="D509" s="18"/>
      <c r="E509" s="18"/>
      <c r="F509" s="35"/>
    </row>
    <row r="510" ht="15.75" customHeight="1">
      <c r="D510" s="18"/>
      <c r="E510" s="18"/>
      <c r="F510" s="35"/>
    </row>
    <row r="511" ht="15.75" customHeight="1">
      <c r="D511" s="18"/>
      <c r="E511" s="18"/>
      <c r="F511" s="35"/>
    </row>
    <row r="512" ht="15.75" customHeight="1">
      <c r="D512" s="18"/>
      <c r="E512" s="18"/>
      <c r="F512" s="35"/>
    </row>
    <row r="513" ht="15.75" customHeight="1">
      <c r="D513" s="18"/>
      <c r="E513" s="18"/>
      <c r="F513" s="35"/>
    </row>
    <row r="514" ht="15.75" customHeight="1">
      <c r="D514" s="18"/>
      <c r="E514" s="18"/>
      <c r="F514" s="35"/>
    </row>
    <row r="515" ht="15.75" customHeight="1">
      <c r="D515" s="18"/>
      <c r="E515" s="18"/>
      <c r="F515" s="35"/>
    </row>
    <row r="516" ht="15.75" customHeight="1">
      <c r="D516" s="18"/>
      <c r="E516" s="18"/>
      <c r="F516" s="35"/>
    </row>
    <row r="517" ht="15.75" customHeight="1">
      <c r="D517" s="18"/>
      <c r="E517" s="18"/>
      <c r="F517" s="35"/>
    </row>
    <row r="518" ht="15.75" customHeight="1">
      <c r="D518" s="18"/>
      <c r="E518" s="18"/>
      <c r="F518" s="35"/>
    </row>
    <row r="519" ht="15.75" customHeight="1">
      <c r="D519" s="18"/>
      <c r="E519" s="18"/>
      <c r="F519" s="35"/>
    </row>
    <row r="520" ht="15.75" customHeight="1">
      <c r="D520" s="18"/>
      <c r="E520" s="18"/>
      <c r="F520" s="35"/>
    </row>
    <row r="521" ht="15.75" customHeight="1">
      <c r="D521" s="18"/>
      <c r="E521" s="18"/>
      <c r="F521" s="35"/>
    </row>
    <row r="522" ht="15.75" customHeight="1">
      <c r="D522" s="18"/>
      <c r="E522" s="18"/>
      <c r="F522" s="35"/>
    </row>
    <row r="523" ht="15.75" customHeight="1">
      <c r="D523" s="18"/>
      <c r="E523" s="18"/>
      <c r="F523" s="35"/>
    </row>
    <row r="524" ht="15.75" customHeight="1">
      <c r="D524" s="18"/>
      <c r="E524" s="18"/>
      <c r="F524" s="35"/>
    </row>
    <row r="525" ht="15.75" customHeight="1">
      <c r="D525" s="18"/>
      <c r="E525" s="18"/>
      <c r="F525" s="35"/>
    </row>
    <row r="526" ht="15.75" customHeight="1">
      <c r="D526" s="18"/>
      <c r="E526" s="18"/>
      <c r="F526" s="35"/>
    </row>
    <row r="527" ht="15.75" customHeight="1">
      <c r="D527" s="18"/>
      <c r="E527" s="18"/>
      <c r="F527" s="35"/>
    </row>
    <row r="528" ht="15.75" customHeight="1">
      <c r="D528" s="18"/>
      <c r="E528" s="18"/>
      <c r="F528" s="35"/>
    </row>
    <row r="529" ht="15.75" customHeight="1">
      <c r="D529" s="18"/>
      <c r="E529" s="18"/>
      <c r="F529" s="35"/>
    </row>
    <row r="530" ht="15.75" customHeight="1">
      <c r="D530" s="18"/>
      <c r="E530" s="18"/>
      <c r="F530" s="35"/>
    </row>
    <row r="531" ht="15.75" customHeight="1">
      <c r="D531" s="18"/>
      <c r="E531" s="18"/>
      <c r="F531" s="35"/>
    </row>
    <row r="532" ht="15.75" customHeight="1">
      <c r="D532" s="18"/>
      <c r="E532" s="18"/>
      <c r="F532" s="35"/>
    </row>
    <row r="533" ht="15.75" customHeight="1">
      <c r="D533" s="18"/>
      <c r="E533" s="18"/>
      <c r="F533" s="35"/>
    </row>
    <row r="534" ht="15.75" customHeight="1">
      <c r="D534" s="18"/>
      <c r="E534" s="18"/>
      <c r="F534" s="35"/>
    </row>
    <row r="535" ht="15.75" customHeight="1">
      <c r="D535" s="18"/>
      <c r="E535" s="18"/>
      <c r="F535" s="35"/>
    </row>
    <row r="536" ht="15.75" customHeight="1">
      <c r="D536" s="18"/>
      <c r="E536" s="18"/>
      <c r="F536" s="35"/>
    </row>
    <row r="537" ht="15.75" customHeight="1">
      <c r="D537" s="18"/>
      <c r="E537" s="18"/>
      <c r="F537" s="35"/>
    </row>
    <row r="538" ht="15.75" customHeight="1">
      <c r="D538" s="18"/>
      <c r="E538" s="18"/>
      <c r="F538" s="35"/>
    </row>
    <row r="539" ht="15.75" customHeight="1">
      <c r="D539" s="18"/>
      <c r="E539" s="18"/>
      <c r="F539" s="35"/>
    </row>
    <row r="540" ht="15.75" customHeight="1">
      <c r="D540" s="18"/>
      <c r="E540" s="18"/>
      <c r="F540" s="35"/>
    </row>
    <row r="541" ht="15.75" customHeight="1">
      <c r="D541" s="18"/>
      <c r="E541" s="18"/>
      <c r="F541" s="35"/>
    </row>
    <row r="542" ht="15.75" customHeight="1">
      <c r="D542" s="18"/>
      <c r="E542" s="18"/>
      <c r="F542" s="35"/>
    </row>
    <row r="543" ht="15.75" customHeight="1">
      <c r="D543" s="18"/>
      <c r="E543" s="18"/>
      <c r="F543" s="35"/>
    </row>
    <row r="544" ht="15.75" customHeight="1">
      <c r="D544" s="18"/>
      <c r="E544" s="18"/>
      <c r="F544" s="35"/>
    </row>
    <row r="545" ht="15.75" customHeight="1">
      <c r="D545" s="18"/>
      <c r="E545" s="18"/>
      <c r="F545" s="35"/>
    </row>
    <row r="546" ht="15.75" customHeight="1">
      <c r="D546" s="18"/>
      <c r="E546" s="18"/>
      <c r="F546" s="35"/>
    </row>
    <row r="547" ht="15.75" customHeight="1">
      <c r="D547" s="18"/>
      <c r="E547" s="18"/>
      <c r="F547" s="35"/>
    </row>
    <row r="548" ht="15.75" customHeight="1">
      <c r="D548" s="18"/>
      <c r="E548" s="18"/>
      <c r="F548" s="35"/>
    </row>
    <row r="549" ht="15.75" customHeight="1">
      <c r="D549" s="18"/>
      <c r="E549" s="18"/>
      <c r="F549" s="35"/>
    </row>
    <row r="550" ht="15.75" customHeight="1">
      <c r="D550" s="18"/>
      <c r="E550" s="18"/>
      <c r="F550" s="35"/>
    </row>
    <row r="551" ht="15.75" customHeight="1">
      <c r="D551" s="18"/>
      <c r="E551" s="18"/>
      <c r="F551" s="35"/>
    </row>
    <row r="552" ht="15.75" customHeight="1">
      <c r="D552" s="18"/>
      <c r="E552" s="18"/>
      <c r="F552" s="35"/>
    </row>
    <row r="553" ht="15.75" customHeight="1">
      <c r="D553" s="18"/>
      <c r="E553" s="18"/>
      <c r="F553" s="35"/>
    </row>
    <row r="554" ht="15.75" customHeight="1">
      <c r="D554" s="18"/>
      <c r="E554" s="18"/>
      <c r="F554" s="35"/>
    </row>
    <row r="555" ht="15.75" customHeight="1">
      <c r="D555" s="18"/>
      <c r="E555" s="18"/>
      <c r="F555" s="35"/>
    </row>
    <row r="556" ht="15.75" customHeight="1">
      <c r="D556" s="18"/>
      <c r="E556" s="18"/>
      <c r="F556" s="35"/>
    </row>
    <row r="557" ht="15.75" customHeight="1">
      <c r="D557" s="18"/>
      <c r="E557" s="18"/>
      <c r="F557" s="35"/>
    </row>
    <row r="558" ht="15.75" customHeight="1">
      <c r="D558" s="18"/>
      <c r="E558" s="18"/>
      <c r="F558" s="35"/>
    </row>
    <row r="559" ht="15.75" customHeight="1">
      <c r="D559" s="18"/>
      <c r="E559" s="18"/>
      <c r="F559" s="35"/>
    </row>
    <row r="560" ht="15.75" customHeight="1">
      <c r="D560" s="18"/>
      <c r="E560" s="18"/>
      <c r="F560" s="35"/>
    </row>
    <row r="561" ht="15.75" customHeight="1">
      <c r="D561" s="18"/>
      <c r="E561" s="18"/>
      <c r="F561" s="35"/>
    </row>
    <row r="562" ht="15.75" customHeight="1">
      <c r="D562" s="18"/>
      <c r="E562" s="18"/>
      <c r="F562" s="35"/>
    </row>
    <row r="563" ht="15.75" customHeight="1">
      <c r="D563" s="18"/>
      <c r="E563" s="18"/>
      <c r="F563" s="35"/>
    </row>
    <row r="564" ht="15.75" customHeight="1">
      <c r="D564" s="18"/>
      <c r="E564" s="18"/>
      <c r="F564" s="35"/>
    </row>
    <row r="565" ht="15.75" customHeight="1">
      <c r="D565" s="18"/>
      <c r="E565" s="18"/>
      <c r="F565" s="35"/>
    </row>
    <row r="566" ht="15.75" customHeight="1">
      <c r="D566" s="18"/>
      <c r="E566" s="18"/>
      <c r="F566" s="35"/>
    </row>
    <row r="567" ht="15.75" customHeight="1">
      <c r="D567" s="18"/>
      <c r="E567" s="18"/>
      <c r="F567" s="35"/>
    </row>
    <row r="568" ht="15.75" customHeight="1">
      <c r="D568" s="18"/>
      <c r="E568" s="18"/>
      <c r="F568" s="35"/>
    </row>
    <row r="569" ht="15.75" customHeight="1">
      <c r="D569" s="18"/>
      <c r="E569" s="18"/>
      <c r="F569" s="35"/>
    </row>
    <row r="570" ht="15.75" customHeight="1">
      <c r="D570" s="18"/>
      <c r="E570" s="18"/>
      <c r="F570" s="35"/>
    </row>
    <row r="571" ht="15.75" customHeight="1">
      <c r="D571" s="18"/>
      <c r="E571" s="18"/>
      <c r="F571" s="35"/>
    </row>
    <row r="572" ht="15.75" customHeight="1">
      <c r="D572" s="18"/>
      <c r="E572" s="18"/>
      <c r="F572" s="35"/>
    </row>
    <row r="573" ht="15.75" customHeight="1">
      <c r="D573" s="18"/>
      <c r="E573" s="18"/>
      <c r="F573" s="35"/>
    </row>
    <row r="574" ht="15.75" customHeight="1">
      <c r="D574" s="18"/>
      <c r="E574" s="18"/>
      <c r="F574" s="35"/>
    </row>
    <row r="575" ht="15.75" customHeight="1">
      <c r="D575" s="18"/>
      <c r="E575" s="18"/>
      <c r="F575" s="35"/>
    </row>
    <row r="576" ht="15.75" customHeight="1">
      <c r="D576" s="18"/>
      <c r="E576" s="18"/>
      <c r="F576" s="35"/>
    </row>
    <row r="577" ht="15.75" customHeight="1">
      <c r="D577" s="18"/>
      <c r="E577" s="18"/>
      <c r="F577" s="35"/>
    </row>
    <row r="578" ht="15.75" customHeight="1">
      <c r="D578" s="18"/>
      <c r="E578" s="18"/>
      <c r="F578" s="35"/>
    </row>
    <row r="579" ht="15.75" customHeight="1">
      <c r="D579" s="18"/>
      <c r="E579" s="18"/>
      <c r="F579" s="35"/>
    </row>
    <row r="580" ht="15.75" customHeight="1">
      <c r="D580" s="18"/>
      <c r="E580" s="18"/>
      <c r="F580" s="35"/>
    </row>
    <row r="581" ht="15.75" customHeight="1">
      <c r="D581" s="18"/>
      <c r="E581" s="18"/>
      <c r="F581" s="35"/>
    </row>
    <row r="582" ht="15.75" customHeight="1">
      <c r="D582" s="18"/>
      <c r="E582" s="18"/>
      <c r="F582" s="35"/>
    </row>
    <row r="583" ht="15.75" customHeight="1">
      <c r="D583" s="18"/>
      <c r="E583" s="18"/>
      <c r="F583" s="35"/>
    </row>
    <row r="584" ht="15.75" customHeight="1">
      <c r="D584" s="18"/>
      <c r="E584" s="18"/>
      <c r="F584" s="35"/>
    </row>
    <row r="585" ht="15.75" customHeight="1">
      <c r="D585" s="18"/>
      <c r="E585" s="18"/>
      <c r="F585" s="35"/>
    </row>
    <row r="586" ht="15.75" customHeight="1">
      <c r="D586" s="18"/>
      <c r="E586" s="18"/>
      <c r="F586" s="35"/>
    </row>
    <row r="587" ht="15.75" customHeight="1">
      <c r="D587" s="18"/>
      <c r="E587" s="18"/>
      <c r="F587" s="35"/>
    </row>
    <row r="588" ht="15.75" customHeight="1">
      <c r="D588" s="18"/>
      <c r="E588" s="18"/>
      <c r="F588" s="35"/>
    </row>
    <row r="589" ht="15.75" customHeight="1">
      <c r="D589" s="18"/>
      <c r="E589" s="18"/>
      <c r="F589" s="35"/>
    </row>
    <row r="590" ht="15.75" customHeight="1">
      <c r="D590" s="18"/>
      <c r="E590" s="18"/>
      <c r="F590" s="35"/>
    </row>
    <row r="591" ht="15.75" customHeight="1">
      <c r="D591" s="18"/>
      <c r="E591" s="18"/>
      <c r="F591" s="35"/>
    </row>
    <row r="592" ht="15.75" customHeight="1">
      <c r="D592" s="18"/>
      <c r="E592" s="18"/>
      <c r="F592" s="35"/>
    </row>
    <row r="593" ht="15.75" customHeight="1">
      <c r="D593" s="18"/>
      <c r="E593" s="18"/>
      <c r="F593" s="35"/>
    </row>
    <row r="594" ht="15.75" customHeight="1">
      <c r="D594" s="18"/>
      <c r="E594" s="18"/>
      <c r="F594" s="35"/>
    </row>
    <row r="595" ht="15.75" customHeight="1">
      <c r="D595" s="18"/>
      <c r="E595" s="18"/>
      <c r="F595" s="35"/>
    </row>
    <row r="596" ht="15.75" customHeight="1">
      <c r="D596" s="18"/>
      <c r="E596" s="18"/>
      <c r="F596" s="35"/>
    </row>
    <row r="597" ht="15.75" customHeight="1">
      <c r="D597" s="18"/>
      <c r="E597" s="18"/>
      <c r="F597" s="35"/>
    </row>
    <row r="598" ht="15.75" customHeight="1">
      <c r="D598" s="18"/>
      <c r="E598" s="18"/>
      <c r="F598" s="35"/>
    </row>
    <row r="599" ht="15.75" customHeight="1">
      <c r="D599" s="18"/>
      <c r="E599" s="18"/>
      <c r="F599" s="35"/>
    </row>
    <row r="600" ht="15.75" customHeight="1">
      <c r="D600" s="18"/>
      <c r="E600" s="18"/>
      <c r="F600" s="35"/>
    </row>
    <row r="601" ht="15.75" customHeight="1">
      <c r="D601" s="18"/>
      <c r="E601" s="18"/>
      <c r="F601" s="35"/>
    </row>
    <row r="602" ht="15.75" customHeight="1">
      <c r="D602" s="18"/>
      <c r="E602" s="18"/>
      <c r="F602" s="35"/>
    </row>
    <row r="603" ht="15.75" customHeight="1">
      <c r="D603" s="18"/>
      <c r="E603" s="18"/>
      <c r="F603" s="35"/>
    </row>
    <row r="604" ht="15.75" customHeight="1">
      <c r="D604" s="18"/>
      <c r="E604" s="18"/>
      <c r="F604" s="35"/>
    </row>
    <row r="605" ht="15.75" customHeight="1">
      <c r="D605" s="18"/>
      <c r="E605" s="18"/>
      <c r="F605" s="35"/>
    </row>
    <row r="606" ht="15.75" customHeight="1">
      <c r="D606" s="18"/>
      <c r="E606" s="18"/>
      <c r="F606" s="35"/>
    </row>
    <row r="607" ht="15.75" customHeight="1">
      <c r="D607" s="18"/>
      <c r="E607" s="18"/>
      <c r="F607" s="35"/>
    </row>
    <row r="608" ht="15.75" customHeight="1">
      <c r="D608" s="18"/>
      <c r="E608" s="18"/>
      <c r="F608" s="35"/>
    </row>
    <row r="609" ht="15.75" customHeight="1">
      <c r="D609" s="18"/>
      <c r="E609" s="18"/>
      <c r="F609" s="35"/>
    </row>
    <row r="610" ht="15.75" customHeight="1">
      <c r="D610" s="18"/>
      <c r="E610" s="18"/>
      <c r="F610" s="35"/>
    </row>
    <row r="611" ht="15.75" customHeight="1">
      <c r="D611" s="18"/>
      <c r="E611" s="18"/>
      <c r="F611" s="35"/>
    </row>
    <row r="612" ht="15.75" customHeight="1">
      <c r="D612" s="18"/>
      <c r="E612" s="18"/>
      <c r="F612" s="35"/>
    </row>
    <row r="613" ht="15.75" customHeight="1">
      <c r="D613" s="18"/>
      <c r="E613" s="18"/>
      <c r="F613" s="35"/>
    </row>
    <row r="614" ht="15.75" customHeight="1">
      <c r="D614" s="18"/>
      <c r="E614" s="18"/>
      <c r="F614" s="35"/>
    </row>
    <row r="615" ht="15.75" customHeight="1">
      <c r="D615" s="18"/>
      <c r="E615" s="18"/>
      <c r="F615" s="35"/>
    </row>
    <row r="616" ht="15.75" customHeight="1">
      <c r="D616" s="18"/>
      <c r="E616" s="18"/>
      <c r="F616" s="35"/>
    </row>
    <row r="617" ht="15.75" customHeight="1">
      <c r="D617" s="18"/>
      <c r="E617" s="18"/>
      <c r="F617" s="35"/>
    </row>
    <row r="618" ht="15.75" customHeight="1">
      <c r="D618" s="18"/>
      <c r="E618" s="18"/>
      <c r="F618" s="35"/>
    </row>
    <row r="619" ht="15.75" customHeight="1">
      <c r="D619" s="18"/>
      <c r="E619" s="18"/>
      <c r="F619" s="35"/>
    </row>
    <row r="620" ht="15.75" customHeight="1">
      <c r="D620" s="18"/>
      <c r="E620" s="18"/>
      <c r="F620" s="35"/>
    </row>
    <row r="621" ht="15.75" customHeight="1">
      <c r="D621" s="18"/>
      <c r="E621" s="18"/>
      <c r="F621" s="35"/>
    </row>
    <row r="622" ht="15.75" customHeight="1">
      <c r="D622" s="18"/>
      <c r="E622" s="18"/>
      <c r="F622" s="35"/>
    </row>
    <row r="623" ht="15.75" customHeight="1">
      <c r="D623" s="18"/>
      <c r="E623" s="18"/>
      <c r="F623" s="35"/>
    </row>
    <row r="624" ht="15.75" customHeight="1">
      <c r="D624" s="18"/>
      <c r="E624" s="18"/>
      <c r="F624" s="35"/>
    </row>
    <row r="625" ht="15.75" customHeight="1">
      <c r="D625" s="18"/>
      <c r="E625" s="18"/>
      <c r="F625" s="35"/>
    </row>
    <row r="626" ht="15.75" customHeight="1">
      <c r="D626" s="18"/>
      <c r="E626" s="18"/>
      <c r="F626" s="35"/>
    </row>
    <row r="627" ht="15.75" customHeight="1">
      <c r="D627" s="18"/>
      <c r="E627" s="18"/>
      <c r="F627" s="35"/>
    </row>
    <row r="628" ht="15.75" customHeight="1">
      <c r="D628" s="18"/>
      <c r="E628" s="18"/>
      <c r="F628" s="35"/>
    </row>
    <row r="629" ht="15.75" customHeight="1">
      <c r="D629" s="18"/>
      <c r="E629" s="18"/>
      <c r="F629" s="35"/>
    </row>
    <row r="630" ht="15.75" customHeight="1">
      <c r="D630" s="18"/>
      <c r="E630" s="18"/>
      <c r="F630" s="35"/>
    </row>
    <row r="631" ht="15.75" customHeight="1">
      <c r="D631" s="18"/>
      <c r="E631" s="18"/>
      <c r="F631" s="35"/>
    </row>
    <row r="632" ht="15.75" customHeight="1">
      <c r="D632" s="18"/>
      <c r="E632" s="18"/>
      <c r="F632" s="35"/>
    </row>
    <row r="633" ht="15.75" customHeight="1">
      <c r="D633" s="18"/>
      <c r="E633" s="18"/>
      <c r="F633" s="35"/>
    </row>
    <row r="634" ht="15.75" customHeight="1">
      <c r="D634" s="18"/>
      <c r="E634" s="18"/>
      <c r="F634" s="35"/>
    </row>
    <row r="635" ht="15.75" customHeight="1">
      <c r="D635" s="18"/>
      <c r="E635" s="18"/>
      <c r="F635" s="35"/>
    </row>
    <row r="636" ht="15.75" customHeight="1">
      <c r="D636" s="18"/>
      <c r="E636" s="18"/>
      <c r="F636" s="35"/>
    </row>
    <row r="637" ht="15.75" customHeight="1">
      <c r="D637" s="18"/>
      <c r="E637" s="18"/>
      <c r="F637" s="35"/>
    </row>
    <row r="638" ht="15.75" customHeight="1">
      <c r="D638" s="18"/>
      <c r="E638" s="18"/>
      <c r="F638" s="35"/>
    </row>
    <row r="639" ht="15.75" customHeight="1">
      <c r="D639" s="18"/>
      <c r="E639" s="18"/>
      <c r="F639" s="35"/>
    </row>
    <row r="640" ht="15.75" customHeight="1">
      <c r="D640" s="18"/>
      <c r="E640" s="18"/>
      <c r="F640" s="35"/>
    </row>
    <row r="641" ht="15.75" customHeight="1">
      <c r="D641" s="18"/>
      <c r="E641" s="18"/>
      <c r="F641" s="35"/>
    </row>
    <row r="642" ht="15.75" customHeight="1">
      <c r="D642" s="18"/>
      <c r="E642" s="18"/>
      <c r="F642" s="35"/>
    </row>
    <row r="643" ht="15.75" customHeight="1">
      <c r="D643" s="18"/>
      <c r="E643" s="18"/>
      <c r="F643" s="35"/>
    </row>
    <row r="644" ht="15.75" customHeight="1">
      <c r="D644" s="18"/>
      <c r="E644" s="18"/>
      <c r="F644" s="35"/>
    </row>
    <row r="645" ht="15.75" customHeight="1">
      <c r="D645" s="18"/>
      <c r="E645" s="18"/>
      <c r="F645" s="35"/>
    </row>
    <row r="646" ht="15.75" customHeight="1">
      <c r="D646" s="18"/>
      <c r="E646" s="18"/>
      <c r="F646" s="35"/>
    </row>
    <row r="647" ht="15.75" customHeight="1">
      <c r="D647" s="18"/>
      <c r="E647" s="18"/>
      <c r="F647" s="35"/>
    </row>
    <row r="648" ht="15.75" customHeight="1">
      <c r="D648" s="18"/>
      <c r="E648" s="18"/>
      <c r="F648" s="35"/>
    </row>
    <row r="649" ht="15.75" customHeight="1">
      <c r="D649" s="18"/>
      <c r="E649" s="18"/>
      <c r="F649" s="35"/>
    </row>
    <row r="650" ht="15.75" customHeight="1">
      <c r="D650" s="18"/>
      <c r="E650" s="18"/>
      <c r="F650" s="35"/>
    </row>
    <row r="651" ht="15.75" customHeight="1">
      <c r="D651" s="18"/>
      <c r="E651" s="18"/>
      <c r="F651" s="35"/>
    </row>
    <row r="652" ht="15.75" customHeight="1">
      <c r="D652" s="18"/>
      <c r="E652" s="18"/>
      <c r="F652" s="35"/>
    </row>
    <row r="653" ht="15.75" customHeight="1">
      <c r="D653" s="18"/>
      <c r="E653" s="18"/>
      <c r="F653" s="35"/>
    </row>
    <row r="654" ht="15.75" customHeight="1">
      <c r="D654" s="18"/>
      <c r="E654" s="18"/>
      <c r="F654" s="35"/>
    </row>
    <row r="655" ht="15.75" customHeight="1">
      <c r="D655" s="18"/>
      <c r="E655" s="18"/>
      <c r="F655" s="35"/>
    </row>
    <row r="656" ht="15.75" customHeight="1">
      <c r="D656" s="18"/>
      <c r="E656" s="18"/>
      <c r="F656" s="35"/>
    </row>
    <row r="657" ht="15.75" customHeight="1">
      <c r="D657" s="18"/>
      <c r="E657" s="18"/>
      <c r="F657" s="35"/>
    </row>
    <row r="658" ht="15.75" customHeight="1">
      <c r="D658" s="18"/>
      <c r="E658" s="18"/>
      <c r="F658" s="35"/>
    </row>
    <row r="659" ht="15.75" customHeight="1">
      <c r="D659" s="18"/>
      <c r="E659" s="18"/>
      <c r="F659" s="35"/>
    </row>
    <row r="660" ht="15.75" customHeight="1">
      <c r="D660" s="18"/>
      <c r="E660" s="18"/>
      <c r="F660" s="35"/>
    </row>
    <row r="661" ht="15.75" customHeight="1">
      <c r="D661" s="18"/>
      <c r="E661" s="18"/>
      <c r="F661" s="35"/>
    </row>
    <row r="662" ht="15.75" customHeight="1">
      <c r="D662" s="18"/>
      <c r="E662" s="18"/>
      <c r="F662" s="35"/>
    </row>
    <row r="663" ht="15.75" customHeight="1">
      <c r="D663" s="18"/>
      <c r="E663" s="18"/>
      <c r="F663" s="35"/>
    </row>
    <row r="664" ht="15.75" customHeight="1">
      <c r="D664" s="18"/>
      <c r="E664" s="18"/>
      <c r="F664" s="35"/>
    </row>
    <row r="665" ht="15.75" customHeight="1">
      <c r="D665" s="18"/>
      <c r="E665" s="18"/>
      <c r="F665" s="35"/>
    </row>
    <row r="666" ht="15.75" customHeight="1">
      <c r="D666" s="18"/>
      <c r="E666" s="18"/>
      <c r="F666" s="35"/>
    </row>
    <row r="667" ht="15.75" customHeight="1">
      <c r="D667" s="18"/>
      <c r="E667" s="18"/>
      <c r="F667" s="35"/>
    </row>
    <row r="668" ht="15.75" customHeight="1">
      <c r="D668" s="18"/>
      <c r="E668" s="18"/>
      <c r="F668" s="35"/>
    </row>
    <row r="669" ht="15.75" customHeight="1">
      <c r="D669" s="18"/>
      <c r="E669" s="18"/>
      <c r="F669" s="35"/>
    </row>
    <row r="670" ht="15.75" customHeight="1">
      <c r="D670" s="18"/>
      <c r="E670" s="18"/>
      <c r="F670" s="35"/>
    </row>
    <row r="671" ht="15.75" customHeight="1">
      <c r="D671" s="18"/>
      <c r="E671" s="18"/>
      <c r="F671" s="35"/>
    </row>
    <row r="672" ht="15.75" customHeight="1">
      <c r="D672" s="18"/>
      <c r="E672" s="18"/>
      <c r="F672" s="35"/>
    </row>
    <row r="673" ht="15.75" customHeight="1">
      <c r="D673" s="18"/>
      <c r="E673" s="18"/>
      <c r="F673" s="35"/>
    </row>
    <row r="674" ht="15.75" customHeight="1">
      <c r="D674" s="18"/>
      <c r="E674" s="18"/>
      <c r="F674" s="35"/>
    </row>
    <row r="675" ht="15.75" customHeight="1">
      <c r="D675" s="18"/>
      <c r="E675" s="18"/>
      <c r="F675" s="35"/>
    </row>
    <row r="676" ht="15.75" customHeight="1">
      <c r="D676" s="18"/>
      <c r="E676" s="18"/>
      <c r="F676" s="35"/>
    </row>
    <row r="677" ht="15.75" customHeight="1">
      <c r="D677" s="18"/>
      <c r="E677" s="18"/>
      <c r="F677" s="35"/>
    </row>
    <row r="678" ht="15.75" customHeight="1">
      <c r="D678" s="18"/>
      <c r="E678" s="18"/>
      <c r="F678" s="35"/>
    </row>
    <row r="679" ht="15.75" customHeight="1">
      <c r="D679" s="18"/>
      <c r="E679" s="18"/>
      <c r="F679" s="35"/>
    </row>
    <row r="680" ht="15.75" customHeight="1">
      <c r="D680" s="18"/>
      <c r="E680" s="18"/>
      <c r="F680" s="35"/>
    </row>
    <row r="681" ht="15.75" customHeight="1">
      <c r="D681" s="18"/>
      <c r="E681" s="18"/>
      <c r="F681" s="35"/>
    </row>
    <row r="682" ht="15.75" customHeight="1">
      <c r="D682" s="18"/>
      <c r="E682" s="18"/>
      <c r="F682" s="35"/>
    </row>
    <row r="683" ht="15.75" customHeight="1">
      <c r="D683" s="18"/>
      <c r="E683" s="18"/>
      <c r="F683" s="35"/>
    </row>
    <row r="684" ht="15.75" customHeight="1">
      <c r="D684" s="18"/>
      <c r="E684" s="18"/>
      <c r="F684" s="35"/>
    </row>
    <row r="685" ht="15.75" customHeight="1">
      <c r="D685" s="18"/>
      <c r="E685" s="18"/>
      <c r="F685" s="35"/>
    </row>
    <row r="686" ht="15.75" customHeight="1">
      <c r="D686" s="18"/>
      <c r="E686" s="18"/>
      <c r="F686" s="35"/>
    </row>
    <row r="687" ht="15.75" customHeight="1">
      <c r="D687" s="18"/>
      <c r="E687" s="18"/>
      <c r="F687" s="35"/>
    </row>
    <row r="688" ht="15.75" customHeight="1">
      <c r="D688" s="18"/>
      <c r="E688" s="18"/>
      <c r="F688" s="35"/>
    </row>
    <row r="689" ht="15.75" customHeight="1">
      <c r="D689" s="18"/>
      <c r="E689" s="18"/>
      <c r="F689" s="35"/>
    </row>
    <row r="690" ht="15.75" customHeight="1">
      <c r="D690" s="18"/>
      <c r="E690" s="18"/>
      <c r="F690" s="35"/>
    </row>
    <row r="691" ht="15.75" customHeight="1">
      <c r="D691" s="18"/>
      <c r="E691" s="18"/>
      <c r="F691" s="35"/>
    </row>
    <row r="692" ht="15.75" customHeight="1">
      <c r="D692" s="18"/>
      <c r="E692" s="18"/>
      <c r="F692" s="35"/>
    </row>
    <row r="693" ht="15.75" customHeight="1">
      <c r="D693" s="18"/>
      <c r="E693" s="18"/>
      <c r="F693" s="35"/>
    </row>
    <row r="694" ht="15.75" customHeight="1">
      <c r="D694" s="18"/>
      <c r="E694" s="18"/>
      <c r="F694" s="35"/>
    </row>
    <row r="695" ht="15.75" customHeight="1">
      <c r="D695" s="18"/>
      <c r="E695" s="18"/>
      <c r="F695" s="35"/>
    </row>
    <row r="696" ht="15.75" customHeight="1">
      <c r="D696" s="18"/>
      <c r="E696" s="18"/>
      <c r="F696" s="35"/>
    </row>
    <row r="697" ht="15.75" customHeight="1">
      <c r="D697" s="18"/>
      <c r="E697" s="18"/>
      <c r="F697" s="35"/>
    </row>
    <row r="698" ht="15.75" customHeight="1">
      <c r="D698" s="18"/>
      <c r="E698" s="18"/>
      <c r="F698" s="35"/>
    </row>
    <row r="699" ht="15.75" customHeight="1">
      <c r="D699" s="18"/>
      <c r="E699" s="18"/>
      <c r="F699" s="35"/>
    </row>
    <row r="700" ht="15.75" customHeight="1">
      <c r="D700" s="18"/>
      <c r="E700" s="18"/>
      <c r="F700" s="35"/>
    </row>
    <row r="701" ht="15.75" customHeight="1">
      <c r="D701" s="18"/>
      <c r="E701" s="18"/>
      <c r="F701" s="35"/>
    </row>
    <row r="702" ht="15.75" customHeight="1">
      <c r="D702" s="18"/>
      <c r="E702" s="18"/>
      <c r="F702" s="35"/>
    </row>
    <row r="703" ht="15.75" customHeight="1">
      <c r="D703" s="18"/>
      <c r="E703" s="18"/>
      <c r="F703" s="35"/>
    </row>
    <row r="704" ht="15.75" customHeight="1">
      <c r="D704" s="18"/>
      <c r="E704" s="18"/>
      <c r="F704" s="35"/>
    </row>
    <row r="705" ht="15.75" customHeight="1">
      <c r="D705" s="18"/>
      <c r="E705" s="18"/>
      <c r="F705" s="35"/>
    </row>
    <row r="706" ht="15.75" customHeight="1">
      <c r="D706" s="18"/>
      <c r="E706" s="18"/>
      <c r="F706" s="35"/>
    </row>
    <row r="707" ht="15.75" customHeight="1">
      <c r="D707" s="18"/>
      <c r="E707" s="18"/>
      <c r="F707" s="35"/>
    </row>
    <row r="708" ht="15.75" customHeight="1">
      <c r="D708" s="18"/>
      <c r="E708" s="18"/>
      <c r="F708" s="35"/>
    </row>
    <row r="709" ht="15.75" customHeight="1">
      <c r="D709" s="18"/>
      <c r="E709" s="18"/>
      <c r="F709" s="35"/>
    </row>
    <row r="710" ht="15.75" customHeight="1">
      <c r="D710" s="18"/>
      <c r="E710" s="18"/>
      <c r="F710" s="35"/>
    </row>
    <row r="711" ht="15.75" customHeight="1">
      <c r="D711" s="18"/>
      <c r="E711" s="18"/>
      <c r="F711" s="35"/>
    </row>
    <row r="712" ht="15.75" customHeight="1">
      <c r="D712" s="18"/>
      <c r="E712" s="18"/>
      <c r="F712" s="35"/>
    </row>
    <row r="713" ht="15.75" customHeight="1">
      <c r="D713" s="18"/>
      <c r="E713" s="18"/>
      <c r="F713" s="35"/>
    </row>
    <row r="714" ht="15.75" customHeight="1">
      <c r="D714" s="18"/>
      <c r="E714" s="18"/>
      <c r="F714" s="35"/>
    </row>
    <row r="715" ht="15.75" customHeight="1">
      <c r="D715" s="18"/>
      <c r="E715" s="18"/>
      <c r="F715" s="35"/>
    </row>
    <row r="716" ht="15.75" customHeight="1">
      <c r="D716" s="18"/>
      <c r="E716" s="18"/>
      <c r="F716" s="35"/>
    </row>
    <row r="717" ht="15.75" customHeight="1">
      <c r="D717" s="18"/>
      <c r="E717" s="18"/>
      <c r="F717" s="35"/>
    </row>
    <row r="718" ht="15.75" customHeight="1">
      <c r="D718" s="18"/>
      <c r="E718" s="18"/>
      <c r="F718" s="35"/>
    </row>
    <row r="719" ht="15.75" customHeight="1">
      <c r="D719" s="18"/>
      <c r="E719" s="18"/>
      <c r="F719" s="35"/>
    </row>
    <row r="720" ht="15.75" customHeight="1">
      <c r="D720" s="18"/>
      <c r="E720" s="18"/>
      <c r="F720" s="35"/>
    </row>
    <row r="721" ht="15.75" customHeight="1">
      <c r="D721" s="18"/>
      <c r="E721" s="18"/>
      <c r="F721" s="35"/>
    </row>
    <row r="722" ht="15.75" customHeight="1">
      <c r="D722" s="18"/>
      <c r="E722" s="18"/>
      <c r="F722" s="35"/>
    </row>
    <row r="723" ht="15.75" customHeight="1">
      <c r="D723" s="18"/>
      <c r="E723" s="18"/>
      <c r="F723" s="35"/>
    </row>
    <row r="724" ht="15.75" customHeight="1">
      <c r="D724" s="18"/>
      <c r="E724" s="18"/>
      <c r="F724" s="35"/>
    </row>
    <row r="725" ht="15.75" customHeight="1">
      <c r="D725" s="18"/>
      <c r="E725" s="18"/>
      <c r="F725" s="35"/>
    </row>
    <row r="726" ht="15.75" customHeight="1">
      <c r="D726" s="18"/>
      <c r="E726" s="18"/>
      <c r="F726" s="35"/>
    </row>
    <row r="727" ht="15.75" customHeight="1">
      <c r="D727" s="18"/>
      <c r="E727" s="18"/>
      <c r="F727" s="35"/>
    </row>
    <row r="728" ht="15.75" customHeight="1">
      <c r="D728" s="18"/>
      <c r="E728" s="18"/>
      <c r="F728" s="35"/>
    </row>
    <row r="729" ht="15.75" customHeight="1">
      <c r="D729" s="18"/>
      <c r="E729" s="18"/>
      <c r="F729" s="35"/>
    </row>
    <row r="730" ht="15.75" customHeight="1">
      <c r="D730" s="18"/>
      <c r="E730" s="18"/>
      <c r="F730" s="35"/>
    </row>
    <row r="731" ht="15.75" customHeight="1">
      <c r="D731" s="18"/>
      <c r="E731" s="18"/>
      <c r="F731" s="35"/>
    </row>
    <row r="732" ht="15.75" customHeight="1">
      <c r="D732" s="18"/>
      <c r="E732" s="18"/>
      <c r="F732" s="35"/>
    </row>
    <row r="733" ht="15.75" customHeight="1">
      <c r="D733" s="18"/>
      <c r="E733" s="18"/>
      <c r="F733" s="35"/>
    </row>
    <row r="734" ht="15.75" customHeight="1">
      <c r="D734" s="18"/>
      <c r="E734" s="18"/>
      <c r="F734" s="35"/>
    </row>
    <row r="735" ht="15.75" customHeight="1">
      <c r="D735" s="18"/>
      <c r="E735" s="18"/>
      <c r="F735" s="35"/>
    </row>
    <row r="736" ht="15.75" customHeight="1">
      <c r="D736" s="18"/>
      <c r="E736" s="18"/>
      <c r="F736" s="35"/>
    </row>
    <row r="737" ht="15.75" customHeight="1">
      <c r="D737" s="18"/>
      <c r="E737" s="18"/>
      <c r="F737" s="35"/>
    </row>
    <row r="738" ht="15.75" customHeight="1">
      <c r="D738" s="18"/>
      <c r="E738" s="18"/>
      <c r="F738" s="35"/>
    </row>
    <row r="739" ht="15.75" customHeight="1">
      <c r="D739" s="18"/>
      <c r="E739" s="18"/>
      <c r="F739" s="35"/>
    </row>
    <row r="740" ht="15.75" customHeight="1">
      <c r="D740" s="18"/>
      <c r="E740" s="18"/>
      <c r="F740" s="35"/>
    </row>
    <row r="741" ht="15.75" customHeight="1">
      <c r="D741" s="18"/>
      <c r="E741" s="18"/>
      <c r="F741" s="35"/>
    </row>
    <row r="742" ht="15.75" customHeight="1">
      <c r="D742" s="18"/>
      <c r="E742" s="18"/>
      <c r="F742" s="35"/>
    </row>
    <row r="743" ht="15.75" customHeight="1">
      <c r="D743" s="18"/>
      <c r="E743" s="18"/>
      <c r="F743" s="35"/>
    </row>
    <row r="744" ht="15.75" customHeight="1">
      <c r="D744" s="18"/>
      <c r="E744" s="18"/>
      <c r="F744" s="35"/>
    </row>
    <row r="745" ht="15.75" customHeight="1">
      <c r="D745" s="18"/>
      <c r="E745" s="18"/>
      <c r="F745" s="35"/>
    </row>
    <row r="746" ht="15.75" customHeight="1">
      <c r="D746" s="18"/>
      <c r="E746" s="18"/>
      <c r="F746" s="35"/>
    </row>
    <row r="747" ht="15.75" customHeight="1">
      <c r="D747" s="18"/>
      <c r="E747" s="18"/>
      <c r="F747" s="35"/>
    </row>
    <row r="748" ht="15.75" customHeight="1">
      <c r="D748" s="18"/>
      <c r="E748" s="18"/>
      <c r="F748" s="35"/>
    </row>
    <row r="749" ht="15.75" customHeight="1">
      <c r="D749" s="18"/>
      <c r="E749" s="18"/>
      <c r="F749" s="35"/>
    </row>
    <row r="750" ht="15.75" customHeight="1">
      <c r="D750" s="18"/>
      <c r="E750" s="18"/>
      <c r="F750" s="35"/>
    </row>
    <row r="751" ht="15.75" customHeight="1">
      <c r="D751" s="18"/>
      <c r="E751" s="18"/>
      <c r="F751" s="35"/>
    </row>
    <row r="752" ht="15.75" customHeight="1">
      <c r="D752" s="18"/>
      <c r="E752" s="18"/>
      <c r="F752" s="35"/>
    </row>
    <row r="753" ht="15.75" customHeight="1">
      <c r="D753" s="18"/>
      <c r="E753" s="18"/>
      <c r="F753" s="35"/>
    </row>
    <row r="754" ht="15.75" customHeight="1">
      <c r="D754" s="18"/>
      <c r="E754" s="18"/>
      <c r="F754" s="35"/>
    </row>
    <row r="755" ht="15.75" customHeight="1">
      <c r="D755" s="18"/>
      <c r="E755" s="18"/>
      <c r="F755" s="35"/>
    </row>
    <row r="756" ht="15.75" customHeight="1">
      <c r="D756" s="18"/>
      <c r="E756" s="18"/>
      <c r="F756" s="35"/>
    </row>
    <row r="757" ht="15.75" customHeight="1">
      <c r="D757" s="18"/>
      <c r="E757" s="18"/>
      <c r="F757" s="35"/>
    </row>
    <row r="758" ht="15.75" customHeight="1">
      <c r="D758" s="18"/>
      <c r="E758" s="18"/>
      <c r="F758" s="35"/>
    </row>
    <row r="759" ht="15.75" customHeight="1">
      <c r="D759" s="18"/>
      <c r="E759" s="18"/>
      <c r="F759" s="35"/>
    </row>
    <row r="760" ht="15.75" customHeight="1">
      <c r="D760" s="18"/>
      <c r="E760" s="18"/>
      <c r="F760" s="35"/>
    </row>
    <row r="761" ht="15.75" customHeight="1">
      <c r="D761" s="18"/>
      <c r="E761" s="18"/>
      <c r="F761" s="35"/>
    </row>
    <row r="762" ht="15.75" customHeight="1">
      <c r="D762" s="18"/>
      <c r="E762" s="18"/>
      <c r="F762" s="35"/>
    </row>
    <row r="763" ht="15.75" customHeight="1">
      <c r="D763" s="18"/>
      <c r="E763" s="18"/>
      <c r="F763" s="35"/>
    </row>
    <row r="764" ht="15.75" customHeight="1">
      <c r="D764" s="18"/>
      <c r="E764" s="18"/>
      <c r="F764" s="35"/>
    </row>
    <row r="765" ht="15.75" customHeight="1">
      <c r="D765" s="18"/>
      <c r="E765" s="18"/>
      <c r="F765" s="35"/>
    </row>
    <row r="766" ht="15.75" customHeight="1">
      <c r="D766" s="18"/>
      <c r="E766" s="18"/>
      <c r="F766" s="35"/>
    </row>
    <row r="767" ht="15.75" customHeight="1">
      <c r="D767" s="18"/>
      <c r="E767" s="18"/>
      <c r="F767" s="35"/>
    </row>
    <row r="768" ht="15.75" customHeight="1">
      <c r="D768" s="18"/>
      <c r="E768" s="18"/>
      <c r="F768" s="35"/>
    </row>
    <row r="769" ht="15.75" customHeight="1">
      <c r="D769" s="18"/>
      <c r="E769" s="18"/>
      <c r="F769" s="35"/>
    </row>
    <row r="770" ht="15.75" customHeight="1">
      <c r="D770" s="18"/>
      <c r="E770" s="18"/>
      <c r="F770" s="35"/>
    </row>
    <row r="771" ht="15.75" customHeight="1">
      <c r="D771" s="18"/>
      <c r="E771" s="18"/>
      <c r="F771" s="35"/>
    </row>
    <row r="772" ht="15.75" customHeight="1">
      <c r="D772" s="18"/>
      <c r="E772" s="18"/>
      <c r="F772" s="35"/>
    </row>
    <row r="773" ht="15.75" customHeight="1">
      <c r="D773" s="18"/>
      <c r="E773" s="18"/>
      <c r="F773" s="35"/>
    </row>
    <row r="774" ht="15.75" customHeight="1">
      <c r="D774" s="18"/>
      <c r="E774" s="18"/>
      <c r="F774" s="35"/>
    </row>
    <row r="775" ht="15.75" customHeight="1">
      <c r="D775" s="18"/>
      <c r="E775" s="18"/>
      <c r="F775" s="35"/>
    </row>
    <row r="776" ht="15.75" customHeight="1">
      <c r="D776" s="18"/>
      <c r="E776" s="18"/>
      <c r="F776" s="35"/>
    </row>
    <row r="777" ht="15.75" customHeight="1">
      <c r="D777" s="18"/>
      <c r="E777" s="18"/>
      <c r="F777" s="35"/>
    </row>
    <row r="778" ht="15.75" customHeight="1">
      <c r="D778" s="18"/>
      <c r="E778" s="18"/>
      <c r="F778" s="35"/>
    </row>
    <row r="779" ht="15.75" customHeight="1">
      <c r="D779" s="18"/>
      <c r="E779" s="18"/>
      <c r="F779" s="35"/>
    </row>
    <row r="780" ht="15.75" customHeight="1">
      <c r="D780" s="18"/>
      <c r="E780" s="18"/>
      <c r="F780" s="35"/>
    </row>
    <row r="781" ht="15.75" customHeight="1">
      <c r="D781" s="18"/>
      <c r="E781" s="18"/>
      <c r="F781" s="35"/>
    </row>
    <row r="782" ht="15.75" customHeight="1">
      <c r="D782" s="18"/>
      <c r="E782" s="18"/>
      <c r="F782" s="35"/>
    </row>
    <row r="783" ht="15.75" customHeight="1">
      <c r="D783" s="18"/>
      <c r="E783" s="18"/>
      <c r="F783" s="35"/>
    </row>
    <row r="784" ht="15.75" customHeight="1">
      <c r="D784" s="18"/>
      <c r="E784" s="18"/>
      <c r="F784" s="35"/>
    </row>
    <row r="785" ht="15.75" customHeight="1">
      <c r="D785" s="18"/>
      <c r="E785" s="18"/>
      <c r="F785" s="35"/>
    </row>
    <row r="786" ht="15.75" customHeight="1">
      <c r="D786" s="18"/>
      <c r="E786" s="18"/>
      <c r="F786" s="35"/>
    </row>
    <row r="787" ht="15.75" customHeight="1">
      <c r="D787" s="18"/>
      <c r="E787" s="18"/>
      <c r="F787" s="35"/>
    </row>
    <row r="788" ht="15.75" customHeight="1">
      <c r="D788" s="18"/>
      <c r="E788" s="18"/>
      <c r="F788" s="35"/>
    </row>
    <row r="789" ht="15.75" customHeight="1">
      <c r="D789" s="18"/>
      <c r="E789" s="18"/>
      <c r="F789" s="35"/>
    </row>
    <row r="790" ht="15.75" customHeight="1">
      <c r="D790" s="18"/>
      <c r="E790" s="18"/>
      <c r="F790" s="35"/>
    </row>
    <row r="791" ht="15.75" customHeight="1">
      <c r="D791" s="18"/>
      <c r="E791" s="18"/>
      <c r="F791" s="35"/>
    </row>
    <row r="792" ht="15.75" customHeight="1">
      <c r="D792" s="18"/>
      <c r="E792" s="18"/>
      <c r="F792" s="35"/>
    </row>
    <row r="793" ht="15.75" customHeight="1">
      <c r="D793" s="18"/>
      <c r="E793" s="18"/>
      <c r="F793" s="35"/>
    </row>
    <row r="794" ht="15.75" customHeight="1">
      <c r="D794" s="18"/>
      <c r="E794" s="18"/>
      <c r="F794" s="35"/>
    </row>
    <row r="795" ht="15.75" customHeight="1">
      <c r="D795" s="18"/>
      <c r="E795" s="18"/>
      <c r="F795" s="35"/>
    </row>
    <row r="796" ht="15.75" customHeight="1">
      <c r="D796" s="18"/>
      <c r="E796" s="18"/>
      <c r="F796" s="35"/>
    </row>
    <row r="797" ht="15.75" customHeight="1">
      <c r="D797" s="18"/>
      <c r="E797" s="18"/>
      <c r="F797" s="35"/>
    </row>
    <row r="798" ht="15.75" customHeight="1">
      <c r="D798" s="18"/>
      <c r="E798" s="18"/>
      <c r="F798" s="35"/>
    </row>
    <row r="799" ht="15.75" customHeight="1">
      <c r="D799" s="18"/>
      <c r="E799" s="18"/>
      <c r="F799" s="35"/>
    </row>
    <row r="800" ht="15.75" customHeight="1">
      <c r="D800" s="18"/>
      <c r="E800" s="18"/>
      <c r="F800" s="35"/>
    </row>
    <row r="801" ht="15.75" customHeight="1">
      <c r="D801" s="18"/>
      <c r="E801" s="18"/>
      <c r="F801" s="35"/>
    </row>
    <row r="802" ht="15.75" customHeight="1">
      <c r="D802" s="18"/>
      <c r="E802" s="18"/>
      <c r="F802" s="35"/>
    </row>
    <row r="803" ht="15.75" customHeight="1">
      <c r="D803" s="18"/>
      <c r="E803" s="18"/>
      <c r="F803" s="35"/>
    </row>
    <row r="804" ht="15.75" customHeight="1">
      <c r="D804" s="18"/>
      <c r="E804" s="18"/>
      <c r="F804" s="35"/>
    </row>
    <row r="805" ht="15.75" customHeight="1">
      <c r="D805" s="18"/>
      <c r="E805" s="18"/>
      <c r="F805" s="35"/>
    </row>
    <row r="806" ht="15.75" customHeight="1">
      <c r="D806" s="18"/>
      <c r="E806" s="18"/>
      <c r="F806" s="35"/>
    </row>
    <row r="807" ht="15.75" customHeight="1">
      <c r="D807" s="18"/>
      <c r="E807" s="18"/>
      <c r="F807" s="35"/>
    </row>
    <row r="808" ht="15.75" customHeight="1">
      <c r="D808" s="18"/>
      <c r="E808" s="18"/>
      <c r="F808" s="35"/>
    </row>
    <row r="809" ht="15.75" customHeight="1">
      <c r="D809" s="18"/>
      <c r="E809" s="18"/>
      <c r="F809" s="35"/>
    </row>
    <row r="810" ht="15.75" customHeight="1">
      <c r="D810" s="18"/>
      <c r="E810" s="18"/>
      <c r="F810" s="35"/>
    </row>
    <row r="811" ht="15.75" customHeight="1">
      <c r="D811" s="18"/>
      <c r="E811" s="18"/>
      <c r="F811" s="35"/>
    </row>
    <row r="812" ht="15.75" customHeight="1">
      <c r="D812" s="18"/>
      <c r="E812" s="18"/>
      <c r="F812" s="35"/>
    </row>
    <row r="813" ht="15.75" customHeight="1">
      <c r="D813" s="18"/>
      <c r="E813" s="18"/>
      <c r="F813" s="35"/>
    </row>
    <row r="814" ht="15.75" customHeight="1">
      <c r="D814" s="18"/>
      <c r="E814" s="18"/>
      <c r="F814" s="35"/>
    </row>
    <row r="815" ht="15.75" customHeight="1">
      <c r="D815" s="18"/>
      <c r="E815" s="18"/>
      <c r="F815" s="35"/>
    </row>
    <row r="816" ht="15.75" customHeight="1">
      <c r="D816" s="18"/>
      <c r="E816" s="18"/>
      <c r="F816" s="35"/>
    </row>
    <row r="817" ht="15.75" customHeight="1">
      <c r="D817" s="18"/>
      <c r="E817" s="18"/>
      <c r="F817" s="35"/>
    </row>
    <row r="818" ht="15.75" customHeight="1">
      <c r="D818" s="18"/>
      <c r="E818" s="18"/>
      <c r="F818" s="35"/>
    </row>
    <row r="819" ht="15.75" customHeight="1">
      <c r="D819" s="18"/>
      <c r="E819" s="18"/>
      <c r="F819" s="35"/>
    </row>
    <row r="820" ht="15.75" customHeight="1">
      <c r="D820" s="18"/>
      <c r="E820" s="18"/>
      <c r="F820" s="35"/>
    </row>
    <row r="821" ht="15.75" customHeight="1">
      <c r="D821" s="18"/>
      <c r="E821" s="18"/>
      <c r="F821" s="35"/>
    </row>
    <row r="822" ht="15.75" customHeight="1">
      <c r="D822" s="18"/>
      <c r="E822" s="18"/>
      <c r="F822" s="35"/>
    </row>
    <row r="823" ht="15.75" customHeight="1">
      <c r="D823" s="18"/>
      <c r="E823" s="18"/>
      <c r="F823" s="35"/>
    </row>
    <row r="824" ht="15.75" customHeight="1">
      <c r="D824" s="18"/>
      <c r="E824" s="18"/>
      <c r="F824" s="35"/>
    </row>
    <row r="825" ht="15.75" customHeight="1">
      <c r="D825" s="18"/>
      <c r="E825" s="18"/>
      <c r="F825" s="35"/>
    </row>
    <row r="826" ht="15.75" customHeight="1">
      <c r="D826" s="18"/>
      <c r="E826" s="18"/>
      <c r="F826" s="35"/>
    </row>
    <row r="827" ht="15.75" customHeight="1">
      <c r="D827" s="18"/>
      <c r="E827" s="18"/>
      <c r="F827" s="35"/>
    </row>
    <row r="828" ht="15.75" customHeight="1">
      <c r="D828" s="18"/>
      <c r="E828" s="18"/>
      <c r="F828" s="35"/>
    </row>
    <row r="829" ht="15.75" customHeight="1">
      <c r="D829" s="18"/>
      <c r="E829" s="18"/>
      <c r="F829" s="35"/>
    </row>
    <row r="830" ht="15.75" customHeight="1">
      <c r="D830" s="18"/>
      <c r="E830" s="18"/>
      <c r="F830" s="35"/>
    </row>
    <row r="831" ht="15.75" customHeight="1">
      <c r="D831" s="18"/>
      <c r="E831" s="18"/>
      <c r="F831" s="35"/>
    </row>
    <row r="832" ht="15.75" customHeight="1">
      <c r="D832" s="18"/>
      <c r="E832" s="18"/>
      <c r="F832" s="35"/>
    </row>
    <row r="833" ht="15.75" customHeight="1">
      <c r="D833" s="18"/>
      <c r="E833" s="18"/>
      <c r="F833" s="35"/>
    </row>
    <row r="834" ht="15.75" customHeight="1">
      <c r="D834" s="18"/>
      <c r="E834" s="18"/>
      <c r="F834" s="35"/>
    </row>
    <row r="835" ht="15.75" customHeight="1">
      <c r="D835" s="18"/>
      <c r="E835" s="18"/>
      <c r="F835" s="35"/>
    </row>
    <row r="836" ht="15.75" customHeight="1">
      <c r="D836" s="18"/>
      <c r="E836" s="18"/>
      <c r="F836" s="35"/>
    </row>
    <row r="837" ht="15.75" customHeight="1">
      <c r="D837" s="18"/>
      <c r="E837" s="18"/>
      <c r="F837" s="35"/>
    </row>
    <row r="838" ht="15.75" customHeight="1">
      <c r="D838" s="18"/>
      <c r="E838" s="18"/>
      <c r="F838" s="35"/>
    </row>
    <row r="839" ht="15.75" customHeight="1">
      <c r="D839" s="18"/>
      <c r="E839" s="18"/>
      <c r="F839" s="35"/>
    </row>
    <row r="840" ht="15.75" customHeight="1">
      <c r="D840" s="18"/>
      <c r="E840" s="18"/>
      <c r="F840" s="35"/>
    </row>
    <row r="841" ht="15.75" customHeight="1">
      <c r="D841" s="18"/>
      <c r="E841" s="18"/>
      <c r="F841" s="35"/>
    </row>
    <row r="842" ht="15.75" customHeight="1">
      <c r="D842" s="18"/>
      <c r="E842" s="18"/>
      <c r="F842" s="35"/>
    </row>
    <row r="843" ht="15.75" customHeight="1">
      <c r="D843" s="18"/>
      <c r="E843" s="18"/>
      <c r="F843" s="35"/>
    </row>
    <row r="844" ht="15.75" customHeight="1">
      <c r="D844" s="18"/>
      <c r="E844" s="18"/>
      <c r="F844" s="35"/>
    </row>
    <row r="845" ht="15.75" customHeight="1">
      <c r="D845" s="18"/>
      <c r="E845" s="18"/>
      <c r="F845" s="35"/>
    </row>
    <row r="846" ht="15.75" customHeight="1">
      <c r="D846" s="18"/>
      <c r="E846" s="18"/>
      <c r="F846" s="35"/>
    </row>
    <row r="847" ht="15.75" customHeight="1">
      <c r="D847" s="18"/>
      <c r="E847" s="18"/>
      <c r="F847" s="35"/>
    </row>
    <row r="848" ht="15.75" customHeight="1">
      <c r="D848" s="18"/>
      <c r="E848" s="18"/>
      <c r="F848" s="35"/>
    </row>
    <row r="849" ht="15.75" customHeight="1">
      <c r="D849" s="18"/>
      <c r="E849" s="18"/>
      <c r="F849" s="35"/>
    </row>
    <row r="850" ht="15.75" customHeight="1">
      <c r="D850" s="18"/>
      <c r="E850" s="18"/>
      <c r="F850" s="35"/>
    </row>
    <row r="851" ht="15.75" customHeight="1">
      <c r="D851" s="18"/>
      <c r="E851" s="18"/>
      <c r="F851" s="35"/>
    </row>
    <row r="852" ht="15.75" customHeight="1">
      <c r="D852" s="18"/>
      <c r="E852" s="18"/>
      <c r="F852" s="35"/>
    </row>
    <row r="853" ht="15.75" customHeight="1">
      <c r="D853" s="18"/>
      <c r="E853" s="18"/>
      <c r="F853" s="35"/>
    </row>
    <row r="854" ht="15.75" customHeight="1">
      <c r="D854" s="18"/>
      <c r="E854" s="18"/>
      <c r="F854" s="35"/>
    </row>
    <row r="855" ht="15.75" customHeight="1">
      <c r="D855" s="18"/>
      <c r="E855" s="18"/>
      <c r="F855" s="35"/>
    </row>
    <row r="856" ht="15.75" customHeight="1">
      <c r="D856" s="18"/>
      <c r="E856" s="18"/>
      <c r="F856" s="35"/>
    </row>
    <row r="857" ht="15.75" customHeight="1">
      <c r="D857" s="18"/>
      <c r="E857" s="18"/>
      <c r="F857" s="35"/>
    </row>
    <row r="858" ht="15.75" customHeight="1">
      <c r="D858" s="18"/>
      <c r="E858" s="18"/>
      <c r="F858" s="35"/>
    </row>
    <row r="859" ht="15.75" customHeight="1">
      <c r="D859" s="18"/>
      <c r="E859" s="18"/>
      <c r="F859" s="35"/>
    </row>
    <row r="860" ht="15.75" customHeight="1">
      <c r="D860" s="18"/>
      <c r="E860" s="18"/>
      <c r="F860" s="35"/>
    </row>
    <row r="861" ht="15.75" customHeight="1">
      <c r="D861" s="18"/>
      <c r="E861" s="18"/>
      <c r="F861" s="35"/>
    </row>
    <row r="862" ht="15.75" customHeight="1">
      <c r="D862" s="18"/>
      <c r="E862" s="18"/>
      <c r="F862" s="35"/>
    </row>
    <row r="863" ht="15.75" customHeight="1">
      <c r="D863" s="18"/>
      <c r="E863" s="18"/>
      <c r="F863" s="35"/>
    </row>
    <row r="864" ht="15.75" customHeight="1">
      <c r="D864" s="18"/>
      <c r="E864" s="18"/>
      <c r="F864" s="35"/>
    </row>
    <row r="865" ht="15.75" customHeight="1">
      <c r="D865" s="18"/>
      <c r="E865" s="18"/>
      <c r="F865" s="35"/>
    </row>
    <row r="866" ht="15.75" customHeight="1">
      <c r="D866" s="18"/>
      <c r="E866" s="18"/>
      <c r="F866" s="35"/>
    </row>
    <row r="867" ht="15.75" customHeight="1">
      <c r="D867" s="18"/>
      <c r="E867" s="18"/>
      <c r="F867" s="35"/>
    </row>
    <row r="868" ht="15.75" customHeight="1">
      <c r="D868" s="18"/>
      <c r="E868" s="18"/>
      <c r="F868" s="35"/>
    </row>
    <row r="869" ht="15.75" customHeight="1">
      <c r="D869" s="18"/>
      <c r="E869" s="18"/>
      <c r="F869" s="35"/>
    </row>
    <row r="870" ht="15.75" customHeight="1">
      <c r="D870" s="18"/>
      <c r="E870" s="18"/>
      <c r="F870" s="35"/>
    </row>
    <row r="871" ht="15.75" customHeight="1">
      <c r="D871" s="18"/>
      <c r="E871" s="18"/>
      <c r="F871" s="35"/>
    </row>
    <row r="872" ht="15.75" customHeight="1">
      <c r="D872" s="18"/>
      <c r="E872" s="18"/>
      <c r="F872" s="35"/>
    </row>
    <row r="873" ht="15.75" customHeight="1">
      <c r="D873" s="18"/>
      <c r="E873" s="18"/>
      <c r="F873" s="35"/>
    </row>
    <row r="874" ht="15.75" customHeight="1">
      <c r="D874" s="18"/>
      <c r="E874" s="18"/>
      <c r="F874" s="35"/>
    </row>
    <row r="875" ht="15.75" customHeight="1">
      <c r="D875" s="18"/>
      <c r="E875" s="18"/>
      <c r="F875" s="35"/>
    </row>
    <row r="876" ht="15.75" customHeight="1">
      <c r="D876" s="18"/>
      <c r="E876" s="18"/>
      <c r="F876" s="35"/>
    </row>
    <row r="877" ht="15.75" customHeight="1">
      <c r="D877" s="18"/>
      <c r="E877" s="18"/>
      <c r="F877" s="35"/>
    </row>
    <row r="878" ht="15.75" customHeight="1">
      <c r="D878" s="18"/>
      <c r="E878" s="18"/>
      <c r="F878" s="35"/>
    </row>
    <row r="879" ht="15.75" customHeight="1">
      <c r="D879" s="18"/>
      <c r="E879" s="18"/>
      <c r="F879" s="35"/>
    </row>
    <row r="880" ht="15.75" customHeight="1">
      <c r="D880" s="18"/>
      <c r="E880" s="18"/>
      <c r="F880" s="35"/>
    </row>
    <row r="881" ht="15.75" customHeight="1">
      <c r="D881" s="18"/>
      <c r="E881" s="18"/>
      <c r="F881" s="35"/>
    </row>
    <row r="882" ht="15.75" customHeight="1">
      <c r="D882" s="18"/>
      <c r="E882" s="18"/>
      <c r="F882" s="35"/>
    </row>
    <row r="883" ht="15.75" customHeight="1">
      <c r="D883" s="18"/>
      <c r="E883" s="18"/>
      <c r="F883" s="35"/>
    </row>
    <row r="884" ht="15.75" customHeight="1">
      <c r="D884" s="18"/>
      <c r="E884" s="18"/>
      <c r="F884" s="35"/>
    </row>
    <row r="885" ht="15.75" customHeight="1">
      <c r="D885" s="18"/>
      <c r="E885" s="18"/>
      <c r="F885" s="35"/>
    </row>
    <row r="886" ht="15.75" customHeight="1">
      <c r="D886" s="18"/>
      <c r="E886" s="18"/>
      <c r="F886" s="35"/>
    </row>
    <row r="887" ht="15.75" customHeight="1">
      <c r="D887" s="18"/>
      <c r="E887" s="18"/>
      <c r="F887" s="35"/>
    </row>
    <row r="888" ht="15.75" customHeight="1">
      <c r="D888" s="18"/>
      <c r="E888" s="18"/>
      <c r="F888" s="35"/>
    </row>
    <row r="889" ht="15.75" customHeight="1">
      <c r="D889" s="18"/>
      <c r="E889" s="18"/>
      <c r="F889" s="35"/>
    </row>
    <row r="890" ht="15.75" customHeight="1">
      <c r="D890" s="18"/>
      <c r="E890" s="18"/>
      <c r="F890" s="35"/>
    </row>
    <row r="891" ht="15.75" customHeight="1">
      <c r="D891" s="18"/>
      <c r="E891" s="18"/>
      <c r="F891" s="35"/>
    </row>
    <row r="892" ht="15.75" customHeight="1">
      <c r="D892" s="18"/>
      <c r="E892" s="18"/>
      <c r="F892" s="35"/>
    </row>
    <row r="893" ht="15.75" customHeight="1">
      <c r="D893" s="18"/>
      <c r="E893" s="18"/>
      <c r="F893" s="35"/>
    </row>
    <row r="894" ht="15.75" customHeight="1">
      <c r="D894" s="18"/>
      <c r="E894" s="18"/>
      <c r="F894" s="35"/>
    </row>
    <row r="895" ht="15.75" customHeight="1">
      <c r="D895" s="18"/>
      <c r="E895" s="18"/>
      <c r="F895" s="35"/>
    </row>
    <row r="896" ht="15.75" customHeight="1">
      <c r="D896" s="18"/>
      <c r="E896" s="18"/>
      <c r="F896" s="35"/>
    </row>
    <row r="897" ht="15.75" customHeight="1">
      <c r="D897" s="18"/>
      <c r="E897" s="18"/>
      <c r="F897" s="35"/>
    </row>
    <row r="898" ht="15.75" customHeight="1">
      <c r="D898" s="18"/>
      <c r="E898" s="18"/>
      <c r="F898" s="35"/>
    </row>
    <row r="899" ht="15.75" customHeight="1">
      <c r="D899" s="18"/>
      <c r="E899" s="18"/>
      <c r="F899" s="35"/>
    </row>
    <row r="900" ht="15.75" customHeight="1">
      <c r="D900" s="18"/>
      <c r="E900" s="18"/>
      <c r="F900" s="35"/>
    </row>
    <row r="901" ht="15.75" customHeight="1">
      <c r="D901" s="18"/>
      <c r="E901" s="18"/>
      <c r="F901" s="35"/>
    </row>
    <row r="902" ht="15.75" customHeight="1">
      <c r="D902" s="18"/>
      <c r="E902" s="18"/>
      <c r="F902" s="35"/>
    </row>
    <row r="903" ht="15.75" customHeight="1">
      <c r="D903" s="18"/>
      <c r="E903" s="18"/>
      <c r="F903" s="35"/>
    </row>
    <row r="904" ht="15.75" customHeight="1">
      <c r="D904" s="18"/>
      <c r="E904" s="18"/>
      <c r="F904" s="35"/>
    </row>
    <row r="905" ht="15.75" customHeight="1">
      <c r="D905" s="18"/>
      <c r="E905" s="18"/>
      <c r="F905" s="35"/>
    </row>
    <row r="906" ht="15.75" customHeight="1">
      <c r="D906" s="18"/>
      <c r="E906" s="18"/>
      <c r="F906" s="35"/>
    </row>
    <row r="907" ht="15.75" customHeight="1">
      <c r="D907" s="18"/>
      <c r="E907" s="18"/>
      <c r="F907" s="35"/>
    </row>
    <row r="908" ht="15.75" customHeight="1">
      <c r="D908" s="18"/>
      <c r="E908" s="18"/>
      <c r="F908" s="35"/>
    </row>
    <row r="909" ht="15.75" customHeight="1">
      <c r="D909" s="18"/>
      <c r="E909" s="18"/>
      <c r="F909" s="35"/>
    </row>
    <row r="910" ht="15.75" customHeight="1">
      <c r="D910" s="18"/>
      <c r="E910" s="18"/>
      <c r="F910" s="35"/>
    </row>
    <row r="911" ht="15.75" customHeight="1">
      <c r="D911" s="18"/>
      <c r="E911" s="18"/>
      <c r="F911" s="35"/>
    </row>
    <row r="912" ht="15.75" customHeight="1">
      <c r="D912" s="18"/>
      <c r="E912" s="18"/>
      <c r="F912" s="35"/>
    </row>
    <row r="913" ht="15.75" customHeight="1">
      <c r="D913" s="18"/>
      <c r="E913" s="18"/>
      <c r="F913" s="35"/>
    </row>
    <row r="914" ht="15.75" customHeight="1">
      <c r="D914" s="18"/>
      <c r="E914" s="18"/>
      <c r="F914" s="35"/>
    </row>
    <row r="915" ht="15.75" customHeight="1">
      <c r="D915" s="18"/>
      <c r="E915" s="18"/>
      <c r="F915" s="35"/>
    </row>
    <row r="916" ht="15.75" customHeight="1">
      <c r="D916" s="18"/>
      <c r="E916" s="18"/>
      <c r="F916" s="35"/>
    </row>
    <row r="917" ht="15.75" customHeight="1">
      <c r="D917" s="18"/>
      <c r="E917" s="18"/>
      <c r="F917" s="35"/>
    </row>
    <row r="918" ht="15.75" customHeight="1">
      <c r="D918" s="18"/>
      <c r="E918" s="18"/>
      <c r="F918" s="35"/>
    </row>
    <row r="919" ht="15.75" customHeight="1">
      <c r="D919" s="18"/>
      <c r="E919" s="18"/>
      <c r="F919" s="35"/>
    </row>
    <row r="920" ht="15.75" customHeight="1">
      <c r="D920" s="18"/>
      <c r="E920" s="18"/>
      <c r="F920" s="35"/>
    </row>
    <row r="921" ht="15.75" customHeight="1">
      <c r="D921" s="18"/>
      <c r="E921" s="18"/>
      <c r="F921" s="35"/>
    </row>
    <row r="922" ht="15.75" customHeight="1">
      <c r="D922" s="18"/>
      <c r="E922" s="18"/>
      <c r="F922" s="35"/>
    </row>
    <row r="923" ht="15.75" customHeight="1">
      <c r="D923" s="18"/>
      <c r="E923" s="18"/>
      <c r="F923" s="35"/>
    </row>
    <row r="924" ht="15.75" customHeight="1">
      <c r="D924" s="18"/>
      <c r="E924" s="18"/>
      <c r="F924" s="35"/>
    </row>
    <row r="925" ht="15.75" customHeight="1">
      <c r="D925" s="18"/>
      <c r="E925" s="18"/>
      <c r="F925" s="35"/>
    </row>
    <row r="926" ht="15.75" customHeight="1">
      <c r="D926" s="18"/>
      <c r="E926" s="18"/>
      <c r="F926" s="35"/>
    </row>
    <row r="927" ht="15.75" customHeight="1">
      <c r="D927" s="18"/>
      <c r="E927" s="18"/>
      <c r="F927" s="35"/>
    </row>
    <row r="928" ht="15.75" customHeight="1">
      <c r="D928" s="18"/>
      <c r="E928" s="18"/>
      <c r="F928" s="35"/>
    </row>
    <row r="929" ht="15.75" customHeight="1">
      <c r="D929" s="18"/>
      <c r="E929" s="18"/>
      <c r="F929" s="35"/>
    </row>
    <row r="930" ht="15.75" customHeight="1">
      <c r="D930" s="18"/>
      <c r="E930" s="18"/>
      <c r="F930" s="35"/>
    </row>
    <row r="931" ht="15.75" customHeight="1">
      <c r="D931" s="18"/>
      <c r="E931" s="18"/>
      <c r="F931" s="35"/>
    </row>
    <row r="932" ht="15.75" customHeight="1">
      <c r="D932" s="18"/>
      <c r="E932" s="18"/>
      <c r="F932" s="35"/>
    </row>
    <row r="933" ht="15.75" customHeight="1">
      <c r="D933" s="18"/>
      <c r="E933" s="18"/>
      <c r="F933" s="35"/>
    </row>
    <row r="934" ht="15.75" customHeight="1">
      <c r="D934" s="18"/>
      <c r="E934" s="18"/>
      <c r="F934" s="35"/>
    </row>
    <row r="935" ht="15.75" customHeight="1">
      <c r="D935" s="18"/>
      <c r="E935" s="18"/>
      <c r="F935" s="35"/>
    </row>
    <row r="936" ht="15.75" customHeight="1">
      <c r="D936" s="18"/>
      <c r="E936" s="18"/>
      <c r="F936" s="35"/>
    </row>
    <row r="937" ht="15.75" customHeight="1">
      <c r="D937" s="18"/>
      <c r="E937" s="18"/>
      <c r="F937" s="35"/>
    </row>
    <row r="938" ht="15.75" customHeight="1">
      <c r="D938" s="18"/>
      <c r="E938" s="18"/>
      <c r="F938" s="35"/>
    </row>
    <row r="939" ht="15.75" customHeight="1">
      <c r="D939" s="18"/>
      <c r="E939" s="18"/>
      <c r="F939" s="35"/>
    </row>
    <row r="940" ht="15.75" customHeight="1">
      <c r="D940" s="18"/>
      <c r="E940" s="18"/>
      <c r="F940" s="35"/>
    </row>
    <row r="941" ht="15.75" customHeight="1">
      <c r="D941" s="18"/>
      <c r="E941" s="18"/>
      <c r="F941" s="35"/>
    </row>
    <row r="942" ht="15.75" customHeight="1">
      <c r="D942" s="18"/>
      <c r="E942" s="18"/>
      <c r="F942" s="35"/>
    </row>
    <row r="943" ht="15.75" customHeight="1">
      <c r="D943" s="18"/>
      <c r="E943" s="18"/>
      <c r="F943" s="35"/>
    </row>
    <row r="944" ht="15.75" customHeight="1">
      <c r="D944" s="18"/>
      <c r="E944" s="18"/>
      <c r="F944" s="35"/>
    </row>
    <row r="945" ht="15.75" customHeight="1">
      <c r="D945" s="18"/>
      <c r="E945" s="18"/>
      <c r="F945" s="35"/>
    </row>
    <row r="946" ht="15.75" customHeight="1">
      <c r="D946" s="18"/>
      <c r="E946" s="18"/>
      <c r="F946" s="35"/>
    </row>
    <row r="947" ht="15.75" customHeight="1">
      <c r="D947" s="18"/>
      <c r="E947" s="18"/>
      <c r="F947" s="35"/>
    </row>
    <row r="948" ht="15.75" customHeight="1">
      <c r="D948" s="18"/>
      <c r="E948" s="18"/>
      <c r="F948" s="35"/>
    </row>
    <row r="949" ht="15.75" customHeight="1">
      <c r="D949" s="18"/>
      <c r="E949" s="18"/>
      <c r="F949" s="35"/>
    </row>
    <row r="950" ht="15.75" customHeight="1">
      <c r="D950" s="18"/>
      <c r="E950" s="18"/>
      <c r="F950" s="35"/>
    </row>
    <row r="951" ht="15.75" customHeight="1">
      <c r="D951" s="18"/>
      <c r="E951" s="18"/>
      <c r="F951" s="35"/>
    </row>
    <row r="952" ht="15.75" customHeight="1">
      <c r="D952" s="18"/>
      <c r="E952" s="18"/>
      <c r="F952" s="35"/>
    </row>
    <row r="953" ht="15.75" customHeight="1">
      <c r="D953" s="18"/>
      <c r="E953" s="18"/>
      <c r="F953" s="35"/>
    </row>
    <row r="954" ht="15.75" customHeight="1">
      <c r="D954" s="18"/>
      <c r="E954" s="18"/>
      <c r="F954" s="35"/>
    </row>
    <row r="955" ht="15.75" customHeight="1">
      <c r="D955" s="18"/>
      <c r="E955" s="18"/>
      <c r="F955" s="35"/>
    </row>
    <row r="956" ht="15.75" customHeight="1">
      <c r="D956" s="18"/>
      <c r="E956" s="18"/>
      <c r="F956" s="35"/>
    </row>
    <row r="957" ht="15.75" customHeight="1">
      <c r="D957" s="18"/>
      <c r="E957" s="18"/>
      <c r="F957" s="35"/>
    </row>
    <row r="958" ht="15.75" customHeight="1">
      <c r="D958" s="18"/>
      <c r="E958" s="18"/>
      <c r="F958" s="35"/>
    </row>
    <row r="959" ht="15.75" customHeight="1">
      <c r="D959" s="18"/>
      <c r="E959" s="18"/>
      <c r="F959" s="35"/>
    </row>
    <row r="960" ht="15.75" customHeight="1">
      <c r="D960" s="18"/>
      <c r="E960" s="18"/>
      <c r="F960" s="35"/>
    </row>
    <row r="961" ht="15.75" customHeight="1">
      <c r="D961" s="18"/>
      <c r="E961" s="18"/>
      <c r="F961" s="35"/>
    </row>
    <row r="962" ht="15.75" customHeight="1">
      <c r="D962" s="18"/>
      <c r="E962" s="18"/>
      <c r="F962" s="35"/>
    </row>
    <row r="963" ht="15.75" customHeight="1">
      <c r="D963" s="18"/>
      <c r="E963" s="18"/>
      <c r="F963" s="35"/>
    </row>
    <row r="964" ht="15.75" customHeight="1">
      <c r="D964" s="18"/>
      <c r="E964" s="18"/>
      <c r="F964" s="35"/>
    </row>
    <row r="965" ht="15.75" customHeight="1">
      <c r="D965" s="18"/>
      <c r="E965" s="18"/>
      <c r="F965" s="35"/>
    </row>
    <row r="966" ht="15.75" customHeight="1">
      <c r="D966" s="18"/>
      <c r="E966" s="18"/>
      <c r="F966" s="35"/>
    </row>
    <row r="967" ht="15.75" customHeight="1">
      <c r="D967" s="18"/>
      <c r="E967" s="18"/>
      <c r="F967" s="35"/>
    </row>
    <row r="968" ht="15.75" customHeight="1">
      <c r="D968" s="18"/>
      <c r="E968" s="18"/>
      <c r="F968" s="35"/>
    </row>
    <row r="969" ht="15.75" customHeight="1">
      <c r="D969" s="18"/>
      <c r="E969" s="18"/>
      <c r="F969" s="35"/>
    </row>
    <row r="970" ht="15.75" customHeight="1">
      <c r="D970" s="18"/>
      <c r="E970" s="18"/>
      <c r="F970" s="35"/>
    </row>
    <row r="971" ht="15.75" customHeight="1">
      <c r="D971" s="18"/>
      <c r="E971" s="18"/>
      <c r="F971" s="35"/>
    </row>
    <row r="972" ht="15.75" customHeight="1">
      <c r="D972" s="18"/>
      <c r="E972" s="18"/>
      <c r="F972" s="35"/>
    </row>
    <row r="973" ht="15.75" customHeight="1">
      <c r="D973" s="18"/>
      <c r="E973" s="18"/>
      <c r="F973" s="35"/>
    </row>
    <row r="974" ht="15.75" customHeight="1">
      <c r="D974" s="18"/>
      <c r="E974" s="18"/>
      <c r="F974" s="35"/>
    </row>
    <row r="975" ht="15.75" customHeight="1">
      <c r="D975" s="18"/>
      <c r="E975" s="18"/>
      <c r="F975" s="35"/>
    </row>
    <row r="976" ht="15.75" customHeight="1">
      <c r="D976" s="18"/>
      <c r="E976" s="18"/>
      <c r="F976" s="35"/>
    </row>
    <row r="977" ht="15.75" customHeight="1">
      <c r="D977" s="18"/>
      <c r="E977" s="18"/>
      <c r="F977" s="35"/>
    </row>
    <row r="978" ht="15.75" customHeight="1">
      <c r="D978" s="18"/>
      <c r="E978" s="18"/>
      <c r="F978" s="35"/>
    </row>
    <row r="979" ht="15.75" customHeight="1">
      <c r="D979" s="18"/>
      <c r="E979" s="18"/>
      <c r="F979" s="35"/>
    </row>
    <row r="980" ht="15.75" customHeight="1">
      <c r="D980" s="18"/>
      <c r="E980" s="18"/>
      <c r="F980" s="35"/>
    </row>
    <row r="981" ht="15.75" customHeight="1">
      <c r="D981" s="18"/>
      <c r="E981" s="18"/>
      <c r="F981" s="35"/>
    </row>
    <row r="982" ht="15.75" customHeight="1">
      <c r="D982" s="18"/>
      <c r="E982" s="18"/>
      <c r="F982" s="35"/>
    </row>
    <row r="983" ht="15.75" customHeight="1">
      <c r="D983" s="18"/>
      <c r="E983" s="18"/>
      <c r="F983" s="35"/>
    </row>
    <row r="984" ht="15.75" customHeight="1">
      <c r="D984" s="18"/>
      <c r="E984" s="18"/>
      <c r="F984" s="35"/>
    </row>
    <row r="985" ht="15.75" customHeight="1">
      <c r="D985" s="18"/>
      <c r="E985" s="18"/>
      <c r="F985" s="35"/>
    </row>
    <row r="986" ht="15.75" customHeight="1">
      <c r="D986" s="18"/>
      <c r="E986" s="18"/>
      <c r="F986" s="35"/>
    </row>
    <row r="987" ht="15.75" customHeight="1">
      <c r="D987" s="18"/>
      <c r="E987" s="18"/>
      <c r="F987" s="35"/>
    </row>
    <row r="988" ht="15.75" customHeight="1">
      <c r="D988" s="18"/>
      <c r="E988" s="18"/>
      <c r="F988" s="35"/>
    </row>
    <row r="989" ht="15.75" customHeight="1">
      <c r="D989" s="18"/>
      <c r="E989" s="18"/>
      <c r="F989" s="35"/>
    </row>
    <row r="990" ht="15.75" customHeight="1">
      <c r="D990" s="18"/>
      <c r="E990" s="18"/>
      <c r="F990" s="35"/>
    </row>
    <row r="991" ht="15.75" customHeight="1">
      <c r="D991" s="18"/>
      <c r="E991" s="18"/>
      <c r="F991" s="35"/>
    </row>
    <row r="992" ht="15.75" customHeight="1">
      <c r="D992" s="18"/>
      <c r="E992" s="18"/>
      <c r="F992" s="35"/>
    </row>
    <row r="993" ht="15.75" customHeight="1">
      <c r="D993" s="18"/>
      <c r="E993" s="18"/>
      <c r="F993" s="35"/>
    </row>
    <row r="994" ht="15.75" customHeight="1">
      <c r="D994" s="18"/>
      <c r="E994" s="18"/>
      <c r="F994" s="35"/>
    </row>
    <row r="995" ht="15.75" customHeight="1">
      <c r="D995" s="18"/>
      <c r="E995" s="18"/>
      <c r="F995" s="35"/>
    </row>
    <row r="996" ht="15.75" customHeight="1">
      <c r="D996" s="18"/>
      <c r="E996" s="18"/>
      <c r="F996" s="35"/>
    </row>
    <row r="997" ht="15.75" customHeight="1">
      <c r="D997" s="18"/>
      <c r="E997" s="18"/>
      <c r="F997" s="35"/>
    </row>
    <row r="998" ht="15.75" customHeight="1">
      <c r="D998" s="18"/>
      <c r="E998" s="18"/>
      <c r="F998" s="35"/>
    </row>
    <row r="999" ht="15.75" customHeight="1">
      <c r="D999" s="18"/>
      <c r="E999" s="18"/>
      <c r="F999" s="35"/>
    </row>
    <row r="1000" ht="15.75" customHeight="1">
      <c r="D1000" s="18"/>
      <c r="E1000" s="18"/>
      <c r="F1000" s="35"/>
    </row>
  </sheetData>
  <printOptions/>
  <pageMargins bottom="0.787401575" footer="0.0" header="0.0" left="0.7" right="0.7" top="0.7874015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43"/>
    <col customWidth="1" min="2" max="2" width="45.86"/>
  </cols>
  <sheetData>
    <row r="1" ht="15.0" customHeight="1">
      <c r="A1" s="36">
        <v>1.0</v>
      </c>
      <c r="B1" s="37" t="s">
        <v>73</v>
      </c>
    </row>
    <row r="2" ht="15.0" customHeight="1">
      <c r="A2" s="38"/>
      <c r="B2" s="38"/>
    </row>
    <row r="3" ht="30.0" customHeight="1">
      <c r="A3" s="39">
        <v>2.0</v>
      </c>
      <c r="B3" s="40" t="s">
        <v>74</v>
      </c>
    </row>
    <row r="4" ht="15.0" customHeight="1"/>
    <row r="5" ht="30.0" customHeight="1">
      <c r="A5" s="36">
        <v>3.0</v>
      </c>
      <c r="B5" s="37" t="s">
        <v>75</v>
      </c>
    </row>
    <row r="6" ht="15.0" customHeight="1">
      <c r="A6" s="38"/>
      <c r="B6" s="38"/>
    </row>
    <row r="7" ht="30.0" customHeight="1">
      <c r="A7" s="39">
        <v>4.0</v>
      </c>
      <c r="B7" s="40" t="s">
        <v>76</v>
      </c>
    </row>
    <row r="8" ht="15.0" customHeight="1"/>
    <row r="9" ht="30.0" customHeight="1">
      <c r="A9" s="36">
        <v>5.0</v>
      </c>
      <c r="B9" s="37" t="s">
        <v>77</v>
      </c>
    </row>
    <row r="10" ht="15.0" customHeight="1">
      <c r="A10" s="38"/>
      <c r="B10" s="38"/>
    </row>
    <row r="11" ht="30.0" customHeight="1">
      <c r="A11" s="39">
        <v>6.0</v>
      </c>
      <c r="B11" s="40" t="s">
        <v>78</v>
      </c>
    </row>
    <row r="12" ht="15.0" customHeight="1"/>
    <row r="13" ht="30.0" customHeight="1">
      <c r="A13" s="36">
        <v>7.0</v>
      </c>
      <c r="B13" s="37" t="s">
        <v>79</v>
      </c>
    </row>
    <row r="14" ht="15.0" customHeight="1">
      <c r="A14" s="38"/>
      <c r="B14" s="38"/>
    </row>
    <row r="15" ht="30.0" customHeight="1">
      <c r="A15" s="39">
        <v>8.0</v>
      </c>
      <c r="B15" s="40" t="s">
        <v>80</v>
      </c>
    </row>
    <row r="16" ht="15.0" customHeight="1"/>
    <row r="17" ht="30.0" customHeight="1">
      <c r="A17" s="36">
        <v>9.0</v>
      </c>
      <c r="B17" s="37" t="s">
        <v>81</v>
      </c>
    </row>
    <row r="18" ht="15.0" customHeight="1">
      <c r="A18" s="38"/>
      <c r="B18" s="38"/>
    </row>
    <row r="19" ht="30.0" customHeight="1">
      <c r="A19" s="39">
        <v>10.0</v>
      </c>
      <c r="B19" s="40" t="s">
        <v>82</v>
      </c>
    </row>
    <row r="20" ht="15.0" customHeight="1"/>
    <row r="21" ht="15.0" customHeight="1">
      <c r="A21" s="36">
        <v>11.0</v>
      </c>
      <c r="B21" s="37" t="s">
        <v>83</v>
      </c>
    </row>
    <row r="22" ht="15.0" customHeight="1">
      <c r="A22" s="38"/>
      <c r="B22" s="38"/>
    </row>
    <row r="23" ht="15.0" customHeight="1">
      <c r="A23" s="39">
        <v>12.0</v>
      </c>
      <c r="B23" s="40" t="s">
        <v>84</v>
      </c>
    </row>
    <row r="24" ht="15.0" customHeight="1"/>
    <row r="25" ht="30.0" customHeight="1">
      <c r="A25" s="36">
        <v>13.0</v>
      </c>
      <c r="B25" s="37" t="s">
        <v>85</v>
      </c>
    </row>
    <row r="26" ht="15.0" customHeight="1">
      <c r="A26" s="38"/>
      <c r="B26" s="38"/>
    </row>
    <row r="27" ht="30.0" customHeight="1">
      <c r="A27" s="39">
        <v>14.0</v>
      </c>
      <c r="B27" s="40" t="s">
        <v>86</v>
      </c>
    </row>
    <row r="28" ht="15.0" customHeight="1"/>
    <row r="29" ht="30.0" customHeight="1">
      <c r="A29" s="36">
        <v>15.0</v>
      </c>
      <c r="B29" s="37" t="s">
        <v>87</v>
      </c>
    </row>
    <row r="30" ht="15.0" customHeight="1">
      <c r="A30" s="38"/>
      <c r="B30" s="38"/>
    </row>
    <row r="31" ht="30.0" customHeight="1">
      <c r="A31" s="39">
        <v>16.0</v>
      </c>
      <c r="B31" s="40" t="s">
        <v>88</v>
      </c>
    </row>
    <row r="32" ht="15.0" customHeight="1"/>
    <row r="33" ht="30.0" customHeight="1">
      <c r="A33" s="36">
        <v>17.0</v>
      </c>
      <c r="B33" s="37" t="s">
        <v>89</v>
      </c>
    </row>
    <row r="34" ht="15.0" customHeight="1">
      <c r="A34" s="38"/>
      <c r="B34" s="38"/>
    </row>
    <row r="35" ht="15.0" customHeight="1">
      <c r="A35" s="39">
        <v>18.0</v>
      </c>
      <c r="B35" s="40" t="s">
        <v>90</v>
      </c>
    </row>
    <row r="36" ht="15.0" customHeight="1"/>
    <row r="37" ht="30.0" customHeight="1">
      <c r="A37" s="36">
        <v>19.0</v>
      </c>
      <c r="B37" s="37" t="s">
        <v>91</v>
      </c>
    </row>
    <row r="38" ht="15.0" customHeight="1">
      <c r="A38" s="38"/>
      <c r="B38" s="38"/>
    </row>
    <row r="39" ht="30.0" customHeight="1">
      <c r="A39" s="39">
        <v>20.0</v>
      </c>
      <c r="B39" s="40" t="s">
        <v>92</v>
      </c>
    </row>
    <row r="40" ht="15.0" customHeight="1"/>
    <row r="41" ht="30.0" customHeight="1">
      <c r="A41" s="36">
        <v>21.0</v>
      </c>
      <c r="B41" s="37" t="s">
        <v>93</v>
      </c>
    </row>
    <row r="42" ht="15.0" customHeight="1">
      <c r="A42" s="38"/>
      <c r="B42" s="38"/>
    </row>
    <row r="43" ht="30.0" customHeight="1">
      <c r="A43" s="39">
        <v>22.0</v>
      </c>
      <c r="B43" s="40" t="s">
        <v>94</v>
      </c>
    </row>
    <row r="44" ht="15.0" customHeight="1"/>
    <row r="45" ht="15.0" customHeight="1">
      <c r="A45" s="36">
        <v>23.0</v>
      </c>
      <c r="B45" s="37" t="s">
        <v>95</v>
      </c>
    </row>
    <row r="46" ht="15.0" customHeight="1">
      <c r="A46" s="38"/>
      <c r="B46" s="38"/>
    </row>
    <row r="47" ht="30.0" customHeight="1">
      <c r="A47" s="39">
        <v>24.0</v>
      </c>
      <c r="B47" s="40" t="s">
        <v>96</v>
      </c>
    </row>
    <row r="48" ht="15.0" customHeight="1"/>
    <row r="49" ht="30.0" customHeight="1">
      <c r="A49" s="36">
        <v>25.0</v>
      </c>
      <c r="B49" s="37" t="s">
        <v>97</v>
      </c>
    </row>
    <row r="50" ht="15.0" customHeight="1">
      <c r="A50" s="38"/>
      <c r="B50" s="38"/>
    </row>
    <row r="51" ht="15.0" customHeight="1">
      <c r="A51" s="39">
        <v>26.0</v>
      </c>
      <c r="B51" s="40" t="s">
        <v>98</v>
      </c>
    </row>
    <row r="52" ht="15.0" customHeight="1"/>
    <row r="53" ht="30.0" customHeight="1">
      <c r="A53" s="36">
        <v>27.0</v>
      </c>
      <c r="B53" s="37" t="s">
        <v>99</v>
      </c>
    </row>
    <row r="54" ht="15.0" customHeight="1">
      <c r="A54" s="38"/>
      <c r="B54" s="38"/>
    </row>
    <row r="55" ht="30.0" customHeight="1">
      <c r="A55" s="39">
        <v>28.0</v>
      </c>
      <c r="B55" s="40" t="s">
        <v>100</v>
      </c>
    </row>
    <row r="56" ht="15.0" customHeight="1"/>
    <row r="57" ht="30.0" customHeight="1">
      <c r="A57" s="36">
        <v>29.0</v>
      </c>
      <c r="B57" s="37" t="s">
        <v>101</v>
      </c>
    </row>
    <row r="58" ht="15.0" customHeight="1">
      <c r="A58" s="38"/>
      <c r="B58" s="38"/>
    </row>
    <row r="59" ht="30.0" customHeight="1">
      <c r="A59" s="39">
        <v>30.0</v>
      </c>
      <c r="B59" s="40" t="s">
        <v>102</v>
      </c>
    </row>
    <row r="60" ht="15.0" customHeight="1"/>
    <row r="61" ht="30.0" customHeight="1">
      <c r="A61" s="36">
        <v>31.0</v>
      </c>
      <c r="B61" s="37" t="s">
        <v>103</v>
      </c>
    </row>
    <row r="62" ht="15.0" customHeight="1">
      <c r="A62" s="38"/>
      <c r="B62" s="38"/>
    </row>
    <row r="63" ht="30.0" customHeight="1">
      <c r="A63" s="39">
        <v>32.0</v>
      </c>
      <c r="B63" s="40" t="s">
        <v>104</v>
      </c>
    </row>
    <row r="64" ht="15.0" customHeight="1"/>
    <row r="65" ht="30.0" customHeight="1">
      <c r="A65" s="36">
        <v>33.0</v>
      </c>
      <c r="B65" s="37" t="s">
        <v>105</v>
      </c>
    </row>
    <row r="66" ht="15.0" customHeight="1">
      <c r="A66" s="38"/>
      <c r="B66" s="38"/>
    </row>
    <row r="67" ht="30.0" customHeight="1">
      <c r="A67" s="39">
        <v>34.0</v>
      </c>
      <c r="B67" s="40" t="s">
        <v>106</v>
      </c>
    </row>
    <row r="68" ht="15.0" customHeight="1"/>
    <row r="69" ht="15.0" customHeight="1">
      <c r="A69" s="36">
        <v>35.0</v>
      </c>
      <c r="B69" s="37" t="s">
        <v>107</v>
      </c>
    </row>
    <row r="70" ht="15.0" customHeight="1">
      <c r="A70" s="38"/>
      <c r="B70" s="38"/>
    </row>
    <row r="71" ht="30.0" customHeight="1">
      <c r="A71" s="39">
        <v>36.0</v>
      </c>
      <c r="B71" s="40" t="s">
        <v>108</v>
      </c>
    </row>
    <row r="72" ht="15.0" customHeight="1"/>
    <row r="73" ht="30.0" customHeight="1">
      <c r="A73" s="36">
        <v>37.0</v>
      </c>
      <c r="B73" s="37" t="s">
        <v>109</v>
      </c>
    </row>
    <row r="74" ht="15.0" customHeight="1">
      <c r="A74" s="38"/>
      <c r="B74" s="38"/>
    </row>
    <row r="75" ht="30.0" customHeight="1">
      <c r="A75" s="39">
        <v>38.0</v>
      </c>
      <c r="B75" s="40" t="s">
        <v>110</v>
      </c>
    </row>
    <row r="76" ht="15.0" customHeight="1"/>
    <row r="77" ht="30.0" customHeight="1">
      <c r="A77" s="36">
        <v>39.0</v>
      </c>
      <c r="B77" s="37" t="s">
        <v>111</v>
      </c>
    </row>
    <row r="78" ht="15.0" customHeight="1">
      <c r="A78" s="38"/>
      <c r="B78" s="38"/>
    </row>
    <row r="79" ht="30.0" customHeight="1">
      <c r="A79" s="39">
        <v>40.0</v>
      </c>
      <c r="B79" s="40" t="s">
        <v>112</v>
      </c>
    </row>
    <row r="80" ht="15.0" customHeight="1"/>
    <row r="81" ht="45.0" customHeight="1">
      <c r="A81" s="36">
        <v>41.0</v>
      </c>
      <c r="B81" s="37" t="s">
        <v>113</v>
      </c>
      <c r="C81" s="2"/>
    </row>
    <row r="82" ht="15.0" customHeight="1">
      <c r="A82" s="38"/>
      <c r="B82" s="38"/>
    </row>
    <row r="83" ht="30.0" customHeight="1">
      <c r="A83" s="39">
        <v>42.0</v>
      </c>
      <c r="B83" s="40" t="s">
        <v>114</v>
      </c>
    </row>
    <row r="84" ht="15.0" customHeight="1"/>
    <row r="85" ht="45.0" customHeight="1">
      <c r="A85" s="36">
        <v>43.0</v>
      </c>
      <c r="B85" s="37" t="s">
        <v>115</v>
      </c>
    </row>
    <row r="86" ht="15.0" customHeight="1">
      <c r="A86" s="38"/>
      <c r="B86" s="38"/>
    </row>
    <row r="87" ht="45.0" customHeight="1">
      <c r="A87" s="39">
        <v>44.0</v>
      </c>
      <c r="B87" s="40" t="s">
        <v>116</v>
      </c>
      <c r="C87" s="2"/>
    </row>
    <row r="88" ht="15.0" customHeight="1"/>
    <row r="89" ht="15.0" customHeight="1">
      <c r="A89" s="36">
        <v>45.0</v>
      </c>
      <c r="B89" s="37" t="s">
        <v>117</v>
      </c>
    </row>
    <row r="90" ht="15.0" customHeight="1">
      <c r="A90" s="38"/>
      <c r="B90" s="38"/>
    </row>
    <row r="91" ht="15.0" customHeight="1">
      <c r="A91" s="39">
        <v>46.0</v>
      </c>
      <c r="B91" s="40" t="s">
        <v>118</v>
      </c>
    </row>
    <row r="92" ht="15.0" customHeight="1"/>
    <row r="93" ht="15.0" customHeight="1">
      <c r="A93" s="36">
        <v>47.0</v>
      </c>
      <c r="B93" s="37" t="s">
        <v>119</v>
      </c>
    </row>
    <row r="94" ht="15.0" customHeight="1">
      <c r="A94" s="38"/>
      <c r="B94" s="38"/>
    </row>
    <row r="95" ht="15.0" customHeight="1">
      <c r="A95" s="39">
        <v>48.0</v>
      </c>
      <c r="B95" s="40" t="s">
        <v>120</v>
      </c>
    </row>
    <row r="96" ht="15.0" customHeight="1"/>
    <row r="97" ht="15.0" customHeight="1">
      <c r="A97" s="36">
        <v>49.0</v>
      </c>
      <c r="B97" s="37" t="s">
        <v>121</v>
      </c>
    </row>
    <row r="98" ht="15.0" customHeight="1">
      <c r="A98" s="38"/>
      <c r="B98" s="38"/>
    </row>
    <row r="99" ht="30.0" customHeight="1">
      <c r="A99" s="39">
        <v>50.0</v>
      </c>
      <c r="B99" s="40" t="s">
        <v>122</v>
      </c>
    </row>
    <row r="100" ht="15.0" customHeight="1"/>
    <row r="101" ht="15.0" customHeight="1">
      <c r="A101" s="36">
        <v>51.0</v>
      </c>
      <c r="B101" s="37" t="s">
        <v>123</v>
      </c>
    </row>
    <row r="102" ht="15.0" customHeight="1">
      <c r="A102" s="38"/>
      <c r="B102" s="38"/>
    </row>
    <row r="103" ht="15.0" customHeight="1">
      <c r="A103" s="39">
        <v>52.0</v>
      </c>
      <c r="B103" s="40" t="s">
        <v>124</v>
      </c>
    </row>
    <row r="104" ht="15.0" customHeight="1"/>
    <row r="105" ht="30.0" customHeight="1">
      <c r="A105" s="36">
        <v>53.0</v>
      </c>
      <c r="B105" s="37" t="s">
        <v>125</v>
      </c>
    </row>
    <row r="106" ht="15.0" customHeight="1">
      <c r="A106" s="38"/>
      <c r="B106" s="38"/>
    </row>
    <row r="107" ht="15.0" customHeight="1">
      <c r="A107" s="39">
        <v>54.0</v>
      </c>
      <c r="B107" s="40" t="s">
        <v>126</v>
      </c>
    </row>
    <row r="108" ht="15.0" customHeight="1"/>
    <row r="109" ht="15.0" customHeight="1">
      <c r="A109" s="36">
        <v>55.0</v>
      </c>
      <c r="B109" s="37" t="s">
        <v>127</v>
      </c>
    </row>
    <row r="110" ht="15.0" customHeight="1">
      <c r="A110" s="38"/>
      <c r="B110" s="38"/>
    </row>
    <row r="111" ht="60.0" customHeight="1">
      <c r="A111" s="39">
        <v>56.0</v>
      </c>
      <c r="B111" s="40" t="s">
        <v>128</v>
      </c>
    </row>
    <row r="112" ht="15.0" customHeight="1"/>
    <row r="113" ht="30.0" customHeight="1">
      <c r="A113" s="36">
        <v>57.0</v>
      </c>
      <c r="B113" s="37" t="s">
        <v>129</v>
      </c>
    </row>
    <row r="114" ht="15.0" customHeight="1">
      <c r="A114" s="38"/>
      <c r="B114" s="38"/>
    </row>
    <row r="115" ht="30.0" customHeight="1">
      <c r="A115" s="39">
        <v>58.0</v>
      </c>
      <c r="B115" s="40" t="s">
        <v>130</v>
      </c>
    </row>
    <row r="116" ht="15.0" customHeight="1"/>
    <row r="117" ht="15.0" customHeight="1">
      <c r="A117" s="36">
        <v>59.0</v>
      </c>
      <c r="B117" s="37" t="s">
        <v>131</v>
      </c>
    </row>
    <row r="118" ht="15.0" customHeight="1">
      <c r="A118" s="38"/>
      <c r="B118" s="38"/>
    </row>
    <row r="119" ht="15.0" customHeight="1">
      <c r="A119" s="39">
        <v>60.0</v>
      </c>
      <c r="B119" s="40" t="s">
        <v>132</v>
      </c>
    </row>
    <row r="120" ht="15.0" customHeight="1"/>
    <row r="121" ht="30.0" customHeight="1">
      <c r="A121" s="36">
        <v>61.0</v>
      </c>
      <c r="B121" s="37" t="s">
        <v>133</v>
      </c>
    </row>
    <row r="122" ht="15.0" customHeight="1">
      <c r="A122" s="38"/>
      <c r="B122" s="38"/>
    </row>
    <row r="123" ht="15.0" customHeight="1">
      <c r="A123" s="39">
        <v>62.0</v>
      </c>
      <c r="B123" s="40" t="s">
        <v>134</v>
      </c>
    </row>
    <row r="124" ht="15.0" customHeight="1"/>
    <row r="125" ht="15.0" customHeight="1">
      <c r="A125" s="36">
        <v>63.0</v>
      </c>
      <c r="B125" s="37" t="s">
        <v>135</v>
      </c>
    </row>
    <row r="126" ht="15.0" customHeight="1">
      <c r="A126" s="38"/>
      <c r="B126" s="38"/>
    </row>
    <row r="127" ht="30.0" customHeight="1">
      <c r="A127" s="39">
        <v>64.0</v>
      </c>
      <c r="B127" s="40" t="s">
        <v>136</v>
      </c>
    </row>
    <row r="128" ht="15.0" customHeight="1"/>
    <row r="129" ht="15.0" customHeight="1">
      <c r="A129" s="36">
        <v>65.0</v>
      </c>
      <c r="B129" s="37" t="s">
        <v>137</v>
      </c>
    </row>
    <row r="130" ht="15.0" customHeight="1">
      <c r="A130" s="38"/>
      <c r="B130" s="38"/>
    </row>
    <row r="131" ht="15.0" customHeight="1">
      <c r="A131" s="39">
        <v>66.0</v>
      </c>
      <c r="B131" s="40" t="s">
        <v>138</v>
      </c>
    </row>
    <row r="132" ht="15.0" customHeight="1"/>
    <row r="133" ht="60.0" customHeight="1">
      <c r="A133" s="36">
        <v>67.0</v>
      </c>
      <c r="B133" s="37" t="s">
        <v>139</v>
      </c>
    </row>
    <row r="134" ht="15.0" customHeight="1">
      <c r="A134" s="38"/>
      <c r="B134" s="38"/>
    </row>
    <row r="135" ht="15.0" customHeight="1">
      <c r="A135" s="39">
        <v>68.0</v>
      </c>
      <c r="B135" s="40" t="s">
        <v>140</v>
      </c>
    </row>
    <row r="136" ht="15.0" customHeight="1"/>
    <row r="137" ht="15.0" customHeight="1">
      <c r="A137" s="36">
        <v>69.0</v>
      </c>
      <c r="B137" s="37" t="s">
        <v>141</v>
      </c>
    </row>
    <row r="138" ht="15.0" customHeight="1">
      <c r="A138" s="38"/>
      <c r="B138" s="38"/>
    </row>
    <row r="139" ht="30.0" customHeight="1">
      <c r="A139" s="39">
        <v>70.0</v>
      </c>
      <c r="B139" s="40" t="s">
        <v>142</v>
      </c>
    </row>
    <row r="140" ht="15.0" customHeight="1"/>
    <row r="141" ht="45.0" customHeight="1">
      <c r="A141" s="36">
        <v>71.0</v>
      </c>
      <c r="B141" s="37" t="s">
        <v>143</v>
      </c>
      <c r="C141" s="2"/>
    </row>
    <row r="142" ht="15.0" customHeight="1">
      <c r="A142" s="38"/>
      <c r="B142" s="38"/>
    </row>
    <row r="143" ht="30.0" customHeight="1">
      <c r="A143" s="39">
        <v>72.0</v>
      </c>
      <c r="B143" s="40" t="s">
        <v>144</v>
      </c>
    </row>
    <row r="144" ht="15.0" customHeight="1"/>
    <row r="145" ht="30.0" customHeight="1">
      <c r="A145" s="36">
        <v>73.0</v>
      </c>
      <c r="B145" s="37" t="s">
        <v>145</v>
      </c>
    </row>
    <row r="146" ht="15.0" customHeight="1">
      <c r="A146" s="38"/>
      <c r="B146" s="38"/>
    </row>
    <row r="147" ht="15.0" customHeight="1">
      <c r="A147" s="39">
        <v>74.0</v>
      </c>
      <c r="B147" s="40" t="s">
        <v>146</v>
      </c>
    </row>
    <row r="148" ht="15.0" customHeight="1"/>
    <row r="149" ht="15.0" customHeight="1">
      <c r="A149" s="36">
        <v>75.0</v>
      </c>
      <c r="B149" s="37" t="s">
        <v>147</v>
      </c>
    </row>
    <row r="150" ht="15.0" customHeight="1">
      <c r="A150" s="38"/>
      <c r="B150" s="38"/>
    </row>
    <row r="151" ht="45.0" customHeight="1">
      <c r="A151" s="39">
        <v>76.0</v>
      </c>
      <c r="B151" s="40" t="s">
        <v>148</v>
      </c>
      <c r="C151" s="2"/>
    </row>
    <row r="152" ht="15.0" customHeight="1"/>
    <row r="153" ht="45.0" customHeight="1">
      <c r="A153" s="36">
        <v>77.0</v>
      </c>
      <c r="B153" s="37" t="s">
        <v>149</v>
      </c>
    </row>
    <row r="154" ht="15.0" customHeight="1">
      <c r="A154" s="38"/>
      <c r="B154" s="38"/>
    </row>
    <row r="155" ht="15.0" customHeight="1">
      <c r="A155" s="39">
        <v>78.0</v>
      </c>
      <c r="B155" s="40" t="s">
        <v>150</v>
      </c>
    </row>
    <row r="156" ht="15.0" customHeight="1"/>
    <row r="157" ht="60.0" customHeight="1">
      <c r="A157" s="36">
        <v>79.0</v>
      </c>
      <c r="B157" s="37" t="s">
        <v>151</v>
      </c>
    </row>
    <row r="158" ht="15.0" customHeight="1">
      <c r="A158" s="38"/>
      <c r="B158" s="38"/>
    </row>
    <row r="159" ht="30.0" customHeight="1">
      <c r="A159" s="39">
        <v>80.0</v>
      </c>
      <c r="B159" s="40" t="s">
        <v>152</v>
      </c>
    </row>
    <row r="160" ht="15.0" customHeight="1"/>
    <row r="161" ht="15.0" customHeight="1">
      <c r="A161" s="36">
        <v>81.0</v>
      </c>
      <c r="B161" s="37" t="s">
        <v>153</v>
      </c>
    </row>
    <row r="162" ht="15.0" customHeight="1">
      <c r="A162" s="38"/>
      <c r="B162" s="38"/>
    </row>
    <row r="163" ht="15.0" customHeight="1">
      <c r="A163" s="39">
        <v>82.0</v>
      </c>
      <c r="B163" s="40" t="s">
        <v>154</v>
      </c>
    </row>
    <row r="164" ht="15.0" customHeight="1"/>
    <row r="165" ht="15.0" customHeight="1">
      <c r="A165" s="36">
        <v>83.0</v>
      </c>
      <c r="B165" s="37" t="s">
        <v>155</v>
      </c>
    </row>
    <row r="166" ht="15.0" customHeight="1">
      <c r="A166" s="38"/>
      <c r="B166" s="38"/>
    </row>
    <row r="167" ht="15.0" customHeight="1">
      <c r="A167" s="39">
        <v>84.0</v>
      </c>
      <c r="B167" s="40" t="s">
        <v>156</v>
      </c>
    </row>
    <row r="168" ht="15.0" customHeight="1"/>
    <row r="169" ht="15.0" customHeight="1">
      <c r="A169" s="36">
        <v>85.0</v>
      </c>
      <c r="B169" s="37" t="s">
        <v>157</v>
      </c>
    </row>
    <row r="170" ht="15.0" customHeight="1">
      <c r="A170" s="38"/>
      <c r="B170" s="38"/>
    </row>
    <row r="171" ht="15.0" customHeight="1">
      <c r="A171" s="39">
        <v>86.0</v>
      </c>
      <c r="B171" s="40" t="s">
        <v>158</v>
      </c>
    </row>
    <row r="172" ht="15.0" customHeight="1"/>
    <row r="173" ht="15.0" customHeight="1">
      <c r="A173" s="36">
        <v>87.0</v>
      </c>
      <c r="B173" s="37" t="s">
        <v>159</v>
      </c>
    </row>
    <row r="174" ht="15.0" customHeight="1">
      <c r="A174" s="38"/>
      <c r="B174" s="38"/>
    </row>
    <row r="175" ht="15.0" customHeight="1">
      <c r="A175" s="39">
        <v>88.0</v>
      </c>
      <c r="B175" s="40" t="s">
        <v>160</v>
      </c>
    </row>
    <row r="176" ht="15.0" customHeight="1"/>
    <row r="177" ht="30.0" customHeight="1">
      <c r="A177" s="36">
        <v>89.0</v>
      </c>
      <c r="B177" s="37" t="s">
        <v>161</v>
      </c>
    </row>
    <row r="178" ht="15.0" customHeight="1">
      <c r="A178" s="38"/>
      <c r="B178" s="38"/>
    </row>
    <row r="179" ht="30.0" customHeight="1">
      <c r="A179" s="39">
        <v>90.0</v>
      </c>
      <c r="B179" s="40" t="s">
        <v>162</v>
      </c>
    </row>
    <row r="180" ht="15.0" customHeight="1"/>
    <row r="181" ht="15.0" customHeight="1">
      <c r="A181" s="36">
        <v>91.0</v>
      </c>
      <c r="B181" s="37" t="s">
        <v>163</v>
      </c>
    </row>
    <row r="182" ht="15.0" customHeight="1">
      <c r="A182" s="38"/>
      <c r="B182" s="38"/>
    </row>
    <row r="183" ht="30.0" customHeight="1">
      <c r="A183" s="39">
        <v>92.0</v>
      </c>
      <c r="B183" s="40" t="s">
        <v>164</v>
      </c>
    </row>
    <row r="184" ht="15.0" customHeight="1"/>
    <row r="185" ht="15.0" customHeight="1">
      <c r="A185" s="36">
        <v>93.0</v>
      </c>
      <c r="B185" s="37" t="s">
        <v>165</v>
      </c>
    </row>
    <row r="186" ht="15.0" customHeight="1">
      <c r="A186" s="38"/>
      <c r="B186" s="38"/>
    </row>
    <row r="187" ht="15.0" customHeight="1">
      <c r="A187" s="39">
        <v>94.0</v>
      </c>
      <c r="B187" s="40" t="s">
        <v>166</v>
      </c>
    </row>
    <row r="188" ht="15.0" customHeight="1"/>
    <row r="189" ht="15.0" customHeight="1">
      <c r="A189" s="36">
        <v>95.0</v>
      </c>
      <c r="B189" s="37" t="s">
        <v>167</v>
      </c>
    </row>
    <row r="190" ht="15.0" customHeight="1">
      <c r="A190" s="38"/>
      <c r="B190" s="38"/>
    </row>
    <row r="191" ht="60.0" customHeight="1">
      <c r="A191" s="39">
        <v>96.0</v>
      </c>
      <c r="B191" s="40" t="s">
        <v>168</v>
      </c>
    </row>
    <row r="192" ht="15.0" customHeight="1"/>
    <row r="193" ht="15.0" customHeight="1">
      <c r="A193" s="36">
        <v>97.0</v>
      </c>
      <c r="B193" s="37" t="s">
        <v>169</v>
      </c>
    </row>
    <row r="194" ht="15.0" customHeight="1">
      <c r="A194" s="38"/>
      <c r="B194" s="38"/>
    </row>
    <row r="195" ht="45.0" customHeight="1">
      <c r="A195" s="39">
        <v>98.0</v>
      </c>
      <c r="B195" s="40" t="s">
        <v>170</v>
      </c>
      <c r="C195" s="2"/>
    </row>
    <row r="196" ht="15.0" customHeight="1"/>
    <row r="197" ht="30.0" customHeight="1">
      <c r="A197" s="36">
        <v>99.0</v>
      </c>
      <c r="B197" s="37" t="s">
        <v>171</v>
      </c>
    </row>
    <row r="198" ht="15.0" customHeight="1">
      <c r="A198" s="38"/>
      <c r="B198" s="38"/>
    </row>
    <row r="199" ht="15.0" customHeight="1">
      <c r="A199" s="39">
        <v>100.0</v>
      </c>
      <c r="B199" s="40" t="s">
        <v>172</v>
      </c>
    </row>
    <row r="200" ht="15.0" customHeight="1"/>
    <row r="201" ht="15.0" customHeight="1">
      <c r="A201" s="41">
        <v>101.0</v>
      </c>
      <c r="B201" s="37" t="s">
        <v>173</v>
      </c>
    </row>
    <row r="202" ht="15.0" customHeight="1">
      <c r="A202" s="38"/>
      <c r="B202" s="38"/>
    </row>
    <row r="203" ht="30.0" customHeight="1">
      <c r="A203" s="42">
        <v>102.0</v>
      </c>
      <c r="B203" s="40" t="s">
        <v>174</v>
      </c>
    </row>
    <row r="204" ht="15.0" customHeight="1"/>
    <row r="205" ht="30.0" customHeight="1">
      <c r="A205" s="41">
        <v>103.0</v>
      </c>
      <c r="B205" s="37" t="s">
        <v>175</v>
      </c>
    </row>
    <row r="206" ht="15.0" customHeight="1">
      <c r="A206" s="38"/>
      <c r="B206" s="38"/>
    </row>
    <row r="207" ht="30.0" customHeight="1">
      <c r="A207" s="42">
        <v>104.0</v>
      </c>
      <c r="B207" s="40" t="s">
        <v>176</v>
      </c>
    </row>
    <row r="208" ht="15.0" customHeight="1"/>
    <row r="209" ht="60.0" customHeight="1">
      <c r="A209" s="41">
        <v>105.0</v>
      </c>
      <c r="B209" s="37" t="s">
        <v>177</v>
      </c>
    </row>
    <row r="210" ht="15.0" customHeight="1">
      <c r="A210" s="38"/>
      <c r="B210" s="38"/>
    </row>
    <row r="211" ht="15.0" customHeight="1">
      <c r="A211" s="42">
        <v>106.0</v>
      </c>
      <c r="B211" s="40" t="s">
        <v>178</v>
      </c>
    </row>
    <row r="212" ht="15.0" customHeight="1"/>
    <row r="213" ht="15.0" customHeight="1">
      <c r="A213" s="41">
        <v>107.0</v>
      </c>
      <c r="B213" s="37" t="s">
        <v>179</v>
      </c>
    </row>
    <row r="214" ht="15.0" customHeight="1">
      <c r="A214" s="38"/>
      <c r="B214" s="38"/>
    </row>
    <row r="215" ht="45.0" customHeight="1">
      <c r="A215" s="42">
        <v>108.0</v>
      </c>
      <c r="B215" s="40" t="s">
        <v>180</v>
      </c>
      <c r="C215" s="2"/>
    </row>
    <row r="216" ht="15.0" customHeight="1"/>
    <row r="217" ht="15.0" customHeight="1">
      <c r="A217" s="41">
        <v>109.0</v>
      </c>
      <c r="B217" s="37" t="s">
        <v>181</v>
      </c>
    </row>
    <row r="218" ht="15.0" customHeight="1">
      <c r="A218" s="38"/>
      <c r="B218" s="38"/>
    </row>
    <row r="219" ht="15.0" customHeight="1">
      <c r="A219" s="42">
        <v>110.0</v>
      </c>
      <c r="B219" s="40" t="s">
        <v>182</v>
      </c>
    </row>
    <row r="220" ht="15.0" customHeight="1"/>
    <row r="221" ht="30.0" customHeight="1">
      <c r="A221" s="41">
        <v>111.0</v>
      </c>
      <c r="B221" s="37" t="s">
        <v>183</v>
      </c>
    </row>
    <row r="222" ht="15.0" customHeight="1">
      <c r="A222" s="38"/>
      <c r="B222" s="38"/>
    </row>
    <row r="223" ht="15.0" customHeight="1">
      <c r="A223" s="42">
        <v>112.0</v>
      </c>
      <c r="B223" s="40" t="s">
        <v>184</v>
      </c>
    </row>
    <row r="224" ht="15.0" customHeight="1"/>
    <row r="225" ht="15.0" customHeight="1">
      <c r="A225" s="41">
        <v>113.0</v>
      </c>
      <c r="B225" s="37" t="s">
        <v>185</v>
      </c>
    </row>
    <row r="226" ht="15.0" customHeight="1">
      <c r="A226" s="38"/>
      <c r="B226" s="38"/>
    </row>
    <row r="227" ht="30.0" customHeight="1">
      <c r="A227" s="42">
        <v>114.0</v>
      </c>
      <c r="B227" s="40" t="s">
        <v>186</v>
      </c>
    </row>
    <row r="228" ht="15.0" customHeight="1"/>
    <row r="229" ht="15.0" customHeight="1">
      <c r="A229" s="41">
        <v>115.0</v>
      </c>
      <c r="B229" s="37" t="s">
        <v>187</v>
      </c>
    </row>
    <row r="230" ht="15.0" customHeight="1">
      <c r="A230" s="38"/>
      <c r="B230" s="38"/>
    </row>
    <row r="231" ht="15.0" customHeight="1">
      <c r="A231" s="42">
        <v>116.0</v>
      </c>
      <c r="B231" s="40" t="s">
        <v>188</v>
      </c>
    </row>
    <row r="232" ht="15.0" customHeight="1"/>
    <row r="233" ht="15.0" customHeight="1">
      <c r="A233" s="41">
        <v>117.0</v>
      </c>
      <c r="B233" s="37" t="s">
        <v>189</v>
      </c>
    </row>
    <row r="234" ht="15.0" customHeight="1">
      <c r="A234" s="38"/>
      <c r="B234" s="38"/>
    </row>
    <row r="235" ht="30.0" customHeight="1">
      <c r="A235" s="42">
        <v>118.0</v>
      </c>
      <c r="B235" s="40" t="s">
        <v>190</v>
      </c>
    </row>
    <row r="236" ht="15.0" customHeight="1"/>
    <row r="237" ht="15.0" customHeight="1">
      <c r="A237" s="41">
        <v>119.0</v>
      </c>
      <c r="B237" s="37" t="s">
        <v>191</v>
      </c>
    </row>
    <row r="238" ht="15.0" customHeight="1">
      <c r="A238" s="38"/>
      <c r="B238" s="38"/>
    </row>
    <row r="239" ht="15.0" customHeight="1">
      <c r="A239" s="42">
        <v>120.0</v>
      </c>
      <c r="B239" s="40" t="s">
        <v>7</v>
      </c>
    </row>
    <row r="240" ht="15.0" customHeight="1"/>
    <row r="241" ht="15.0" customHeight="1">
      <c r="A241" s="41">
        <v>121.0</v>
      </c>
      <c r="B241" s="37" t="s">
        <v>192</v>
      </c>
    </row>
    <row r="242" ht="15.0" customHeight="1">
      <c r="A242" s="38"/>
      <c r="B242" s="38"/>
    </row>
    <row r="243" ht="45.0" customHeight="1">
      <c r="A243" s="42">
        <v>122.0</v>
      </c>
      <c r="B243" s="40" t="s">
        <v>193</v>
      </c>
      <c r="C243" s="2"/>
    </row>
    <row r="244" ht="15.0" customHeight="1"/>
    <row r="245" ht="15.0" customHeight="1">
      <c r="A245" s="41">
        <v>123.0</v>
      </c>
      <c r="B245" s="37" t="s">
        <v>194</v>
      </c>
    </row>
    <row r="246" ht="15.0" customHeight="1">
      <c r="A246" s="38"/>
      <c r="B246" s="38"/>
    </row>
    <row r="247" ht="30.0" customHeight="1">
      <c r="A247" s="42">
        <v>124.0</v>
      </c>
      <c r="B247" s="40" t="s">
        <v>195</v>
      </c>
    </row>
    <row r="248" ht="15.0" customHeight="1"/>
    <row r="249" ht="15.0" customHeight="1">
      <c r="A249" s="41">
        <v>125.0</v>
      </c>
      <c r="B249" s="37" t="s">
        <v>196</v>
      </c>
    </row>
    <row r="250" ht="15.0" customHeight="1">
      <c r="A250" s="38"/>
      <c r="B250" s="38"/>
    </row>
    <row r="251" ht="15.0" customHeight="1">
      <c r="A251" s="42">
        <v>126.0</v>
      </c>
      <c r="B251" s="40" t="s">
        <v>197</v>
      </c>
    </row>
    <row r="252" ht="15.0" customHeight="1"/>
    <row r="253" ht="30.0" customHeight="1">
      <c r="A253" s="41">
        <v>127.0</v>
      </c>
      <c r="B253" s="37" t="s">
        <v>198</v>
      </c>
    </row>
    <row r="254" ht="15.0" customHeight="1">
      <c r="A254" s="38"/>
      <c r="B254" s="38"/>
    </row>
    <row r="255" ht="30.0" customHeight="1">
      <c r="A255" s="42">
        <v>128.0</v>
      </c>
      <c r="B255" s="40" t="s">
        <v>199</v>
      </c>
    </row>
    <row r="256" ht="15.0" customHeight="1"/>
    <row r="257" ht="15.0" customHeight="1">
      <c r="A257" s="41">
        <v>129.0</v>
      </c>
      <c r="B257" s="37" t="s">
        <v>200</v>
      </c>
    </row>
    <row r="258" ht="15.0" customHeight="1">
      <c r="A258" s="38"/>
      <c r="B258" s="38"/>
    </row>
    <row r="259" ht="15.0" customHeight="1">
      <c r="A259" s="42">
        <v>130.0</v>
      </c>
      <c r="B259" s="40" t="s">
        <v>201</v>
      </c>
    </row>
    <row r="260" ht="15.0" customHeight="1"/>
    <row r="261" ht="60.0" customHeight="1">
      <c r="A261" s="41">
        <v>131.0</v>
      </c>
      <c r="B261" s="37" t="s">
        <v>202</v>
      </c>
    </row>
    <row r="262" ht="15.0" customHeight="1">
      <c r="A262" s="38"/>
      <c r="B262" s="38"/>
    </row>
    <row r="263" ht="45.0" customHeight="1">
      <c r="A263" s="42">
        <v>132.0</v>
      </c>
      <c r="B263" s="40" t="s">
        <v>203</v>
      </c>
      <c r="C263" s="2"/>
    </row>
    <row r="264" ht="15.0" customHeight="1"/>
    <row r="265" ht="15.0" customHeight="1">
      <c r="A265" s="41">
        <v>133.0</v>
      </c>
      <c r="B265" s="37" t="s">
        <v>204</v>
      </c>
    </row>
    <row r="266" ht="15.0" customHeight="1">
      <c r="A266" s="38"/>
      <c r="B266" s="38"/>
    </row>
    <row r="267" ht="30.0" customHeight="1">
      <c r="A267" s="42">
        <v>134.0</v>
      </c>
      <c r="B267" s="40" t="s">
        <v>205</v>
      </c>
    </row>
    <row r="268" ht="15.0" customHeight="1"/>
    <row r="269" ht="30.0" customHeight="1">
      <c r="A269" s="41">
        <v>135.0</v>
      </c>
      <c r="B269" s="37" t="s">
        <v>206</v>
      </c>
    </row>
    <row r="270" ht="15.0" customHeight="1">
      <c r="A270" s="38"/>
      <c r="B270" s="38"/>
    </row>
    <row r="271" ht="15.0" customHeight="1">
      <c r="A271" s="42">
        <v>136.0</v>
      </c>
      <c r="B271" s="40" t="s">
        <v>207</v>
      </c>
    </row>
    <row r="272" ht="15.0" customHeight="1"/>
    <row r="273" ht="30.0" customHeight="1">
      <c r="A273" s="41">
        <v>137.0</v>
      </c>
      <c r="B273" s="37" t="s">
        <v>208</v>
      </c>
    </row>
    <row r="274" ht="15.0" customHeight="1">
      <c r="A274" s="38"/>
      <c r="B274" s="38"/>
    </row>
    <row r="275" ht="15.0" customHeight="1">
      <c r="A275" s="42">
        <v>138.0</v>
      </c>
      <c r="B275" s="40" t="s">
        <v>209</v>
      </c>
    </row>
    <row r="276" ht="15.0" customHeight="1"/>
    <row r="277" ht="15.0" customHeight="1">
      <c r="A277" s="41">
        <v>139.0</v>
      </c>
      <c r="B277" s="37" t="s">
        <v>210</v>
      </c>
    </row>
    <row r="278" ht="15.0" customHeight="1">
      <c r="A278" s="38"/>
      <c r="B278" s="38"/>
    </row>
    <row r="279" ht="30.0" customHeight="1">
      <c r="A279" s="42">
        <v>140.0</v>
      </c>
      <c r="B279" s="40" t="s">
        <v>211</v>
      </c>
    </row>
    <row r="280" ht="15.0" customHeight="1"/>
    <row r="281" ht="30.0" customHeight="1">
      <c r="A281" s="41">
        <v>141.0</v>
      </c>
      <c r="B281" s="37" t="s">
        <v>212</v>
      </c>
    </row>
    <row r="282" ht="15.0" customHeight="1">
      <c r="A282" s="38"/>
      <c r="B282" s="38"/>
    </row>
    <row r="283" ht="15.0" customHeight="1">
      <c r="A283" s="42">
        <v>142.0</v>
      </c>
      <c r="B283" s="40" t="s">
        <v>213</v>
      </c>
    </row>
    <row r="284" ht="15.0" customHeight="1"/>
    <row r="285" ht="30.0" customHeight="1">
      <c r="A285" s="41">
        <v>143.0</v>
      </c>
      <c r="B285" s="37" t="s">
        <v>214</v>
      </c>
    </row>
    <row r="286" ht="15.0" customHeight="1">
      <c r="A286" s="38"/>
      <c r="B286" s="38"/>
    </row>
    <row r="287" ht="15.0" customHeight="1">
      <c r="A287" s="42">
        <v>144.0</v>
      </c>
      <c r="B287" s="40" t="s">
        <v>215</v>
      </c>
    </row>
    <row r="288" ht="15.0" customHeight="1"/>
    <row r="289" ht="15.0" customHeight="1">
      <c r="A289" s="41">
        <v>145.0</v>
      </c>
      <c r="B289" s="37" t="s">
        <v>216</v>
      </c>
    </row>
    <row r="290" ht="15.0" customHeight="1">
      <c r="A290" s="38"/>
      <c r="B290" s="38"/>
    </row>
    <row r="291" ht="15.0" customHeight="1">
      <c r="A291" s="42">
        <v>146.0</v>
      </c>
      <c r="B291" s="40" t="s">
        <v>217</v>
      </c>
    </row>
    <row r="292" ht="15.0" customHeight="1"/>
    <row r="293" ht="30.0" customHeight="1">
      <c r="A293" s="41">
        <v>147.0</v>
      </c>
      <c r="B293" s="37" t="s">
        <v>218</v>
      </c>
    </row>
    <row r="294" ht="15.0" customHeight="1">
      <c r="A294" s="38"/>
      <c r="B294" s="38"/>
    </row>
    <row r="295" ht="15.0" customHeight="1">
      <c r="A295" s="42">
        <v>148.0</v>
      </c>
      <c r="B295" s="40" t="s">
        <v>219</v>
      </c>
    </row>
    <row r="296" ht="15.0" customHeight="1"/>
    <row r="297" ht="45.0" customHeight="1">
      <c r="A297" s="41">
        <v>149.0</v>
      </c>
      <c r="B297" s="37" t="s">
        <v>220</v>
      </c>
    </row>
    <row r="298" ht="15.0" customHeight="1">
      <c r="A298" s="38"/>
      <c r="B298" s="38"/>
    </row>
    <row r="299" ht="15.0" customHeight="1">
      <c r="A299" s="42">
        <v>150.0</v>
      </c>
      <c r="B299" s="40" t="s">
        <v>221</v>
      </c>
    </row>
    <row r="300" ht="15.0" customHeight="1"/>
    <row r="301" ht="30.0" customHeight="1">
      <c r="A301" s="41">
        <v>151.0</v>
      </c>
      <c r="B301" s="37" t="s">
        <v>222</v>
      </c>
    </row>
    <row r="302" ht="15.0" customHeight="1">
      <c r="A302" s="38"/>
      <c r="B302" s="38"/>
    </row>
    <row r="303" ht="30.0" customHeight="1">
      <c r="A303" s="42">
        <v>152.0</v>
      </c>
      <c r="B303" s="40" t="s">
        <v>223</v>
      </c>
    </row>
    <row r="304" ht="15.0" customHeight="1"/>
    <row r="305" ht="15.0" customHeight="1">
      <c r="A305" s="41">
        <v>153.0</v>
      </c>
      <c r="B305" s="37" t="s">
        <v>224</v>
      </c>
    </row>
    <row r="306" ht="15.0" customHeight="1">
      <c r="A306" s="38"/>
      <c r="B306" s="38"/>
    </row>
    <row r="307" ht="15.0" customHeight="1">
      <c r="A307" s="42">
        <v>154.0</v>
      </c>
      <c r="B307" s="40" t="s">
        <v>225</v>
      </c>
    </row>
    <row r="308" ht="15.0" customHeight="1"/>
    <row r="309" ht="15.0" customHeight="1">
      <c r="A309" s="41">
        <v>155.0</v>
      </c>
      <c r="B309" s="37" t="s">
        <v>226</v>
      </c>
    </row>
    <row r="310" ht="15.0" customHeight="1">
      <c r="A310" s="38"/>
      <c r="B310" s="38"/>
    </row>
    <row r="311" ht="30.0" customHeight="1">
      <c r="A311" s="42">
        <v>156.0</v>
      </c>
      <c r="B311" s="40" t="s">
        <v>227</v>
      </c>
    </row>
    <row r="312" ht="15.0" customHeight="1"/>
    <row r="313" ht="15.0" customHeight="1">
      <c r="A313" s="41">
        <v>157.0</v>
      </c>
      <c r="B313" s="37" t="s">
        <v>228</v>
      </c>
    </row>
    <row r="314" ht="15.0" customHeight="1">
      <c r="A314" s="38"/>
      <c r="B314" s="38"/>
    </row>
    <row r="315" ht="45.0" customHeight="1">
      <c r="A315" s="42">
        <v>158.0</v>
      </c>
      <c r="B315" s="40" t="s">
        <v>229</v>
      </c>
    </row>
    <row r="316" ht="15.0" customHeight="1"/>
    <row r="317" ht="30.0" customHeight="1">
      <c r="A317" s="41">
        <v>159.0</v>
      </c>
      <c r="B317" s="37" t="s">
        <v>230</v>
      </c>
    </row>
    <row r="318" ht="15.0" customHeight="1">
      <c r="A318" s="38"/>
      <c r="B318" s="38"/>
    </row>
    <row r="319" ht="45.0" customHeight="1">
      <c r="A319" s="42">
        <v>160.0</v>
      </c>
      <c r="B319" s="40" t="s">
        <v>231</v>
      </c>
    </row>
    <row r="320" ht="15.0" customHeight="1"/>
    <row r="321" ht="15.0" customHeight="1">
      <c r="A321" s="41">
        <v>161.0</v>
      </c>
      <c r="B321" s="37" t="s">
        <v>232</v>
      </c>
    </row>
    <row r="322" ht="15.0" customHeight="1">
      <c r="A322" s="38"/>
      <c r="B322" s="38"/>
    </row>
    <row r="323" ht="15.0" customHeight="1">
      <c r="A323" s="42">
        <v>162.0</v>
      </c>
      <c r="B323" s="40" t="s">
        <v>233</v>
      </c>
    </row>
    <row r="324" ht="15.0" customHeight="1"/>
    <row r="325" ht="60.0" customHeight="1">
      <c r="A325" s="41">
        <v>163.0</v>
      </c>
      <c r="B325" s="37" t="s">
        <v>234</v>
      </c>
    </row>
    <row r="326" ht="15.0" customHeight="1">
      <c r="A326" s="38"/>
      <c r="B326" s="38"/>
    </row>
    <row r="327" ht="30.0" customHeight="1">
      <c r="A327" s="42">
        <v>164.0</v>
      </c>
      <c r="B327" s="40" t="s">
        <v>235</v>
      </c>
    </row>
    <row r="328" ht="15.0" customHeight="1"/>
    <row r="329" ht="15.0" customHeight="1">
      <c r="A329" s="41">
        <v>165.0</v>
      </c>
      <c r="B329" s="37" t="s">
        <v>236</v>
      </c>
    </row>
    <row r="330" ht="15.0" customHeight="1">
      <c r="A330" s="38"/>
      <c r="B330" s="38"/>
    </row>
    <row r="331" ht="15.0" customHeight="1">
      <c r="A331" s="42">
        <v>166.0</v>
      </c>
      <c r="B331" s="40" t="s">
        <v>237</v>
      </c>
    </row>
    <row r="332" ht="15.0" customHeight="1"/>
    <row r="333" ht="45.0" customHeight="1">
      <c r="A333" s="41">
        <v>167.0</v>
      </c>
      <c r="B333" s="37" t="s">
        <v>238</v>
      </c>
    </row>
    <row r="334" ht="15.0" customHeight="1">
      <c r="A334" s="38"/>
      <c r="B334" s="38"/>
    </row>
    <row r="335" ht="15.0" customHeight="1">
      <c r="A335" s="42">
        <v>168.0</v>
      </c>
      <c r="B335" s="40" t="s">
        <v>239</v>
      </c>
    </row>
    <row r="336" ht="15.0" customHeight="1"/>
    <row r="337" ht="45.0" customHeight="1">
      <c r="A337" s="41">
        <v>169.0</v>
      </c>
      <c r="B337" s="37" t="s">
        <v>240</v>
      </c>
      <c r="C337" s="2"/>
    </row>
    <row r="338" ht="15.0" customHeight="1">
      <c r="A338" s="38"/>
      <c r="B338" s="38"/>
    </row>
    <row r="339" ht="15.0" customHeight="1">
      <c r="A339" s="42">
        <v>170.0</v>
      </c>
      <c r="B339" s="40" t="s">
        <v>241</v>
      </c>
    </row>
    <row r="340" ht="15.0" customHeight="1"/>
    <row r="341" ht="15.0" customHeight="1">
      <c r="A341" s="41">
        <v>171.0</v>
      </c>
      <c r="B341" s="37" t="s">
        <v>242</v>
      </c>
    </row>
    <row r="342" ht="15.0" customHeight="1">
      <c r="A342" s="38"/>
      <c r="B342" s="38"/>
    </row>
    <row r="343" ht="30.0" customHeight="1">
      <c r="A343" s="42">
        <v>172.0</v>
      </c>
      <c r="B343" s="40" t="s">
        <v>243</v>
      </c>
    </row>
    <row r="344" ht="15.0" customHeight="1"/>
    <row r="345" ht="15.0" customHeight="1">
      <c r="A345" s="41">
        <v>173.0</v>
      </c>
      <c r="B345" s="37" t="s">
        <v>244</v>
      </c>
    </row>
    <row r="346" ht="15.0" customHeight="1">
      <c r="A346" s="38"/>
      <c r="B346" s="38"/>
    </row>
    <row r="347" ht="15.0" customHeight="1">
      <c r="A347" s="42">
        <v>174.0</v>
      </c>
      <c r="B347" s="40" t="s">
        <v>245</v>
      </c>
    </row>
    <row r="348" ht="15.0" customHeight="1"/>
    <row r="349" ht="30.0" customHeight="1">
      <c r="A349" s="41">
        <v>175.0</v>
      </c>
      <c r="B349" s="37" t="s">
        <v>246</v>
      </c>
    </row>
    <row r="350" ht="15.0" customHeight="1">
      <c r="A350" s="38"/>
      <c r="B350" s="38"/>
    </row>
    <row r="351" ht="15.0" customHeight="1">
      <c r="A351" s="42">
        <v>176.0</v>
      </c>
      <c r="B351" s="40" t="s">
        <v>247</v>
      </c>
    </row>
    <row r="352" ht="15.0" customHeight="1"/>
    <row r="353" ht="60.0" customHeight="1">
      <c r="A353" s="41">
        <v>177.0</v>
      </c>
      <c r="B353" s="37" t="s">
        <v>248</v>
      </c>
    </row>
    <row r="354" ht="15.0" customHeight="1">
      <c r="A354" s="38"/>
      <c r="B354" s="38"/>
    </row>
    <row r="355" ht="15.0" customHeight="1">
      <c r="A355" s="42">
        <v>178.0</v>
      </c>
      <c r="B355" s="40" t="s">
        <v>249</v>
      </c>
    </row>
    <row r="356" ht="15.0" customHeight="1"/>
    <row r="357" ht="15.0" customHeight="1">
      <c r="A357" s="41">
        <v>179.0</v>
      </c>
      <c r="B357" s="37" t="s">
        <v>250</v>
      </c>
    </row>
    <row r="358" ht="15.0" customHeight="1">
      <c r="A358" s="38"/>
      <c r="B358" s="38"/>
    </row>
    <row r="359" ht="15.0" customHeight="1">
      <c r="A359" s="42">
        <v>180.0</v>
      </c>
      <c r="B359" s="40" t="s">
        <v>251</v>
      </c>
    </row>
    <row r="360" ht="15.0" customHeight="1"/>
    <row r="361" ht="30.0" customHeight="1">
      <c r="A361" s="41">
        <v>181.0</v>
      </c>
      <c r="B361" s="37" t="s">
        <v>252</v>
      </c>
    </row>
    <row r="362" ht="15.0" customHeight="1">
      <c r="A362" s="38"/>
      <c r="B362" s="38"/>
    </row>
    <row r="363" ht="60.0" customHeight="1">
      <c r="A363" s="42">
        <v>182.0</v>
      </c>
      <c r="B363" s="40" t="s">
        <v>253</v>
      </c>
    </row>
    <row r="364" ht="15.0" customHeight="1"/>
    <row r="365" ht="15.0" customHeight="1">
      <c r="A365" s="41">
        <v>183.0</v>
      </c>
      <c r="B365" s="37" t="s">
        <v>254</v>
      </c>
    </row>
    <row r="366" ht="15.0" customHeight="1">
      <c r="A366" s="38"/>
      <c r="B366" s="38"/>
    </row>
    <row r="367" ht="15.0" customHeight="1">
      <c r="A367" s="42">
        <v>184.0</v>
      </c>
      <c r="B367" s="40" t="s">
        <v>255</v>
      </c>
    </row>
    <row r="368" ht="15.0" customHeight="1"/>
    <row r="369" ht="15.0" customHeight="1">
      <c r="A369" s="41">
        <v>185.0</v>
      </c>
      <c r="B369" s="37" t="s">
        <v>256</v>
      </c>
    </row>
    <row r="370" ht="15.0" customHeight="1">
      <c r="A370" s="38"/>
      <c r="B370" s="38"/>
    </row>
    <row r="371" ht="15.0" customHeight="1">
      <c r="A371" s="42">
        <v>186.0</v>
      </c>
      <c r="B371" s="40" t="s">
        <v>257</v>
      </c>
    </row>
    <row r="372" ht="15.0" customHeight="1"/>
    <row r="373" ht="15.0" customHeight="1">
      <c r="A373" s="41">
        <v>187.0</v>
      </c>
      <c r="B373" s="37" t="s">
        <v>258</v>
      </c>
    </row>
    <row r="374" ht="15.0" customHeight="1">
      <c r="A374" s="38"/>
      <c r="B374" s="38"/>
    </row>
    <row r="375" ht="15.0" customHeight="1">
      <c r="A375" s="42">
        <v>188.0</v>
      </c>
      <c r="B375" s="40" t="s">
        <v>259</v>
      </c>
    </row>
    <row r="376" ht="15.0" customHeight="1"/>
    <row r="377" ht="45.0" customHeight="1">
      <c r="A377" s="41">
        <v>189.0</v>
      </c>
      <c r="B377" s="37" t="s">
        <v>260</v>
      </c>
      <c r="C377" s="2"/>
    </row>
    <row r="378" ht="15.0" customHeight="1">
      <c r="A378" s="38"/>
      <c r="B378" s="38"/>
    </row>
    <row r="379" ht="30.0" customHeight="1">
      <c r="A379" s="42">
        <v>190.0</v>
      </c>
      <c r="B379" s="40" t="s">
        <v>261</v>
      </c>
    </row>
    <row r="380" ht="15.0" customHeight="1"/>
    <row r="381" ht="60.0" customHeight="1">
      <c r="A381" s="41">
        <v>191.0</v>
      </c>
      <c r="B381" s="37" t="s">
        <v>262</v>
      </c>
    </row>
    <row r="382" ht="15.0" customHeight="1">
      <c r="A382" s="38"/>
      <c r="B382" s="38"/>
    </row>
    <row r="383" ht="15.0" customHeight="1">
      <c r="A383" s="42">
        <v>192.0</v>
      </c>
      <c r="B383" s="40" t="s">
        <v>263</v>
      </c>
    </row>
    <row r="384" ht="15.0" customHeight="1"/>
    <row r="385" ht="30.0" customHeight="1">
      <c r="A385" s="41">
        <v>193.0</v>
      </c>
      <c r="B385" s="37" t="s">
        <v>264</v>
      </c>
    </row>
    <row r="386" ht="15.0" customHeight="1">
      <c r="A386" s="38"/>
      <c r="B386" s="38"/>
    </row>
    <row r="387" ht="15.0" customHeight="1">
      <c r="A387" s="42">
        <v>194.0</v>
      </c>
      <c r="B387" s="40" t="s">
        <v>265</v>
      </c>
    </row>
    <row r="388" ht="15.0" customHeight="1"/>
    <row r="389" ht="15.0" customHeight="1">
      <c r="A389" s="41">
        <v>195.0</v>
      </c>
      <c r="B389" s="37" t="s">
        <v>266</v>
      </c>
    </row>
    <row r="390" ht="15.0" customHeight="1">
      <c r="A390" s="38"/>
      <c r="B390" s="38"/>
    </row>
    <row r="391" ht="15.0" customHeight="1">
      <c r="A391" s="42">
        <v>196.0</v>
      </c>
      <c r="B391" s="40" t="s">
        <v>267</v>
      </c>
    </row>
    <row r="392" ht="15.0" customHeight="1"/>
    <row r="393" ht="15.0" customHeight="1">
      <c r="A393" s="41">
        <v>197.0</v>
      </c>
      <c r="B393" s="37" t="s">
        <v>268</v>
      </c>
    </row>
    <row r="394" ht="15.0" customHeight="1">
      <c r="A394" s="38"/>
      <c r="B394" s="38"/>
    </row>
    <row r="395" ht="15.0" customHeight="1">
      <c r="A395" s="42">
        <v>198.0</v>
      </c>
      <c r="B395" s="40" t="s">
        <v>269</v>
      </c>
    </row>
    <row r="396" ht="15.0" customHeight="1"/>
    <row r="397" ht="15.0" customHeight="1">
      <c r="A397" s="41">
        <v>199.0</v>
      </c>
      <c r="B397" s="37" t="s">
        <v>270</v>
      </c>
    </row>
    <row r="398" ht="15.0" customHeight="1">
      <c r="A398" s="38"/>
      <c r="B398" s="38"/>
    </row>
    <row r="399" ht="30.0" customHeight="1">
      <c r="A399" s="42">
        <v>200.0</v>
      </c>
      <c r="B399" s="40" t="s">
        <v>271</v>
      </c>
    </row>
    <row r="400" ht="15.0" customHeight="1"/>
    <row r="401">
      <c r="B401" s="43"/>
    </row>
    <row r="402">
      <c r="B402" s="43"/>
    </row>
    <row r="403">
      <c r="B403" s="43"/>
    </row>
    <row r="404">
      <c r="B404" s="43"/>
    </row>
    <row r="405">
      <c r="B405" s="43"/>
    </row>
    <row r="406">
      <c r="B406" s="43"/>
    </row>
    <row r="407">
      <c r="B407" s="43"/>
    </row>
    <row r="408">
      <c r="B408" s="43"/>
    </row>
    <row r="409">
      <c r="B409" s="43"/>
    </row>
    <row r="410">
      <c r="B410" s="43"/>
    </row>
    <row r="411">
      <c r="B411" s="43"/>
    </row>
    <row r="412">
      <c r="B412" s="43"/>
    </row>
    <row r="413">
      <c r="B413" s="43"/>
    </row>
    <row r="414">
      <c r="B414" s="43"/>
    </row>
    <row r="415">
      <c r="B415" s="43"/>
    </row>
    <row r="416">
      <c r="B416" s="43"/>
    </row>
    <row r="417">
      <c r="B417" s="43"/>
    </row>
    <row r="418">
      <c r="B418" s="43"/>
    </row>
    <row r="419">
      <c r="B419" s="43"/>
    </row>
    <row r="420">
      <c r="B420" s="43"/>
    </row>
    <row r="421">
      <c r="B421" s="43"/>
    </row>
    <row r="422">
      <c r="B422" s="43"/>
    </row>
    <row r="423">
      <c r="B423" s="43"/>
    </row>
    <row r="424">
      <c r="B424" s="43"/>
    </row>
    <row r="425">
      <c r="B425" s="43"/>
    </row>
    <row r="426">
      <c r="B426" s="43"/>
    </row>
    <row r="427">
      <c r="B427" s="43"/>
    </row>
    <row r="428">
      <c r="B428" s="43"/>
    </row>
    <row r="429">
      <c r="B429" s="43"/>
    </row>
    <row r="430">
      <c r="B430" s="43"/>
    </row>
    <row r="431">
      <c r="B431" s="43"/>
    </row>
    <row r="432">
      <c r="B432" s="43"/>
    </row>
    <row r="433">
      <c r="B433" s="43"/>
    </row>
    <row r="434">
      <c r="B434" s="43"/>
    </row>
    <row r="435">
      <c r="B435" s="43"/>
    </row>
    <row r="436">
      <c r="B436" s="43"/>
    </row>
    <row r="437">
      <c r="B437" s="43"/>
    </row>
    <row r="438">
      <c r="B438" s="43"/>
    </row>
    <row r="439">
      <c r="B439" s="43"/>
    </row>
    <row r="440">
      <c r="B440" s="43"/>
    </row>
    <row r="441">
      <c r="B441" s="43"/>
    </row>
    <row r="442">
      <c r="B442" s="43"/>
    </row>
    <row r="443">
      <c r="B443" s="43"/>
    </row>
    <row r="444">
      <c r="B444" s="43"/>
    </row>
    <row r="445">
      <c r="B445" s="43"/>
    </row>
    <row r="446">
      <c r="B446" s="43"/>
    </row>
    <row r="447">
      <c r="B447" s="43"/>
    </row>
    <row r="448">
      <c r="B448" s="43"/>
    </row>
    <row r="449">
      <c r="B449" s="43"/>
    </row>
    <row r="450">
      <c r="B450" s="43"/>
    </row>
    <row r="451">
      <c r="B451" s="43"/>
    </row>
    <row r="452">
      <c r="B452" s="43"/>
    </row>
    <row r="453">
      <c r="B453" s="43"/>
    </row>
    <row r="454">
      <c r="B454" s="43"/>
    </row>
    <row r="455">
      <c r="B455" s="43"/>
    </row>
    <row r="456">
      <c r="B456" s="43"/>
    </row>
    <row r="457">
      <c r="B457" s="43"/>
    </row>
    <row r="458">
      <c r="B458" s="43"/>
    </row>
    <row r="459">
      <c r="B459" s="43"/>
    </row>
    <row r="460">
      <c r="B460" s="43"/>
    </row>
    <row r="461">
      <c r="B461" s="43"/>
    </row>
    <row r="462">
      <c r="B462" s="43"/>
    </row>
    <row r="463">
      <c r="B463" s="43"/>
    </row>
    <row r="464">
      <c r="B464" s="43"/>
    </row>
    <row r="465">
      <c r="B465" s="43"/>
    </row>
    <row r="466">
      <c r="B466" s="43"/>
    </row>
    <row r="467">
      <c r="B467" s="43"/>
    </row>
    <row r="468">
      <c r="B468" s="43"/>
    </row>
    <row r="469">
      <c r="B469" s="43"/>
    </row>
    <row r="470">
      <c r="B470" s="43"/>
    </row>
    <row r="471">
      <c r="B471" s="43"/>
    </row>
    <row r="472">
      <c r="B472" s="43"/>
    </row>
    <row r="473">
      <c r="B473" s="43"/>
    </row>
    <row r="474">
      <c r="B474" s="43"/>
    </row>
    <row r="475">
      <c r="B475" s="43"/>
    </row>
    <row r="476">
      <c r="B476" s="43"/>
    </row>
    <row r="477">
      <c r="B477" s="43"/>
    </row>
    <row r="478">
      <c r="B478" s="43"/>
    </row>
    <row r="479">
      <c r="B479" s="43"/>
    </row>
    <row r="480">
      <c r="B480" s="43"/>
    </row>
    <row r="481">
      <c r="B481" s="43"/>
    </row>
    <row r="482">
      <c r="B482" s="43"/>
    </row>
    <row r="483">
      <c r="B483" s="43"/>
    </row>
    <row r="484">
      <c r="B484" s="43"/>
    </row>
    <row r="485">
      <c r="B485" s="43"/>
    </row>
    <row r="486">
      <c r="B486" s="43"/>
    </row>
    <row r="487">
      <c r="B487" s="43"/>
    </row>
    <row r="488">
      <c r="B488" s="43"/>
    </row>
    <row r="489">
      <c r="B489" s="43"/>
    </row>
    <row r="490">
      <c r="B490" s="43"/>
    </row>
    <row r="491">
      <c r="B491" s="43"/>
    </row>
    <row r="492">
      <c r="B492" s="43"/>
    </row>
    <row r="493">
      <c r="B493" s="43"/>
    </row>
    <row r="494">
      <c r="B494" s="43"/>
    </row>
    <row r="495">
      <c r="B495" s="43"/>
    </row>
    <row r="496">
      <c r="B496" s="43"/>
    </row>
    <row r="497">
      <c r="B497" s="43"/>
    </row>
    <row r="498">
      <c r="B498" s="43"/>
    </row>
    <row r="499">
      <c r="B499" s="43"/>
    </row>
    <row r="500">
      <c r="B500" s="43"/>
    </row>
    <row r="501">
      <c r="B501" s="43"/>
    </row>
    <row r="502">
      <c r="B502" s="43"/>
    </row>
    <row r="503">
      <c r="B503" s="43"/>
    </row>
    <row r="504">
      <c r="B504" s="43"/>
    </row>
    <row r="505">
      <c r="B505" s="43"/>
    </row>
    <row r="506">
      <c r="B506" s="43"/>
    </row>
    <row r="507">
      <c r="B507" s="43"/>
    </row>
    <row r="508">
      <c r="B508" s="43"/>
    </row>
    <row r="509">
      <c r="B509" s="43"/>
    </row>
    <row r="510">
      <c r="B510" s="43"/>
    </row>
    <row r="511">
      <c r="B511" s="43"/>
    </row>
    <row r="512">
      <c r="B512" s="43"/>
    </row>
    <row r="513">
      <c r="B513" s="43"/>
    </row>
    <row r="514">
      <c r="B514" s="43"/>
    </row>
    <row r="515">
      <c r="B515" s="43"/>
    </row>
    <row r="516">
      <c r="B516" s="43"/>
    </row>
    <row r="517">
      <c r="B517" s="43"/>
    </row>
    <row r="518">
      <c r="B518" s="43"/>
    </row>
    <row r="519">
      <c r="B519" s="43"/>
    </row>
    <row r="520">
      <c r="B520" s="43"/>
    </row>
    <row r="521">
      <c r="B521" s="43"/>
    </row>
    <row r="522">
      <c r="B522" s="43"/>
    </row>
    <row r="523">
      <c r="B523" s="43"/>
    </row>
    <row r="524">
      <c r="B524" s="43"/>
    </row>
    <row r="525">
      <c r="B525" s="43"/>
    </row>
    <row r="526">
      <c r="B526" s="43"/>
    </row>
    <row r="527">
      <c r="B527" s="43"/>
    </row>
    <row r="528">
      <c r="B528" s="43"/>
    </row>
    <row r="529">
      <c r="B529" s="43"/>
    </row>
    <row r="530">
      <c r="B530" s="43"/>
    </row>
    <row r="531">
      <c r="B531" s="43"/>
    </row>
    <row r="532">
      <c r="B532" s="43"/>
    </row>
    <row r="533">
      <c r="B533" s="43"/>
    </row>
    <row r="534">
      <c r="B534" s="43"/>
    </row>
    <row r="535">
      <c r="B535" s="43"/>
    </row>
    <row r="536">
      <c r="B536" s="43"/>
    </row>
    <row r="537">
      <c r="B537" s="43"/>
    </row>
    <row r="538">
      <c r="B538" s="43"/>
    </row>
    <row r="539">
      <c r="B539" s="43"/>
    </row>
    <row r="540">
      <c r="B540" s="43"/>
    </row>
    <row r="541">
      <c r="B541" s="43"/>
    </row>
    <row r="542">
      <c r="B542" s="43"/>
    </row>
    <row r="543">
      <c r="B543" s="43"/>
    </row>
    <row r="544">
      <c r="B544" s="43"/>
    </row>
    <row r="545">
      <c r="B545" s="43"/>
    </row>
    <row r="546">
      <c r="B546" s="43"/>
    </row>
    <row r="547">
      <c r="B547" s="43"/>
    </row>
    <row r="548">
      <c r="B548" s="43"/>
    </row>
    <row r="549">
      <c r="B549" s="43"/>
    </row>
    <row r="550">
      <c r="B550" s="43"/>
    </row>
    <row r="551">
      <c r="B551" s="43"/>
    </row>
    <row r="552">
      <c r="B552" s="43"/>
    </row>
    <row r="553">
      <c r="B553" s="43"/>
    </row>
    <row r="554">
      <c r="B554" s="43"/>
    </row>
    <row r="555">
      <c r="B555" s="43"/>
    </row>
    <row r="556">
      <c r="B556" s="43"/>
    </row>
    <row r="557">
      <c r="B557" s="43"/>
    </row>
    <row r="558">
      <c r="B558" s="43"/>
    </row>
    <row r="559">
      <c r="B559" s="43"/>
    </row>
    <row r="560">
      <c r="B560" s="43"/>
    </row>
    <row r="561">
      <c r="B561" s="43"/>
    </row>
    <row r="562">
      <c r="B562" s="43"/>
    </row>
    <row r="563">
      <c r="B563" s="43"/>
    </row>
    <row r="564">
      <c r="B564" s="43"/>
    </row>
    <row r="565">
      <c r="B565" s="43"/>
    </row>
    <row r="566">
      <c r="B566" s="43"/>
    </row>
    <row r="567">
      <c r="B567" s="43"/>
    </row>
    <row r="568">
      <c r="B568" s="43"/>
    </row>
    <row r="569">
      <c r="B569" s="43"/>
    </row>
    <row r="570">
      <c r="B570" s="43"/>
    </row>
    <row r="571">
      <c r="B571" s="43"/>
    </row>
    <row r="572">
      <c r="B572" s="43"/>
    </row>
    <row r="573">
      <c r="B573" s="43"/>
    </row>
    <row r="574">
      <c r="B574" s="43"/>
    </row>
    <row r="575">
      <c r="B575" s="43"/>
    </row>
    <row r="576">
      <c r="B576" s="43"/>
    </row>
    <row r="577">
      <c r="B577" s="43"/>
    </row>
    <row r="578">
      <c r="B578" s="43"/>
    </row>
    <row r="579">
      <c r="B579" s="43"/>
    </row>
    <row r="580">
      <c r="B580" s="43"/>
    </row>
    <row r="581">
      <c r="B581" s="43"/>
    </row>
    <row r="582">
      <c r="B582" s="43"/>
    </row>
    <row r="583">
      <c r="B583" s="43"/>
    </row>
    <row r="584">
      <c r="B584" s="43"/>
    </row>
    <row r="585">
      <c r="B585" s="43"/>
    </row>
    <row r="586">
      <c r="B586" s="43"/>
    </row>
    <row r="587">
      <c r="B587" s="43"/>
    </row>
    <row r="588">
      <c r="B588" s="43"/>
    </row>
    <row r="589">
      <c r="B589" s="43"/>
    </row>
    <row r="590">
      <c r="B590" s="43"/>
    </row>
    <row r="591">
      <c r="B591" s="43"/>
    </row>
    <row r="592">
      <c r="B592" s="43"/>
    </row>
    <row r="593">
      <c r="B593" s="43"/>
    </row>
    <row r="594">
      <c r="B594" s="43"/>
    </row>
    <row r="595">
      <c r="B595" s="43"/>
    </row>
    <row r="596">
      <c r="B596" s="43"/>
    </row>
    <row r="597">
      <c r="B597" s="43"/>
    </row>
    <row r="598">
      <c r="B598" s="43"/>
    </row>
    <row r="599">
      <c r="B599" s="43"/>
    </row>
    <row r="600">
      <c r="B600" s="43"/>
    </row>
    <row r="601">
      <c r="B601" s="43"/>
    </row>
    <row r="602">
      <c r="B602" s="43"/>
    </row>
    <row r="603">
      <c r="B603" s="43"/>
    </row>
    <row r="604">
      <c r="B604" s="43"/>
    </row>
    <row r="605">
      <c r="B605" s="43"/>
    </row>
    <row r="606">
      <c r="B606" s="43"/>
    </row>
    <row r="607">
      <c r="B607" s="43"/>
    </row>
    <row r="608">
      <c r="B608" s="43"/>
    </row>
    <row r="609">
      <c r="B609" s="43"/>
    </row>
    <row r="610">
      <c r="B610" s="43"/>
    </row>
    <row r="611">
      <c r="B611" s="43"/>
    </row>
    <row r="612">
      <c r="B612" s="43"/>
    </row>
    <row r="613">
      <c r="B613" s="43"/>
    </row>
    <row r="614">
      <c r="B614" s="43"/>
    </row>
    <row r="615">
      <c r="B615" s="43"/>
    </row>
    <row r="616">
      <c r="B616" s="43"/>
    </row>
    <row r="617">
      <c r="B617" s="43"/>
    </row>
    <row r="618">
      <c r="B618" s="43"/>
    </row>
    <row r="619">
      <c r="B619" s="43"/>
    </row>
    <row r="620">
      <c r="B620" s="43"/>
    </row>
    <row r="621">
      <c r="B621" s="43"/>
    </row>
    <row r="622">
      <c r="B622" s="43"/>
    </row>
    <row r="623">
      <c r="B623" s="43"/>
    </row>
    <row r="624">
      <c r="B624" s="43"/>
    </row>
    <row r="625">
      <c r="B625" s="43"/>
    </row>
    <row r="626">
      <c r="B626" s="43"/>
    </row>
    <row r="627">
      <c r="B627" s="43"/>
    </row>
    <row r="628">
      <c r="B628" s="43"/>
    </row>
    <row r="629">
      <c r="B629" s="43"/>
    </row>
    <row r="630">
      <c r="B630" s="43"/>
    </row>
    <row r="631">
      <c r="B631" s="43"/>
    </row>
    <row r="632">
      <c r="B632" s="43"/>
    </row>
    <row r="633">
      <c r="B633" s="43"/>
    </row>
    <row r="634">
      <c r="B634" s="43"/>
    </row>
    <row r="635">
      <c r="B635" s="43"/>
    </row>
    <row r="636">
      <c r="B636" s="43"/>
    </row>
    <row r="637">
      <c r="B637" s="43"/>
    </row>
    <row r="638">
      <c r="B638" s="43"/>
    </row>
    <row r="639">
      <c r="B639" s="43"/>
    </row>
    <row r="640">
      <c r="B640" s="43"/>
    </row>
    <row r="641">
      <c r="B641" s="43"/>
    </row>
    <row r="642">
      <c r="B642" s="43"/>
    </row>
    <row r="643">
      <c r="B643" s="43"/>
    </row>
    <row r="644">
      <c r="B644" s="43"/>
    </row>
    <row r="645">
      <c r="B645" s="43"/>
    </row>
    <row r="646">
      <c r="B646" s="43"/>
    </row>
    <row r="647">
      <c r="B647" s="43"/>
    </row>
    <row r="648">
      <c r="B648" s="43"/>
    </row>
    <row r="649">
      <c r="B649" s="43"/>
    </row>
    <row r="650">
      <c r="B650" s="43"/>
    </row>
    <row r="651">
      <c r="B651" s="43"/>
    </row>
    <row r="652">
      <c r="B652" s="43"/>
    </row>
    <row r="653">
      <c r="B653" s="43"/>
    </row>
    <row r="654">
      <c r="B654" s="43"/>
    </row>
    <row r="655">
      <c r="B655" s="43"/>
    </row>
    <row r="656">
      <c r="B656" s="43"/>
    </row>
    <row r="657">
      <c r="B657" s="43"/>
    </row>
    <row r="658">
      <c r="B658" s="43"/>
    </row>
    <row r="659">
      <c r="B659" s="43"/>
    </row>
    <row r="660">
      <c r="B660" s="43"/>
    </row>
    <row r="661">
      <c r="B661" s="43"/>
    </row>
    <row r="662">
      <c r="B662" s="43"/>
    </row>
    <row r="663">
      <c r="B663" s="43"/>
    </row>
    <row r="664">
      <c r="B664" s="43"/>
    </row>
    <row r="665">
      <c r="B665" s="43"/>
    </row>
    <row r="666">
      <c r="B666" s="43"/>
    </row>
    <row r="667">
      <c r="B667" s="43"/>
    </row>
    <row r="668">
      <c r="B668" s="43"/>
    </row>
    <row r="669">
      <c r="B669" s="43"/>
    </row>
    <row r="670">
      <c r="B670" s="43"/>
    </row>
    <row r="671">
      <c r="B671" s="43"/>
    </row>
    <row r="672">
      <c r="B672" s="43"/>
    </row>
    <row r="673">
      <c r="B673" s="43"/>
    </row>
    <row r="674">
      <c r="B674" s="43"/>
    </row>
    <row r="675">
      <c r="B675" s="43"/>
    </row>
    <row r="676">
      <c r="B676" s="43"/>
    </row>
    <row r="677">
      <c r="B677" s="43"/>
    </row>
    <row r="678">
      <c r="B678" s="43"/>
    </row>
    <row r="679">
      <c r="B679" s="43"/>
    </row>
    <row r="680">
      <c r="B680" s="43"/>
    </row>
    <row r="681">
      <c r="B681" s="43"/>
    </row>
    <row r="682">
      <c r="B682" s="43"/>
    </row>
    <row r="683">
      <c r="B683" s="43"/>
    </row>
    <row r="684">
      <c r="B684" s="43"/>
    </row>
    <row r="685">
      <c r="B685" s="43"/>
    </row>
    <row r="686">
      <c r="B686" s="43"/>
    </row>
    <row r="687">
      <c r="B687" s="43"/>
    </row>
    <row r="688">
      <c r="B688" s="43"/>
    </row>
    <row r="689">
      <c r="B689" s="43"/>
    </row>
    <row r="690">
      <c r="B690" s="43"/>
    </row>
    <row r="691">
      <c r="B691" s="43"/>
    </row>
    <row r="692">
      <c r="B692" s="43"/>
    </row>
    <row r="693">
      <c r="B693" s="43"/>
    </row>
    <row r="694">
      <c r="B694" s="43"/>
    </row>
    <row r="695">
      <c r="B695" s="43"/>
    </row>
    <row r="696">
      <c r="B696" s="43"/>
    </row>
    <row r="697">
      <c r="B697" s="43"/>
    </row>
    <row r="698">
      <c r="B698" s="43"/>
    </row>
    <row r="699">
      <c r="B699" s="43"/>
    </row>
    <row r="700">
      <c r="B700" s="43"/>
    </row>
    <row r="701">
      <c r="B701" s="43"/>
    </row>
    <row r="702">
      <c r="B702" s="43"/>
    </row>
    <row r="703">
      <c r="B703" s="43"/>
    </row>
    <row r="704">
      <c r="B704" s="43"/>
    </row>
    <row r="705">
      <c r="B705" s="43"/>
    </row>
    <row r="706">
      <c r="B706" s="43"/>
    </row>
    <row r="707">
      <c r="B707" s="43"/>
    </row>
    <row r="708">
      <c r="B708" s="43"/>
    </row>
    <row r="709">
      <c r="B709" s="43"/>
    </row>
    <row r="710">
      <c r="B710" s="43"/>
    </row>
    <row r="711">
      <c r="B711" s="43"/>
    </row>
    <row r="712">
      <c r="B712" s="43"/>
    </row>
    <row r="713">
      <c r="B713" s="43"/>
    </row>
    <row r="714">
      <c r="B714" s="43"/>
    </row>
    <row r="715">
      <c r="B715" s="43"/>
    </row>
    <row r="716">
      <c r="B716" s="43"/>
    </row>
    <row r="717">
      <c r="B717" s="43"/>
    </row>
    <row r="718">
      <c r="B718" s="43"/>
    </row>
    <row r="719">
      <c r="B719" s="43"/>
    </row>
    <row r="720">
      <c r="B720" s="43"/>
    </row>
    <row r="721">
      <c r="B721" s="43"/>
    </row>
    <row r="722">
      <c r="B722" s="43"/>
    </row>
    <row r="723">
      <c r="B723" s="43"/>
    </row>
    <row r="724">
      <c r="B724" s="43"/>
    </row>
    <row r="725">
      <c r="B725" s="43"/>
    </row>
    <row r="726">
      <c r="B726" s="43"/>
    </row>
    <row r="727">
      <c r="B727" s="43"/>
    </row>
    <row r="728">
      <c r="B728" s="43"/>
    </row>
    <row r="729">
      <c r="B729" s="43"/>
    </row>
    <row r="730">
      <c r="B730" s="43"/>
    </row>
    <row r="731">
      <c r="B731" s="43"/>
    </row>
    <row r="732">
      <c r="B732" s="43"/>
    </row>
    <row r="733">
      <c r="B733" s="43"/>
    </row>
    <row r="734">
      <c r="B734" s="43"/>
    </row>
    <row r="735">
      <c r="B735" s="43"/>
    </row>
    <row r="736">
      <c r="B736" s="43"/>
    </row>
    <row r="737">
      <c r="B737" s="43"/>
    </row>
    <row r="738">
      <c r="B738" s="43"/>
    </row>
    <row r="739">
      <c r="B739" s="43"/>
    </row>
    <row r="740">
      <c r="B740" s="43"/>
    </row>
    <row r="741">
      <c r="B741" s="43"/>
    </row>
    <row r="742">
      <c r="B742" s="43"/>
    </row>
    <row r="743">
      <c r="B743" s="43"/>
    </row>
    <row r="744">
      <c r="B744" s="43"/>
    </row>
    <row r="745">
      <c r="B745" s="43"/>
    </row>
    <row r="746">
      <c r="B746" s="43"/>
    </row>
    <row r="747">
      <c r="B747" s="43"/>
    </row>
    <row r="748">
      <c r="B748" s="43"/>
    </row>
    <row r="749">
      <c r="B749" s="43"/>
    </row>
    <row r="750">
      <c r="B750" s="43"/>
    </row>
    <row r="751">
      <c r="B751" s="43"/>
    </row>
    <row r="752">
      <c r="B752" s="43"/>
    </row>
    <row r="753">
      <c r="B753" s="43"/>
    </row>
    <row r="754">
      <c r="B754" s="43"/>
    </row>
    <row r="755">
      <c r="B755" s="43"/>
    </row>
    <row r="756">
      <c r="B756" s="43"/>
    </row>
    <row r="757">
      <c r="B757" s="43"/>
    </row>
    <row r="758">
      <c r="B758" s="43"/>
    </row>
    <row r="759">
      <c r="B759" s="43"/>
    </row>
    <row r="760">
      <c r="B760" s="43"/>
    </row>
    <row r="761">
      <c r="B761" s="43"/>
    </row>
    <row r="762">
      <c r="B762" s="43"/>
    </row>
    <row r="763">
      <c r="B763" s="43"/>
    </row>
    <row r="764">
      <c r="B764" s="43"/>
    </row>
    <row r="765">
      <c r="B765" s="43"/>
    </row>
    <row r="766">
      <c r="B766" s="43"/>
    </row>
    <row r="767">
      <c r="B767" s="43"/>
    </row>
    <row r="768">
      <c r="B768" s="43"/>
    </row>
    <row r="769">
      <c r="B769" s="43"/>
    </row>
    <row r="770">
      <c r="B770" s="43"/>
    </row>
    <row r="771">
      <c r="B771" s="43"/>
    </row>
    <row r="772">
      <c r="B772" s="43"/>
    </row>
    <row r="773">
      <c r="B773" s="43"/>
    </row>
    <row r="774">
      <c r="B774" s="43"/>
    </row>
    <row r="775">
      <c r="B775" s="43"/>
    </row>
    <row r="776">
      <c r="B776" s="43"/>
    </row>
    <row r="777">
      <c r="B777" s="43"/>
    </row>
    <row r="778">
      <c r="B778" s="43"/>
    </row>
    <row r="779">
      <c r="B779" s="43"/>
    </row>
    <row r="780">
      <c r="B780" s="43"/>
    </row>
    <row r="781">
      <c r="B781" s="43"/>
    </row>
    <row r="782">
      <c r="B782" s="43"/>
    </row>
    <row r="783">
      <c r="B783" s="43"/>
    </row>
    <row r="784">
      <c r="B784" s="43"/>
    </row>
    <row r="785">
      <c r="B785" s="43"/>
    </row>
    <row r="786">
      <c r="B786" s="43"/>
    </row>
    <row r="787">
      <c r="B787" s="43"/>
    </row>
    <row r="788">
      <c r="B788" s="43"/>
    </row>
    <row r="789">
      <c r="B789" s="43"/>
    </row>
    <row r="790">
      <c r="B790" s="43"/>
    </row>
    <row r="791">
      <c r="B791" s="43"/>
    </row>
    <row r="792">
      <c r="B792" s="43"/>
    </row>
    <row r="793">
      <c r="B793" s="43"/>
    </row>
    <row r="794">
      <c r="B794" s="43"/>
    </row>
    <row r="795">
      <c r="B795" s="43"/>
    </row>
    <row r="796">
      <c r="B796" s="43"/>
    </row>
    <row r="797">
      <c r="B797" s="43"/>
    </row>
    <row r="798">
      <c r="B798" s="43"/>
    </row>
    <row r="799">
      <c r="B799" s="43"/>
    </row>
    <row r="800">
      <c r="B800" s="43"/>
    </row>
    <row r="801">
      <c r="B801" s="43"/>
    </row>
    <row r="802">
      <c r="B802" s="43"/>
    </row>
    <row r="803">
      <c r="B803" s="43"/>
    </row>
    <row r="804">
      <c r="B804" s="43"/>
    </row>
    <row r="805">
      <c r="B805" s="43"/>
    </row>
    <row r="806">
      <c r="B806" s="43"/>
    </row>
    <row r="807">
      <c r="B807" s="43"/>
    </row>
    <row r="808">
      <c r="B808" s="43"/>
    </row>
    <row r="809">
      <c r="B809" s="43"/>
    </row>
    <row r="810">
      <c r="B810" s="43"/>
    </row>
    <row r="811">
      <c r="B811" s="43"/>
    </row>
    <row r="812">
      <c r="B812" s="43"/>
    </row>
    <row r="813">
      <c r="B813" s="43"/>
    </row>
    <row r="814">
      <c r="B814" s="43"/>
    </row>
    <row r="815">
      <c r="B815" s="43"/>
    </row>
    <row r="816">
      <c r="B816" s="43"/>
    </row>
    <row r="817">
      <c r="B817" s="43"/>
    </row>
    <row r="818">
      <c r="B818" s="43"/>
    </row>
    <row r="819">
      <c r="B819" s="43"/>
    </row>
    <row r="820">
      <c r="B820" s="43"/>
    </row>
    <row r="821">
      <c r="B821" s="43"/>
    </row>
    <row r="822">
      <c r="B822" s="43"/>
    </row>
    <row r="823">
      <c r="B823" s="43"/>
    </row>
    <row r="824">
      <c r="B824" s="43"/>
    </row>
    <row r="825">
      <c r="B825" s="43"/>
    </row>
    <row r="826">
      <c r="B826" s="43"/>
    </row>
    <row r="827">
      <c r="B827" s="43"/>
    </row>
    <row r="828">
      <c r="B828" s="43"/>
    </row>
    <row r="829">
      <c r="B829" s="43"/>
    </row>
    <row r="830">
      <c r="B830" s="43"/>
    </row>
    <row r="831">
      <c r="B831" s="43"/>
    </row>
    <row r="832">
      <c r="B832" s="43"/>
    </row>
    <row r="833">
      <c r="B833" s="43"/>
    </row>
    <row r="834">
      <c r="B834" s="43"/>
    </row>
    <row r="835">
      <c r="B835" s="43"/>
    </row>
    <row r="836">
      <c r="B836" s="43"/>
    </row>
    <row r="837">
      <c r="B837" s="43"/>
    </row>
    <row r="838">
      <c r="B838" s="43"/>
    </row>
    <row r="839">
      <c r="B839" s="43"/>
    </row>
    <row r="840">
      <c r="B840" s="43"/>
    </row>
    <row r="841">
      <c r="B841" s="43"/>
    </row>
    <row r="842">
      <c r="B842" s="43"/>
    </row>
    <row r="843">
      <c r="B843" s="43"/>
    </row>
    <row r="844">
      <c r="B844" s="43"/>
    </row>
    <row r="845">
      <c r="B845" s="43"/>
    </row>
    <row r="846">
      <c r="B846" s="43"/>
    </row>
    <row r="847">
      <c r="B847" s="43"/>
    </row>
    <row r="848">
      <c r="B848" s="43"/>
    </row>
    <row r="849">
      <c r="B849" s="43"/>
    </row>
    <row r="850">
      <c r="B850" s="43"/>
    </row>
    <row r="851">
      <c r="B851" s="43"/>
    </row>
    <row r="852">
      <c r="B852" s="43"/>
    </row>
    <row r="853">
      <c r="B853" s="43"/>
    </row>
    <row r="854">
      <c r="B854" s="43"/>
    </row>
    <row r="855">
      <c r="B855" s="43"/>
    </row>
    <row r="856">
      <c r="B856" s="43"/>
    </row>
    <row r="857">
      <c r="B857" s="43"/>
    </row>
    <row r="858">
      <c r="B858" s="43"/>
    </row>
    <row r="859">
      <c r="B859" s="43"/>
    </row>
    <row r="860">
      <c r="B860" s="43"/>
    </row>
    <row r="861">
      <c r="B861" s="43"/>
    </row>
    <row r="862">
      <c r="B862" s="43"/>
    </row>
    <row r="863">
      <c r="B863" s="43"/>
    </row>
    <row r="864">
      <c r="B864" s="43"/>
    </row>
    <row r="865">
      <c r="B865" s="43"/>
    </row>
    <row r="866">
      <c r="B866" s="43"/>
    </row>
    <row r="867">
      <c r="B867" s="43"/>
    </row>
    <row r="868">
      <c r="B868" s="43"/>
    </row>
    <row r="869">
      <c r="B869" s="43"/>
    </row>
    <row r="870">
      <c r="B870" s="43"/>
    </row>
    <row r="871">
      <c r="B871" s="43"/>
    </row>
    <row r="872">
      <c r="B872" s="43"/>
    </row>
    <row r="873">
      <c r="B873" s="43"/>
    </row>
    <row r="874">
      <c r="B874" s="43"/>
    </row>
    <row r="875">
      <c r="B875" s="43"/>
    </row>
    <row r="876">
      <c r="B876" s="43"/>
    </row>
    <row r="877">
      <c r="B877" s="43"/>
    </row>
    <row r="878">
      <c r="B878" s="43"/>
    </row>
    <row r="879">
      <c r="B879" s="43"/>
    </row>
    <row r="880">
      <c r="B880" s="43"/>
    </row>
    <row r="881">
      <c r="B881" s="43"/>
    </row>
    <row r="882">
      <c r="B882" s="43"/>
    </row>
    <row r="883">
      <c r="B883" s="43"/>
    </row>
    <row r="884">
      <c r="B884" s="43"/>
    </row>
    <row r="885">
      <c r="B885" s="43"/>
    </row>
    <row r="886">
      <c r="B886" s="43"/>
    </row>
    <row r="887">
      <c r="B887" s="43"/>
    </row>
    <row r="888">
      <c r="B888" s="43"/>
    </row>
    <row r="889">
      <c r="B889" s="43"/>
    </row>
    <row r="890">
      <c r="B890" s="43"/>
    </row>
    <row r="891">
      <c r="B891" s="43"/>
    </row>
    <row r="892">
      <c r="B892" s="43"/>
    </row>
    <row r="893">
      <c r="B893" s="43"/>
    </row>
    <row r="894">
      <c r="B894" s="43"/>
    </row>
    <row r="895">
      <c r="B895" s="43"/>
    </row>
    <row r="896">
      <c r="B896" s="43"/>
    </row>
    <row r="897">
      <c r="B897" s="43"/>
    </row>
    <row r="898">
      <c r="B898" s="43"/>
    </row>
    <row r="899">
      <c r="B899" s="43"/>
    </row>
    <row r="900">
      <c r="B900" s="43"/>
    </row>
    <row r="901">
      <c r="B901" s="43"/>
    </row>
    <row r="902">
      <c r="B902" s="43"/>
    </row>
    <row r="903">
      <c r="B903" s="43"/>
    </row>
    <row r="904">
      <c r="B904" s="43"/>
    </row>
    <row r="905">
      <c r="B905" s="43"/>
    </row>
    <row r="906">
      <c r="B906" s="43"/>
    </row>
    <row r="907">
      <c r="B907" s="43"/>
    </row>
    <row r="908">
      <c r="B908" s="43"/>
    </row>
    <row r="909">
      <c r="B909" s="43"/>
    </row>
    <row r="910">
      <c r="B910" s="43"/>
    </row>
    <row r="911">
      <c r="B911" s="43"/>
    </row>
    <row r="912">
      <c r="B912" s="43"/>
    </row>
    <row r="913">
      <c r="B913" s="43"/>
    </row>
    <row r="914">
      <c r="B914" s="43"/>
    </row>
    <row r="915">
      <c r="B915" s="43"/>
    </row>
    <row r="916">
      <c r="B916" s="43"/>
    </row>
    <row r="917">
      <c r="B917" s="43"/>
    </row>
    <row r="918">
      <c r="B918" s="43"/>
    </row>
    <row r="919">
      <c r="B919" s="43"/>
    </row>
    <row r="920">
      <c r="B920" s="43"/>
    </row>
    <row r="921">
      <c r="B921" s="43"/>
    </row>
    <row r="922">
      <c r="B922" s="43"/>
    </row>
    <row r="923">
      <c r="B923" s="43"/>
    </row>
    <row r="924">
      <c r="B924" s="43"/>
    </row>
    <row r="925">
      <c r="B925" s="43"/>
    </row>
    <row r="926">
      <c r="B926" s="43"/>
    </row>
    <row r="927">
      <c r="B927" s="43"/>
    </row>
    <row r="928">
      <c r="B928" s="43"/>
    </row>
    <row r="929">
      <c r="B929" s="43"/>
    </row>
    <row r="930">
      <c r="B930" s="43"/>
    </row>
    <row r="931">
      <c r="B931" s="43"/>
    </row>
    <row r="932">
      <c r="B932" s="43"/>
    </row>
    <row r="933">
      <c r="B933" s="43"/>
    </row>
    <row r="934">
      <c r="B934" s="43"/>
    </row>
    <row r="935">
      <c r="B935" s="43"/>
    </row>
    <row r="936">
      <c r="B936" s="43"/>
    </row>
    <row r="937">
      <c r="B937" s="43"/>
    </row>
    <row r="938">
      <c r="B938" s="43"/>
    </row>
    <row r="939">
      <c r="B939" s="43"/>
    </row>
    <row r="940">
      <c r="B940" s="43"/>
    </row>
    <row r="941">
      <c r="B941" s="43"/>
    </row>
    <row r="942">
      <c r="B942" s="43"/>
    </row>
    <row r="943">
      <c r="B943" s="43"/>
    </row>
    <row r="944">
      <c r="B944" s="43"/>
    </row>
    <row r="945">
      <c r="B945" s="43"/>
    </row>
    <row r="946">
      <c r="B946" s="43"/>
    </row>
    <row r="947">
      <c r="B947" s="43"/>
    </row>
    <row r="948">
      <c r="B948" s="43"/>
    </row>
    <row r="949">
      <c r="B949" s="43"/>
    </row>
    <row r="950">
      <c r="B950" s="43"/>
    </row>
    <row r="951">
      <c r="B951" s="43"/>
    </row>
    <row r="952">
      <c r="B952" s="43"/>
    </row>
    <row r="953">
      <c r="B953" s="43"/>
    </row>
    <row r="954">
      <c r="B954" s="43"/>
    </row>
    <row r="955">
      <c r="B955" s="43"/>
    </row>
    <row r="956">
      <c r="B956" s="43"/>
    </row>
    <row r="957">
      <c r="B957" s="43"/>
    </row>
    <row r="958">
      <c r="B958" s="43"/>
    </row>
    <row r="959">
      <c r="B959" s="43"/>
    </row>
    <row r="960">
      <c r="B960" s="43"/>
    </row>
    <row r="961">
      <c r="B961" s="43"/>
    </row>
    <row r="962">
      <c r="B962" s="43"/>
    </row>
    <row r="963">
      <c r="B963" s="43"/>
    </row>
    <row r="964">
      <c r="B964" s="43"/>
    </row>
    <row r="965">
      <c r="B965" s="43"/>
    </row>
    <row r="966">
      <c r="B966" s="43"/>
    </row>
    <row r="967">
      <c r="B967" s="43"/>
    </row>
    <row r="968">
      <c r="B968" s="43"/>
    </row>
    <row r="969">
      <c r="B969" s="43"/>
    </row>
    <row r="970">
      <c r="B970" s="43"/>
    </row>
    <row r="971">
      <c r="B971" s="43"/>
    </row>
    <row r="972">
      <c r="B972" s="43"/>
    </row>
    <row r="973">
      <c r="B973" s="43"/>
    </row>
    <row r="974">
      <c r="B974" s="43"/>
    </row>
    <row r="975">
      <c r="B975" s="43"/>
    </row>
    <row r="976">
      <c r="B976" s="43"/>
    </row>
    <row r="977">
      <c r="B977" s="43"/>
    </row>
    <row r="978">
      <c r="B978" s="43"/>
    </row>
    <row r="979">
      <c r="B979" s="43"/>
    </row>
    <row r="980">
      <c r="B980" s="43"/>
    </row>
    <row r="981">
      <c r="B981" s="43"/>
    </row>
    <row r="982">
      <c r="B982" s="43"/>
    </row>
    <row r="983">
      <c r="B983" s="43"/>
    </row>
    <row r="984">
      <c r="B984" s="43"/>
    </row>
    <row r="985">
      <c r="B985" s="43"/>
    </row>
    <row r="986">
      <c r="B986" s="43"/>
    </row>
    <row r="987">
      <c r="B987" s="43"/>
    </row>
    <row r="988">
      <c r="B988" s="43"/>
    </row>
    <row r="989">
      <c r="B989" s="43"/>
    </row>
    <row r="990">
      <c r="B990" s="43"/>
    </row>
    <row r="991">
      <c r="B991" s="43"/>
    </row>
    <row r="992">
      <c r="B992" s="43"/>
    </row>
    <row r="993">
      <c r="B993" s="43"/>
    </row>
    <row r="994">
      <c r="B994" s="43"/>
    </row>
    <row r="995">
      <c r="B995" s="43"/>
    </row>
    <row r="996">
      <c r="B996" s="43"/>
    </row>
    <row r="997">
      <c r="B997" s="43"/>
    </row>
    <row r="998">
      <c r="B998" s="43"/>
    </row>
    <row r="999">
      <c r="B999" s="43"/>
    </row>
    <row r="1000">
      <c r="B1000" s="43"/>
    </row>
  </sheetData>
  <mergeCells count="400">
    <mergeCell ref="B225:B226"/>
    <mergeCell ref="B227:B228"/>
    <mergeCell ref="B211:B212"/>
    <mergeCell ref="B213:B214"/>
    <mergeCell ref="B215:B216"/>
    <mergeCell ref="B217:B218"/>
    <mergeCell ref="B219:B220"/>
    <mergeCell ref="B221:B222"/>
    <mergeCell ref="B223:B224"/>
    <mergeCell ref="A175:A176"/>
    <mergeCell ref="B175:B176"/>
    <mergeCell ref="A177:A178"/>
    <mergeCell ref="B177:B178"/>
    <mergeCell ref="A179:A180"/>
    <mergeCell ref="B179:B180"/>
    <mergeCell ref="B181:B182"/>
    <mergeCell ref="A181:A182"/>
    <mergeCell ref="A183:A184"/>
    <mergeCell ref="A185:A186"/>
    <mergeCell ref="A187:A188"/>
    <mergeCell ref="A189:A190"/>
    <mergeCell ref="A191:A192"/>
    <mergeCell ref="A193:A194"/>
    <mergeCell ref="B183:B184"/>
    <mergeCell ref="B185:B186"/>
    <mergeCell ref="B187:B188"/>
    <mergeCell ref="B189:B190"/>
    <mergeCell ref="B191:B192"/>
    <mergeCell ref="B193:B194"/>
    <mergeCell ref="B195:B196"/>
    <mergeCell ref="A195:A196"/>
    <mergeCell ref="A197:A198"/>
    <mergeCell ref="A199:A200"/>
    <mergeCell ref="A201:A202"/>
    <mergeCell ref="A203:A204"/>
    <mergeCell ref="A205:A206"/>
    <mergeCell ref="A207:A208"/>
    <mergeCell ref="B197:B198"/>
    <mergeCell ref="B199:B200"/>
    <mergeCell ref="B201:B202"/>
    <mergeCell ref="B203:B204"/>
    <mergeCell ref="B205:B206"/>
    <mergeCell ref="B207:B208"/>
    <mergeCell ref="B209:B210"/>
    <mergeCell ref="A209:A210"/>
    <mergeCell ref="A211:A212"/>
    <mergeCell ref="A213:A214"/>
    <mergeCell ref="A215:A216"/>
    <mergeCell ref="A217:A218"/>
    <mergeCell ref="A219:A220"/>
    <mergeCell ref="A221:A222"/>
    <mergeCell ref="A223:A224"/>
    <mergeCell ref="A225:A226"/>
    <mergeCell ref="A227:A228"/>
    <mergeCell ref="A229:A230"/>
    <mergeCell ref="B229:B230"/>
    <mergeCell ref="A231:A232"/>
    <mergeCell ref="B231:B232"/>
    <mergeCell ref="B283:B284"/>
    <mergeCell ref="B285:B286"/>
    <mergeCell ref="B269:B270"/>
    <mergeCell ref="B271:B272"/>
    <mergeCell ref="B273:B274"/>
    <mergeCell ref="B275:B276"/>
    <mergeCell ref="B277:B278"/>
    <mergeCell ref="B279:B280"/>
    <mergeCell ref="B281:B282"/>
    <mergeCell ref="A233:A234"/>
    <mergeCell ref="B233:B234"/>
    <mergeCell ref="A235:A236"/>
    <mergeCell ref="B235:B236"/>
    <mergeCell ref="A237:A238"/>
    <mergeCell ref="B237:B238"/>
    <mergeCell ref="B239:B240"/>
    <mergeCell ref="A239:A240"/>
    <mergeCell ref="A241:A242"/>
    <mergeCell ref="A243:A244"/>
    <mergeCell ref="A245:A246"/>
    <mergeCell ref="A247:A248"/>
    <mergeCell ref="A249:A250"/>
    <mergeCell ref="A251:A252"/>
    <mergeCell ref="B241:B242"/>
    <mergeCell ref="B243:B244"/>
    <mergeCell ref="B245:B246"/>
    <mergeCell ref="B247:B248"/>
    <mergeCell ref="B249:B250"/>
    <mergeCell ref="B251:B252"/>
    <mergeCell ref="B253:B254"/>
    <mergeCell ref="A253:A254"/>
    <mergeCell ref="A255:A256"/>
    <mergeCell ref="A257:A258"/>
    <mergeCell ref="A259:A260"/>
    <mergeCell ref="A261:A262"/>
    <mergeCell ref="A263:A264"/>
    <mergeCell ref="A265:A266"/>
    <mergeCell ref="B255:B256"/>
    <mergeCell ref="B257:B258"/>
    <mergeCell ref="B259:B260"/>
    <mergeCell ref="B261:B262"/>
    <mergeCell ref="B263:B264"/>
    <mergeCell ref="B265:B266"/>
    <mergeCell ref="B267:B268"/>
    <mergeCell ref="A267:A268"/>
    <mergeCell ref="A269:A270"/>
    <mergeCell ref="A271:A272"/>
    <mergeCell ref="A273:A274"/>
    <mergeCell ref="A275:A276"/>
    <mergeCell ref="A277:A278"/>
    <mergeCell ref="A279:A280"/>
    <mergeCell ref="A281:A282"/>
    <mergeCell ref="A283:A284"/>
    <mergeCell ref="A285:A286"/>
    <mergeCell ref="A287:A288"/>
    <mergeCell ref="B287:B288"/>
    <mergeCell ref="A289:A290"/>
    <mergeCell ref="B289:B290"/>
    <mergeCell ref="B341:B342"/>
    <mergeCell ref="B343:B344"/>
    <mergeCell ref="B327:B328"/>
    <mergeCell ref="B329:B330"/>
    <mergeCell ref="B331:B332"/>
    <mergeCell ref="B333:B334"/>
    <mergeCell ref="B335:B336"/>
    <mergeCell ref="B337:B338"/>
    <mergeCell ref="B339:B340"/>
    <mergeCell ref="A291:A292"/>
    <mergeCell ref="B291:B292"/>
    <mergeCell ref="A293:A294"/>
    <mergeCell ref="B293:B294"/>
    <mergeCell ref="A295:A296"/>
    <mergeCell ref="B295:B296"/>
    <mergeCell ref="B297:B298"/>
    <mergeCell ref="A297:A298"/>
    <mergeCell ref="A299:A300"/>
    <mergeCell ref="A301:A302"/>
    <mergeCell ref="A303:A304"/>
    <mergeCell ref="A305:A306"/>
    <mergeCell ref="A307:A308"/>
    <mergeCell ref="A309:A310"/>
    <mergeCell ref="B299:B300"/>
    <mergeCell ref="B301:B302"/>
    <mergeCell ref="B303:B304"/>
    <mergeCell ref="B305:B306"/>
    <mergeCell ref="B307:B308"/>
    <mergeCell ref="B309:B310"/>
    <mergeCell ref="B311:B312"/>
    <mergeCell ref="A311:A312"/>
    <mergeCell ref="A313:A314"/>
    <mergeCell ref="A315:A316"/>
    <mergeCell ref="A317:A318"/>
    <mergeCell ref="A319:A320"/>
    <mergeCell ref="A321:A322"/>
    <mergeCell ref="A323:A324"/>
    <mergeCell ref="B313:B314"/>
    <mergeCell ref="B315:B316"/>
    <mergeCell ref="B317:B318"/>
    <mergeCell ref="B319:B320"/>
    <mergeCell ref="B321:B322"/>
    <mergeCell ref="B323:B324"/>
    <mergeCell ref="B325:B326"/>
    <mergeCell ref="A325:A326"/>
    <mergeCell ref="A327:A328"/>
    <mergeCell ref="A329:A330"/>
    <mergeCell ref="A331:A332"/>
    <mergeCell ref="A333:A334"/>
    <mergeCell ref="A335:A336"/>
    <mergeCell ref="A337:A338"/>
    <mergeCell ref="A339:A340"/>
    <mergeCell ref="A341:A342"/>
    <mergeCell ref="A343:A344"/>
    <mergeCell ref="A345:A346"/>
    <mergeCell ref="B345:B346"/>
    <mergeCell ref="A347:A348"/>
    <mergeCell ref="B347:B348"/>
    <mergeCell ref="B51:B52"/>
    <mergeCell ref="B53:B54"/>
    <mergeCell ref="B37:B38"/>
    <mergeCell ref="B39:B40"/>
    <mergeCell ref="B41:B42"/>
    <mergeCell ref="B43:B44"/>
    <mergeCell ref="B45:B46"/>
    <mergeCell ref="B47:B48"/>
    <mergeCell ref="B49:B50"/>
    <mergeCell ref="A1:A2"/>
    <mergeCell ref="B1:B2"/>
    <mergeCell ref="A3:A4"/>
    <mergeCell ref="B3:B4"/>
    <mergeCell ref="A5:A6"/>
    <mergeCell ref="B5:B6"/>
    <mergeCell ref="B7:B8"/>
    <mergeCell ref="A7:A8"/>
    <mergeCell ref="A9:A10"/>
    <mergeCell ref="A11:A12"/>
    <mergeCell ref="A13:A14"/>
    <mergeCell ref="A15:A16"/>
    <mergeCell ref="A17:A18"/>
    <mergeCell ref="A19:A20"/>
    <mergeCell ref="B9:B10"/>
    <mergeCell ref="B11:B12"/>
    <mergeCell ref="B13:B14"/>
    <mergeCell ref="B15:B16"/>
    <mergeCell ref="B17:B18"/>
    <mergeCell ref="B19:B20"/>
    <mergeCell ref="B21:B22"/>
    <mergeCell ref="A21:A22"/>
    <mergeCell ref="A23:A24"/>
    <mergeCell ref="A25:A26"/>
    <mergeCell ref="A27:A28"/>
    <mergeCell ref="A29:A30"/>
    <mergeCell ref="A31:A32"/>
    <mergeCell ref="A33:A34"/>
    <mergeCell ref="B23:B24"/>
    <mergeCell ref="B25:B26"/>
    <mergeCell ref="B27:B28"/>
    <mergeCell ref="B29:B30"/>
    <mergeCell ref="B31:B32"/>
    <mergeCell ref="B33:B34"/>
    <mergeCell ref="B35:B36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B55:B56"/>
    <mergeCell ref="A57:A58"/>
    <mergeCell ref="B57:B58"/>
    <mergeCell ref="B109:B110"/>
    <mergeCell ref="B111:B112"/>
    <mergeCell ref="B95:B96"/>
    <mergeCell ref="B97:B98"/>
    <mergeCell ref="B99:B100"/>
    <mergeCell ref="B101:B102"/>
    <mergeCell ref="B103:B104"/>
    <mergeCell ref="B105:B106"/>
    <mergeCell ref="B107:B108"/>
    <mergeCell ref="A59:A60"/>
    <mergeCell ref="B59:B60"/>
    <mergeCell ref="A61:A62"/>
    <mergeCell ref="B61:B62"/>
    <mergeCell ref="A63:A64"/>
    <mergeCell ref="B63:B64"/>
    <mergeCell ref="B65:B66"/>
    <mergeCell ref="A65:A66"/>
    <mergeCell ref="A67:A68"/>
    <mergeCell ref="A69:A70"/>
    <mergeCell ref="A71:A72"/>
    <mergeCell ref="A73:A74"/>
    <mergeCell ref="A75:A76"/>
    <mergeCell ref="A77:A78"/>
    <mergeCell ref="B67:B68"/>
    <mergeCell ref="B69:B70"/>
    <mergeCell ref="B71:B72"/>
    <mergeCell ref="B73:B74"/>
    <mergeCell ref="B75:B76"/>
    <mergeCell ref="B77:B78"/>
    <mergeCell ref="B79:B80"/>
    <mergeCell ref="A79:A80"/>
    <mergeCell ref="A81:A82"/>
    <mergeCell ref="A83:A84"/>
    <mergeCell ref="A85:A86"/>
    <mergeCell ref="A87:A88"/>
    <mergeCell ref="A89:A90"/>
    <mergeCell ref="A91:A92"/>
    <mergeCell ref="B81:B82"/>
    <mergeCell ref="B83:B84"/>
    <mergeCell ref="B85:B86"/>
    <mergeCell ref="B87:B88"/>
    <mergeCell ref="B89:B90"/>
    <mergeCell ref="B91:B92"/>
    <mergeCell ref="B93:B94"/>
    <mergeCell ref="A93:A94"/>
    <mergeCell ref="A95:A96"/>
    <mergeCell ref="A97:A98"/>
    <mergeCell ref="A99:A100"/>
    <mergeCell ref="A101:A102"/>
    <mergeCell ref="A103:A104"/>
    <mergeCell ref="A105:A106"/>
    <mergeCell ref="A107:A108"/>
    <mergeCell ref="A109:A110"/>
    <mergeCell ref="A111:A112"/>
    <mergeCell ref="A113:A114"/>
    <mergeCell ref="B113:B114"/>
    <mergeCell ref="A115:A116"/>
    <mergeCell ref="B115:B116"/>
    <mergeCell ref="B167:B168"/>
    <mergeCell ref="B169:B170"/>
    <mergeCell ref="B153:B154"/>
    <mergeCell ref="B155:B156"/>
    <mergeCell ref="B157:B158"/>
    <mergeCell ref="B159:B160"/>
    <mergeCell ref="B161:B162"/>
    <mergeCell ref="B163:B164"/>
    <mergeCell ref="B165:B166"/>
    <mergeCell ref="A117:A118"/>
    <mergeCell ref="B117:B118"/>
    <mergeCell ref="A119:A120"/>
    <mergeCell ref="B119:B120"/>
    <mergeCell ref="A121:A122"/>
    <mergeCell ref="B121:B122"/>
    <mergeCell ref="B123:B124"/>
    <mergeCell ref="A123:A124"/>
    <mergeCell ref="A125:A126"/>
    <mergeCell ref="A127:A128"/>
    <mergeCell ref="A129:A130"/>
    <mergeCell ref="A131:A132"/>
    <mergeCell ref="A133:A134"/>
    <mergeCell ref="A135:A136"/>
    <mergeCell ref="B125:B126"/>
    <mergeCell ref="B127:B128"/>
    <mergeCell ref="B129:B130"/>
    <mergeCell ref="B131:B132"/>
    <mergeCell ref="B133:B134"/>
    <mergeCell ref="B135:B136"/>
    <mergeCell ref="B137:B138"/>
    <mergeCell ref="A137:A138"/>
    <mergeCell ref="A139:A140"/>
    <mergeCell ref="A141:A142"/>
    <mergeCell ref="A143:A144"/>
    <mergeCell ref="A145:A146"/>
    <mergeCell ref="A147:A148"/>
    <mergeCell ref="A149:A150"/>
    <mergeCell ref="B139:B140"/>
    <mergeCell ref="B141:B142"/>
    <mergeCell ref="B143:B144"/>
    <mergeCell ref="B145:B146"/>
    <mergeCell ref="B147:B148"/>
    <mergeCell ref="B149:B150"/>
    <mergeCell ref="B151:B152"/>
    <mergeCell ref="A151:A152"/>
    <mergeCell ref="A153:A154"/>
    <mergeCell ref="A155:A156"/>
    <mergeCell ref="A157:A158"/>
    <mergeCell ref="A159:A160"/>
    <mergeCell ref="A161:A162"/>
    <mergeCell ref="A163:A164"/>
    <mergeCell ref="A165:A166"/>
    <mergeCell ref="A167:A168"/>
    <mergeCell ref="A169:A170"/>
    <mergeCell ref="A171:A172"/>
    <mergeCell ref="B171:B172"/>
    <mergeCell ref="A173:A174"/>
    <mergeCell ref="B173:B174"/>
    <mergeCell ref="A349:A350"/>
    <mergeCell ref="B349:B350"/>
    <mergeCell ref="A351:A352"/>
    <mergeCell ref="B351:B352"/>
    <mergeCell ref="A353:A354"/>
    <mergeCell ref="B353:B354"/>
    <mergeCell ref="B355:B356"/>
    <mergeCell ref="A355:A356"/>
    <mergeCell ref="A357:A358"/>
    <mergeCell ref="A359:A360"/>
    <mergeCell ref="A361:A362"/>
    <mergeCell ref="A363:A364"/>
    <mergeCell ref="A365:A366"/>
    <mergeCell ref="A367:A368"/>
    <mergeCell ref="B357:B358"/>
    <mergeCell ref="B359:B360"/>
    <mergeCell ref="B361:B362"/>
    <mergeCell ref="B363:B364"/>
    <mergeCell ref="B365:B366"/>
    <mergeCell ref="B367:B368"/>
    <mergeCell ref="B369:B370"/>
    <mergeCell ref="A369:A370"/>
    <mergeCell ref="A371:A372"/>
    <mergeCell ref="A373:A374"/>
    <mergeCell ref="A375:A376"/>
    <mergeCell ref="A377:A378"/>
    <mergeCell ref="A379:A380"/>
    <mergeCell ref="A381:A382"/>
    <mergeCell ref="B385:B386"/>
    <mergeCell ref="B387:B388"/>
    <mergeCell ref="B389:B390"/>
    <mergeCell ref="B391:B392"/>
    <mergeCell ref="B393:B394"/>
    <mergeCell ref="B395:B396"/>
    <mergeCell ref="B397:B398"/>
    <mergeCell ref="B399:B400"/>
    <mergeCell ref="B371:B372"/>
    <mergeCell ref="B373:B374"/>
    <mergeCell ref="B375:B376"/>
    <mergeCell ref="B377:B378"/>
    <mergeCell ref="B379:B380"/>
    <mergeCell ref="B381:B382"/>
    <mergeCell ref="B383:B384"/>
    <mergeCell ref="A397:A398"/>
    <mergeCell ref="A399:A400"/>
    <mergeCell ref="A383:A384"/>
    <mergeCell ref="A385:A386"/>
    <mergeCell ref="A387:A388"/>
    <mergeCell ref="A389:A390"/>
    <mergeCell ref="A391:A392"/>
    <mergeCell ref="A393:A394"/>
    <mergeCell ref="A395:A396"/>
  </mergeCells>
  <printOptions/>
  <pageMargins bottom="0.787401575" footer="0.0" header="0.0" left="0.7" right="0.7" top="0.7874015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5.14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v>10.0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0.05</v>
      </c>
      <c r="L4" s="49">
        <v>2.0</v>
      </c>
      <c r="M4" s="50">
        <v>0.0</v>
      </c>
    </row>
    <row r="5">
      <c r="F5" s="3"/>
      <c r="G5" s="52" t="s">
        <v>278</v>
      </c>
      <c r="H5" s="4">
        <v>2.0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0.02</v>
      </c>
      <c r="L6" s="49">
        <v>4.0</v>
      </c>
      <c r="M6" s="50">
        <v>0.0</v>
      </c>
    </row>
    <row r="7">
      <c r="F7" s="58" t="s">
        <v>279</v>
      </c>
      <c r="G7" s="59"/>
      <c r="H7" s="4">
        <v>9.0</v>
      </c>
      <c r="L7" s="49">
        <v>5.0</v>
      </c>
      <c r="M7" s="50">
        <v>0.005</v>
      </c>
    </row>
    <row r="8">
      <c r="F8" s="60" t="s">
        <v>280</v>
      </c>
      <c r="G8" s="61"/>
      <c r="H8" s="55">
        <v>0.025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1.145</v>
      </c>
      <c r="F9" s="63" t="s">
        <v>282</v>
      </c>
      <c r="G9" s="45"/>
      <c r="H9" s="64">
        <v>22.0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289</v>
      </c>
      <c r="D14" s="67" t="s">
        <v>290</v>
      </c>
      <c r="E14" s="66" t="s">
        <v>291</v>
      </c>
      <c r="F14" s="66">
        <v>1.05</v>
      </c>
      <c r="G14" s="68">
        <v>6358.0</v>
      </c>
      <c r="H14" s="66"/>
      <c r="I14" s="68">
        <v>6358.0</v>
      </c>
      <c r="K14" s="18">
        <f t="shared" ref="K14:K37" si="1">I14/$I$14*10000*0.7+($H$9-A14)/($H$9-1)*10000*0.3</f>
        <v>10000</v>
      </c>
      <c r="L14" s="18">
        <f t="shared" ref="L14:L37" si="2">K14*$E$9</f>
        <v>11450</v>
      </c>
      <c r="M14" s="50"/>
    </row>
    <row r="15">
      <c r="A15" s="66">
        <v>2.0</v>
      </c>
      <c r="B15" s="66"/>
      <c r="C15" s="66">
        <v>5.0</v>
      </c>
      <c r="D15" s="67" t="s">
        <v>292</v>
      </c>
      <c r="E15" s="66" t="s">
        <v>291</v>
      </c>
      <c r="F15" s="66">
        <v>1.05</v>
      </c>
      <c r="G15" s="68">
        <v>6356.0</v>
      </c>
      <c r="H15" s="66"/>
      <c r="I15" s="68">
        <v>6356.0</v>
      </c>
      <c r="K15" s="18">
        <f t="shared" si="1"/>
        <v>9854.940907</v>
      </c>
      <c r="L15" s="18">
        <f t="shared" si="2"/>
        <v>11283.90734</v>
      </c>
      <c r="M15" s="50"/>
    </row>
    <row r="16">
      <c r="A16" s="66">
        <v>3.0</v>
      </c>
      <c r="B16" s="66"/>
      <c r="C16" s="66" t="s">
        <v>293</v>
      </c>
      <c r="D16" s="67" t="s">
        <v>294</v>
      </c>
      <c r="E16" s="66" t="s">
        <v>291</v>
      </c>
      <c r="F16" s="66">
        <v>1.05</v>
      </c>
      <c r="G16" s="68">
        <v>6196.0</v>
      </c>
      <c r="H16" s="66"/>
      <c r="I16" s="68">
        <v>6196.0</v>
      </c>
      <c r="K16" s="18">
        <f t="shared" si="1"/>
        <v>9535.92774</v>
      </c>
      <c r="L16" s="18">
        <f t="shared" si="2"/>
        <v>10918.63726</v>
      </c>
    </row>
    <row r="17">
      <c r="A17" s="66">
        <v>4.0</v>
      </c>
      <c r="B17" s="66"/>
      <c r="C17" s="66" t="s">
        <v>295</v>
      </c>
      <c r="D17" s="67" t="s">
        <v>296</v>
      </c>
      <c r="E17" s="66" t="s">
        <v>297</v>
      </c>
      <c r="F17" s="66">
        <v>1.05</v>
      </c>
      <c r="G17" s="68">
        <v>6125.0</v>
      </c>
      <c r="H17" s="66"/>
      <c r="I17" s="68">
        <v>6125.0</v>
      </c>
      <c r="K17" s="18">
        <f t="shared" si="1"/>
        <v>9314.901362</v>
      </c>
      <c r="L17" s="18">
        <f t="shared" si="2"/>
        <v>10665.56206</v>
      </c>
    </row>
    <row r="18">
      <c r="A18" s="66">
        <v>5.0</v>
      </c>
      <c r="B18" s="69" t="s">
        <v>298</v>
      </c>
      <c r="C18" s="66" t="s">
        <v>299</v>
      </c>
      <c r="D18" s="67" t="s">
        <v>300</v>
      </c>
      <c r="E18" s="66" t="s">
        <v>301</v>
      </c>
      <c r="F18" s="66">
        <v>1.05</v>
      </c>
      <c r="G18" s="68">
        <v>5988.0</v>
      </c>
      <c r="H18" s="66"/>
      <c r="I18" s="68">
        <v>5988.0</v>
      </c>
      <c r="K18" s="18">
        <f t="shared" si="1"/>
        <v>9021.210623</v>
      </c>
      <c r="L18" s="18">
        <f t="shared" si="2"/>
        <v>10329.28616</v>
      </c>
    </row>
    <row r="19">
      <c r="A19" s="66">
        <v>6.0</v>
      </c>
      <c r="B19" s="70" t="s">
        <v>298</v>
      </c>
      <c r="C19" s="66" t="s">
        <v>302</v>
      </c>
      <c r="D19" s="67" t="s">
        <v>303</v>
      </c>
      <c r="E19" s="66" t="s">
        <v>301</v>
      </c>
      <c r="F19" s="66">
        <v>1.05</v>
      </c>
      <c r="G19" s="68">
        <v>5935.0</v>
      </c>
      <c r="H19" s="66"/>
      <c r="I19" s="68">
        <v>5935.0</v>
      </c>
      <c r="K19" s="18">
        <f t="shared" si="1"/>
        <v>8820.001798</v>
      </c>
      <c r="L19" s="18">
        <f t="shared" si="2"/>
        <v>10098.90206</v>
      </c>
    </row>
    <row r="20">
      <c r="A20" s="66">
        <v>7.0</v>
      </c>
      <c r="B20" s="69" t="s">
        <v>298</v>
      </c>
      <c r="C20" s="66" t="s">
        <v>304</v>
      </c>
      <c r="D20" s="67" t="s">
        <v>305</v>
      </c>
      <c r="E20" s="66" t="s">
        <v>301</v>
      </c>
      <c r="F20" s="66">
        <v>1.05</v>
      </c>
      <c r="G20" s="68">
        <v>5827.0</v>
      </c>
      <c r="H20" s="66"/>
      <c r="I20" s="68">
        <v>5827.0</v>
      </c>
      <c r="K20" s="18">
        <f t="shared" si="1"/>
        <v>8558.239339</v>
      </c>
      <c r="L20" s="18">
        <f t="shared" si="2"/>
        <v>9799.184043</v>
      </c>
    </row>
    <row r="21" ht="15.75" customHeight="1">
      <c r="A21" s="66">
        <v>8.0</v>
      </c>
      <c r="B21" s="70" t="s">
        <v>298</v>
      </c>
      <c r="C21" s="66" t="s">
        <v>306</v>
      </c>
      <c r="D21" s="67" t="s">
        <v>307</v>
      </c>
      <c r="E21" s="66" t="s">
        <v>297</v>
      </c>
      <c r="F21" s="66">
        <v>1.05</v>
      </c>
      <c r="G21" s="68">
        <v>5809.0</v>
      </c>
      <c r="H21" s="66"/>
      <c r="I21" s="68">
        <v>5809.0</v>
      </c>
      <c r="K21" s="18">
        <f t="shared" si="1"/>
        <v>8395.564643</v>
      </c>
      <c r="L21" s="18">
        <f t="shared" si="2"/>
        <v>9612.921516</v>
      </c>
    </row>
    <row r="22" ht="29.25" customHeight="1">
      <c r="A22" s="66">
        <v>9.0</v>
      </c>
      <c r="B22" s="66"/>
      <c r="C22" s="66" t="s">
        <v>308</v>
      </c>
      <c r="D22" s="67" t="s">
        <v>309</v>
      </c>
      <c r="E22" s="66" t="s">
        <v>301</v>
      </c>
      <c r="F22" s="66">
        <v>1.05</v>
      </c>
      <c r="G22" s="68">
        <v>5643.0</v>
      </c>
      <c r="H22" s="66"/>
      <c r="I22" s="68">
        <v>5643.0</v>
      </c>
      <c r="K22" s="18">
        <f t="shared" si="1"/>
        <v>8069.945625</v>
      </c>
      <c r="L22" s="18">
        <f t="shared" si="2"/>
        <v>9240.087741</v>
      </c>
    </row>
    <row r="23" ht="15.75" customHeight="1">
      <c r="A23" s="66">
        <v>10.0</v>
      </c>
      <c r="B23" s="66"/>
      <c r="C23" s="66" t="s">
        <v>310</v>
      </c>
      <c r="D23" s="67" t="s">
        <v>311</v>
      </c>
      <c r="E23" s="66" t="s">
        <v>291</v>
      </c>
      <c r="F23" s="66">
        <v>1.05</v>
      </c>
      <c r="G23" s="68">
        <v>5131.0</v>
      </c>
      <c r="H23" s="66"/>
      <c r="I23" s="68">
        <v>5131.0</v>
      </c>
      <c r="K23" s="18">
        <f t="shared" si="1"/>
        <v>7363.389206</v>
      </c>
      <c r="L23" s="18">
        <f t="shared" si="2"/>
        <v>8431.080641</v>
      </c>
    </row>
    <row r="24" ht="15.75" customHeight="1">
      <c r="A24" s="66">
        <v>11.0</v>
      </c>
      <c r="B24" s="66"/>
      <c r="C24" s="66" t="s">
        <v>312</v>
      </c>
      <c r="D24" s="67"/>
      <c r="E24" s="66" t="s">
        <v>301</v>
      </c>
      <c r="F24" s="66">
        <v>1.05</v>
      </c>
      <c r="G24" s="68">
        <v>5080.0</v>
      </c>
      <c r="H24" s="66"/>
      <c r="I24" s="68">
        <v>5080.0</v>
      </c>
      <c r="K24" s="18">
        <f t="shared" si="1"/>
        <v>7164.38233</v>
      </c>
      <c r="L24" s="18">
        <f t="shared" si="2"/>
        <v>8203.217768</v>
      </c>
    </row>
    <row r="25" ht="15.75" customHeight="1">
      <c r="A25" s="71"/>
      <c r="B25" s="71"/>
      <c r="C25" s="71"/>
      <c r="D25" s="72" t="s">
        <v>313</v>
      </c>
      <c r="E25" s="71"/>
      <c r="F25" s="71"/>
      <c r="G25" s="73"/>
      <c r="H25" s="66"/>
      <c r="I25" s="73"/>
      <c r="K25" s="18">
        <f t="shared" si="1"/>
        <v>3142.857143</v>
      </c>
      <c r="L25" s="18">
        <f t="shared" si="2"/>
        <v>3598.571429</v>
      </c>
    </row>
    <row r="26" ht="15.75" customHeight="1">
      <c r="A26" s="66">
        <v>12.0</v>
      </c>
      <c r="B26" s="66"/>
      <c r="C26" s="66" t="s">
        <v>314</v>
      </c>
      <c r="D26" s="67" t="s">
        <v>315</v>
      </c>
      <c r="E26" s="66" t="s">
        <v>316</v>
      </c>
      <c r="F26" s="66">
        <v>1.01</v>
      </c>
      <c r="G26" s="68">
        <v>5059.0</v>
      </c>
      <c r="H26" s="66"/>
      <c r="I26" s="68">
        <v>5059.0</v>
      </c>
      <c r="K26" s="18">
        <f t="shared" si="1"/>
        <v>6998.404709</v>
      </c>
      <c r="L26" s="18">
        <f t="shared" si="2"/>
        <v>8013.173392</v>
      </c>
    </row>
    <row r="27" ht="15.75" customHeight="1">
      <c r="A27" s="66">
        <v>13.0</v>
      </c>
      <c r="B27" s="66"/>
      <c r="C27" s="66" t="s">
        <v>317</v>
      </c>
      <c r="D27" s="67" t="s">
        <v>318</v>
      </c>
      <c r="E27" s="66" t="s">
        <v>301</v>
      </c>
      <c r="F27" s="66">
        <v>1.05</v>
      </c>
      <c r="G27" s="68">
        <v>5058.0</v>
      </c>
      <c r="H27" s="66"/>
      <c r="I27" s="68">
        <v>5058.0</v>
      </c>
      <c r="K27" s="18">
        <f t="shared" si="1"/>
        <v>6854.446591</v>
      </c>
      <c r="L27" s="18">
        <f t="shared" si="2"/>
        <v>7848.341347</v>
      </c>
    </row>
    <row r="28" ht="15.75" customHeight="1">
      <c r="A28" s="66">
        <v>14.0</v>
      </c>
      <c r="B28" s="66"/>
      <c r="C28" s="66" t="s">
        <v>319</v>
      </c>
      <c r="D28" s="74" t="s">
        <v>320</v>
      </c>
      <c r="E28" s="66" t="s">
        <v>291</v>
      </c>
      <c r="F28" s="66">
        <v>1.05</v>
      </c>
      <c r="G28" s="68">
        <v>4987.0</v>
      </c>
      <c r="H28" s="66"/>
      <c r="I28" s="68">
        <v>4987.0</v>
      </c>
      <c r="K28" s="18">
        <f t="shared" si="1"/>
        <v>6633.420213</v>
      </c>
      <c r="L28" s="18">
        <f t="shared" si="2"/>
        <v>7595.266144</v>
      </c>
    </row>
    <row r="29" ht="15.75" customHeight="1">
      <c r="A29" s="66">
        <v>15.0</v>
      </c>
      <c r="B29" s="66"/>
      <c r="C29" s="66" t="s">
        <v>321</v>
      </c>
      <c r="D29" s="67" t="s">
        <v>322</v>
      </c>
      <c r="E29" s="66" t="s">
        <v>291</v>
      </c>
      <c r="F29" s="66">
        <v>1.05</v>
      </c>
      <c r="G29" s="68">
        <v>4969.0</v>
      </c>
      <c r="H29" s="66"/>
      <c r="I29" s="68">
        <v>4969.0</v>
      </c>
      <c r="K29" s="18">
        <f t="shared" si="1"/>
        <v>6470.745517</v>
      </c>
      <c r="L29" s="18">
        <f t="shared" si="2"/>
        <v>7409.003617</v>
      </c>
    </row>
    <row r="30" ht="15.75" customHeight="1">
      <c r="A30" s="66">
        <v>16.0</v>
      </c>
      <c r="B30" s="66"/>
      <c r="C30" s="66">
        <v>13.0</v>
      </c>
      <c r="D30" s="67" t="s">
        <v>323</v>
      </c>
      <c r="E30" s="66" t="s">
        <v>291</v>
      </c>
      <c r="F30" s="66">
        <v>1.05</v>
      </c>
      <c r="G30" s="68">
        <v>4968.0</v>
      </c>
      <c r="H30" s="66"/>
      <c r="I30" s="68">
        <v>4968.0</v>
      </c>
      <c r="K30" s="18">
        <f t="shared" si="1"/>
        <v>6326.787399</v>
      </c>
      <c r="L30" s="18">
        <f t="shared" si="2"/>
        <v>7244.171572</v>
      </c>
    </row>
    <row r="31" ht="15.75" customHeight="1">
      <c r="A31" s="66">
        <v>17.0</v>
      </c>
      <c r="B31" s="66"/>
      <c r="C31" s="66" t="s">
        <v>324</v>
      </c>
      <c r="D31" s="67" t="s">
        <v>325</v>
      </c>
      <c r="E31" s="66" t="s">
        <v>291</v>
      </c>
      <c r="F31" s="66">
        <v>1.05</v>
      </c>
      <c r="G31" s="68">
        <v>4721.0</v>
      </c>
      <c r="H31" s="66"/>
      <c r="I31" s="68">
        <v>4721.0</v>
      </c>
      <c r="K31" s="18">
        <f t="shared" si="1"/>
        <v>5911.989395</v>
      </c>
      <c r="L31" s="18">
        <f t="shared" si="2"/>
        <v>6769.227857</v>
      </c>
    </row>
    <row r="32" ht="15.75" customHeight="1">
      <c r="A32" s="66">
        <v>18.0</v>
      </c>
      <c r="B32" s="69" t="s">
        <v>326</v>
      </c>
      <c r="C32" s="66" t="s">
        <v>327</v>
      </c>
      <c r="D32" s="67"/>
      <c r="E32" s="66" t="s">
        <v>301</v>
      </c>
      <c r="F32" s="66">
        <v>1.05</v>
      </c>
      <c r="G32" s="68">
        <v>4058.0</v>
      </c>
      <c r="H32" s="66"/>
      <c r="I32" s="68">
        <v>4058.0</v>
      </c>
      <c r="K32" s="18">
        <f t="shared" si="1"/>
        <v>5039.185728</v>
      </c>
      <c r="L32" s="18">
        <f t="shared" si="2"/>
        <v>5769.867658</v>
      </c>
    </row>
    <row r="33" ht="15.75" customHeight="1">
      <c r="A33" s="71"/>
      <c r="B33" s="75"/>
      <c r="C33" s="71"/>
      <c r="D33" s="72" t="s">
        <v>328</v>
      </c>
      <c r="E33" s="71"/>
      <c r="F33" s="71"/>
      <c r="G33" s="73"/>
      <c r="H33" s="66"/>
      <c r="I33" s="73"/>
      <c r="K33" s="18">
        <f t="shared" si="1"/>
        <v>3142.857143</v>
      </c>
      <c r="L33" s="18">
        <f t="shared" si="2"/>
        <v>3598.571429</v>
      </c>
    </row>
    <row r="34" ht="15.75" customHeight="1">
      <c r="A34" s="66">
        <v>19.0</v>
      </c>
      <c r="B34" s="70" t="s">
        <v>298</v>
      </c>
      <c r="C34" s="66">
        <v>1.0</v>
      </c>
      <c r="D34" s="67" t="s">
        <v>329</v>
      </c>
      <c r="E34" s="66" t="s">
        <v>291</v>
      </c>
      <c r="F34" s="66">
        <v>1.05</v>
      </c>
      <c r="G34" s="68">
        <v>3970.0</v>
      </c>
      <c r="H34" s="66"/>
      <c r="I34" s="68">
        <v>3970.0</v>
      </c>
      <c r="K34" s="18">
        <f t="shared" si="1"/>
        <v>4799.442772</v>
      </c>
      <c r="L34" s="18">
        <f t="shared" si="2"/>
        <v>5495.361974</v>
      </c>
    </row>
    <row r="35" ht="15.75" customHeight="1">
      <c r="A35" s="66">
        <v>20.0</v>
      </c>
      <c r="B35" s="69" t="s">
        <v>298</v>
      </c>
      <c r="C35" s="66" t="s">
        <v>330</v>
      </c>
      <c r="D35" s="67" t="s">
        <v>331</v>
      </c>
      <c r="E35" s="66" t="s">
        <v>332</v>
      </c>
      <c r="F35" s="66">
        <v>1.05</v>
      </c>
      <c r="G35" s="68">
        <v>3760.0</v>
      </c>
      <c r="H35" s="66"/>
      <c r="I35" s="68">
        <v>3760.0</v>
      </c>
      <c r="K35" s="18">
        <f t="shared" si="1"/>
        <v>4425.380848</v>
      </c>
      <c r="L35" s="18">
        <f t="shared" si="2"/>
        <v>5067.06107</v>
      </c>
      <c r="M35" s="2">
        <v>1.0</v>
      </c>
    </row>
    <row r="36" ht="15.75" customHeight="1">
      <c r="A36" s="66">
        <v>21.0</v>
      </c>
      <c r="B36" s="70" t="s">
        <v>326</v>
      </c>
      <c r="C36" s="66" t="s">
        <v>333</v>
      </c>
      <c r="D36" s="67" t="s">
        <v>334</v>
      </c>
      <c r="E36" s="66" t="s">
        <v>301</v>
      </c>
      <c r="F36" s="66">
        <v>1.05</v>
      </c>
      <c r="G36" s="68">
        <v>3585.0</v>
      </c>
      <c r="H36" s="66"/>
      <c r="I36" s="68">
        <v>3585.0</v>
      </c>
      <c r="K36" s="18">
        <f t="shared" si="1"/>
        <v>4089.853054</v>
      </c>
      <c r="L36" s="18">
        <f t="shared" si="2"/>
        <v>4682.881746</v>
      </c>
    </row>
    <row r="37" ht="15.75" customHeight="1">
      <c r="A37" s="66">
        <v>22.0</v>
      </c>
      <c r="B37" s="66"/>
      <c r="C37" s="66" t="s">
        <v>335</v>
      </c>
      <c r="D37" s="67" t="s">
        <v>336</v>
      </c>
      <c r="E37" s="66" t="s">
        <v>301</v>
      </c>
      <c r="F37" s="66">
        <v>1.05</v>
      </c>
      <c r="G37" s="68">
        <v>2383.0</v>
      </c>
      <c r="H37" s="66"/>
      <c r="I37" s="68">
        <v>2383.0</v>
      </c>
      <c r="K37" s="18">
        <f t="shared" si="1"/>
        <v>2623.623781</v>
      </c>
      <c r="L37" s="18">
        <f t="shared" si="2"/>
        <v>3004.049229</v>
      </c>
    </row>
    <row r="38" ht="15.75" customHeight="1">
      <c r="A38" s="66"/>
      <c r="B38" s="69"/>
      <c r="C38" s="66"/>
      <c r="D38" s="67"/>
      <c r="E38" s="66"/>
      <c r="F38" s="68"/>
      <c r="G38" s="66"/>
      <c r="H38" s="66"/>
      <c r="I38" s="68"/>
      <c r="K38" s="18"/>
      <c r="L38" s="18"/>
    </row>
    <row r="39" ht="15.75" customHeight="1">
      <c r="A39" s="66"/>
      <c r="B39" s="69"/>
      <c r="C39" s="66"/>
      <c r="D39" s="67"/>
      <c r="E39" s="66"/>
      <c r="F39" s="68"/>
      <c r="G39" s="66"/>
      <c r="H39" s="66"/>
      <c r="I39" s="68"/>
      <c r="K39" s="18"/>
      <c r="L39" s="18"/>
    </row>
    <row r="40" ht="15.75" customHeight="1">
      <c r="A40" s="66"/>
      <c r="B40" s="70"/>
      <c r="C40" s="76"/>
      <c r="D40" s="77"/>
      <c r="E40" s="66"/>
      <c r="F40" s="68"/>
      <c r="G40" s="66"/>
      <c r="H40" s="66"/>
      <c r="I40" s="68"/>
      <c r="K40" s="18"/>
      <c r="L40" s="18"/>
    </row>
    <row r="41" ht="15.75" customHeight="1">
      <c r="A41" s="66"/>
      <c r="B41" s="66"/>
      <c r="C41" s="76"/>
      <c r="D41" s="77"/>
      <c r="E41" s="66"/>
      <c r="F41" s="68"/>
      <c r="G41" s="66"/>
      <c r="H41" s="66"/>
      <c r="I41" s="68"/>
      <c r="K41" s="18"/>
      <c r="L41" s="18"/>
    </row>
    <row r="42" ht="15.75" customHeight="1">
      <c r="A42" s="66"/>
      <c r="B42" s="69"/>
      <c r="C42" s="76"/>
      <c r="D42" s="77"/>
      <c r="E42" s="66"/>
      <c r="F42" s="68"/>
      <c r="G42" s="66"/>
      <c r="H42" s="66"/>
      <c r="I42" s="68"/>
      <c r="K42" s="18"/>
      <c r="L42" s="18"/>
    </row>
    <row r="43" ht="15.75" customHeight="1">
      <c r="A43" s="66"/>
      <c r="B43" s="69"/>
      <c r="C43" s="76"/>
      <c r="D43" s="77"/>
      <c r="E43" s="66"/>
      <c r="F43" s="68"/>
      <c r="G43" s="66"/>
      <c r="H43" s="66"/>
      <c r="I43" s="68"/>
      <c r="K43" s="18"/>
      <c r="L43" s="18"/>
    </row>
    <row r="44" ht="15.75" customHeight="1">
      <c r="A44" s="66"/>
      <c r="B44" s="66"/>
      <c r="C44" s="76"/>
      <c r="D44" s="77"/>
      <c r="E44" s="66"/>
      <c r="F44" s="68"/>
      <c r="G44" s="66"/>
      <c r="H44" s="66"/>
      <c r="I44" s="68"/>
      <c r="K44" s="18"/>
      <c r="L44" s="18"/>
    </row>
    <row r="45" ht="15.75" customHeight="1">
      <c r="A45" s="66"/>
      <c r="B45" s="70"/>
      <c r="C45" s="66"/>
      <c r="D45" s="67"/>
      <c r="E45" s="66"/>
      <c r="F45" s="68"/>
      <c r="G45" s="66"/>
      <c r="H45" s="66"/>
      <c r="I45" s="68"/>
      <c r="K45" s="18"/>
      <c r="L45" s="18"/>
    </row>
    <row r="46" ht="15.75" customHeight="1">
      <c r="A46" s="66"/>
      <c r="B46" s="66"/>
      <c r="C46" s="66"/>
      <c r="D46" s="67"/>
      <c r="E46" s="66"/>
      <c r="F46" s="68"/>
      <c r="G46" s="66"/>
      <c r="H46" s="66"/>
      <c r="I46" s="68"/>
      <c r="K46" s="18"/>
      <c r="L46" s="18"/>
    </row>
    <row r="47" ht="15.75" customHeight="1">
      <c r="A47" s="66"/>
      <c r="B47" s="66"/>
      <c r="C47" s="66"/>
      <c r="D47" s="67"/>
      <c r="E47" s="66"/>
      <c r="F47" s="68"/>
      <c r="G47" s="66"/>
      <c r="H47" s="66"/>
      <c r="I47" s="68"/>
      <c r="K47" s="18"/>
      <c r="L47" s="18"/>
    </row>
    <row r="48" ht="15.75" customHeight="1">
      <c r="A48" s="66"/>
      <c r="B48" s="66"/>
      <c r="C48" s="66"/>
      <c r="D48" s="67"/>
      <c r="E48" s="66"/>
      <c r="F48" s="68"/>
      <c r="G48" s="66"/>
      <c r="H48" s="66"/>
      <c r="I48" s="68"/>
      <c r="K48" s="18"/>
      <c r="L48" s="18"/>
    </row>
    <row r="49" ht="15.75" customHeight="1">
      <c r="A49" s="66"/>
      <c r="B49" s="66"/>
      <c r="C49" s="66"/>
      <c r="D49" s="67"/>
      <c r="E49" s="66"/>
      <c r="F49" s="68"/>
      <c r="G49" s="66"/>
      <c r="H49" s="66"/>
      <c r="I49" s="68"/>
      <c r="K49" s="18"/>
      <c r="L49" s="18"/>
    </row>
    <row r="50" ht="15.75" customHeight="1">
      <c r="A50" s="66"/>
      <c r="B50" s="66"/>
      <c r="C50" s="66"/>
      <c r="D50" s="67"/>
      <c r="E50" s="66"/>
      <c r="F50" s="68"/>
      <c r="I50" s="68"/>
      <c r="K50" s="18"/>
      <c r="L50" s="18"/>
    </row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5.14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v>11.0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0.055</v>
      </c>
      <c r="L4" s="49">
        <v>2.0</v>
      </c>
      <c r="M4" s="50">
        <v>0.0</v>
      </c>
    </row>
    <row r="5">
      <c r="F5" s="3"/>
      <c r="G5" s="52" t="s">
        <v>278</v>
      </c>
      <c r="H5" s="4">
        <v>3.0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0.03</v>
      </c>
      <c r="L6" s="49">
        <v>4.0</v>
      </c>
      <c r="M6" s="50">
        <v>0.0</v>
      </c>
    </row>
    <row r="7">
      <c r="F7" s="58" t="s">
        <v>279</v>
      </c>
      <c r="G7" s="59"/>
      <c r="H7" s="4">
        <v>8.0</v>
      </c>
      <c r="L7" s="49">
        <v>5.0</v>
      </c>
      <c r="M7" s="50">
        <v>0.005</v>
      </c>
    </row>
    <row r="8">
      <c r="F8" s="60" t="s">
        <v>280</v>
      </c>
      <c r="G8" s="61"/>
      <c r="H8" s="55">
        <v>0.02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1.155</v>
      </c>
      <c r="F9" s="63" t="s">
        <v>282</v>
      </c>
      <c r="G9" s="45"/>
      <c r="H9" s="64">
        <v>36.0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9" t="s">
        <v>298</v>
      </c>
      <c r="C14" s="66" t="s">
        <v>337</v>
      </c>
      <c r="D14" s="67" t="s">
        <v>338</v>
      </c>
      <c r="E14" s="66" t="s">
        <v>339</v>
      </c>
      <c r="F14" s="68">
        <v>5836.0</v>
      </c>
      <c r="G14" s="66"/>
      <c r="H14" s="66"/>
      <c r="I14" s="68">
        <v>5836.0</v>
      </c>
      <c r="K14" s="18">
        <f t="shared" ref="K14:K43" si="1">I14/$I$14*10000*0.7+($H$9-A14)/($H$9-1)*10000*0.3</f>
        <v>10000</v>
      </c>
      <c r="L14" s="18">
        <f t="shared" ref="L14:L43" si="2">K14*$E$9</f>
        <v>11550</v>
      </c>
      <c r="M14" s="50">
        <v>1.0</v>
      </c>
    </row>
    <row r="15">
      <c r="A15" s="66">
        <v>2.0</v>
      </c>
      <c r="B15" s="70" t="s">
        <v>298</v>
      </c>
      <c r="C15" s="66" t="s">
        <v>340</v>
      </c>
      <c r="D15" s="67" t="s">
        <v>341</v>
      </c>
      <c r="E15" s="66" t="s">
        <v>342</v>
      </c>
      <c r="F15" s="68">
        <v>5804.0</v>
      </c>
      <c r="G15" s="66"/>
      <c r="H15" s="66"/>
      <c r="I15" s="68">
        <v>5804.0</v>
      </c>
      <c r="K15" s="18">
        <f t="shared" si="1"/>
        <v>9875.903261</v>
      </c>
      <c r="L15" s="18">
        <f t="shared" si="2"/>
        <v>11406.66827</v>
      </c>
      <c r="M15" s="50"/>
    </row>
    <row r="16">
      <c r="A16" s="66">
        <v>3.0</v>
      </c>
      <c r="B16" s="66"/>
      <c r="C16" s="66" t="s">
        <v>343</v>
      </c>
      <c r="D16" s="67" t="s">
        <v>344</v>
      </c>
      <c r="E16" s="66" t="s">
        <v>339</v>
      </c>
      <c r="F16" s="68">
        <v>5794.0</v>
      </c>
      <c r="G16" s="66"/>
      <c r="H16" s="66"/>
      <c r="I16" s="68">
        <v>5794.0</v>
      </c>
      <c r="K16" s="18">
        <f t="shared" si="1"/>
        <v>9778.194458</v>
      </c>
      <c r="L16" s="18">
        <f t="shared" si="2"/>
        <v>11293.8146</v>
      </c>
      <c r="M16" s="2">
        <v>1.0</v>
      </c>
    </row>
    <row r="17">
      <c r="A17" s="66">
        <v>4.0</v>
      </c>
      <c r="B17" s="69" t="s">
        <v>326</v>
      </c>
      <c r="C17" s="66" t="s">
        <v>345</v>
      </c>
      <c r="D17" s="67" t="s">
        <v>346</v>
      </c>
      <c r="E17" s="66" t="s">
        <v>347</v>
      </c>
      <c r="F17" s="68">
        <v>5469.0</v>
      </c>
      <c r="G17" s="66"/>
      <c r="H17" s="66"/>
      <c r="I17" s="68">
        <v>5469.0</v>
      </c>
      <c r="K17" s="18">
        <f t="shared" si="1"/>
        <v>9302.658377</v>
      </c>
      <c r="L17" s="18">
        <f t="shared" si="2"/>
        <v>10744.57042</v>
      </c>
      <c r="M17" s="2">
        <v>1.0</v>
      </c>
    </row>
    <row r="18">
      <c r="A18" s="66">
        <v>5.0</v>
      </c>
      <c r="B18" s="69" t="s">
        <v>326</v>
      </c>
      <c r="C18" s="66" t="s">
        <v>348</v>
      </c>
      <c r="D18" s="67" t="s">
        <v>349</v>
      </c>
      <c r="E18" s="66" t="s">
        <v>342</v>
      </c>
      <c r="F18" s="68">
        <v>5439.0</v>
      </c>
      <c r="G18" s="66"/>
      <c r="H18" s="66"/>
      <c r="I18" s="68">
        <v>5439.0</v>
      </c>
      <c r="K18" s="18">
        <f t="shared" si="1"/>
        <v>9180.96054</v>
      </c>
      <c r="L18" s="18">
        <f t="shared" si="2"/>
        <v>10604.00942</v>
      </c>
      <c r="N18" s="2">
        <v>1.0</v>
      </c>
    </row>
    <row r="19">
      <c r="A19" s="66">
        <v>6.0</v>
      </c>
      <c r="B19" s="70" t="s">
        <v>298</v>
      </c>
      <c r="C19" s="66" t="s">
        <v>350</v>
      </c>
      <c r="D19" s="67" t="s">
        <v>351</v>
      </c>
      <c r="E19" s="66" t="s">
        <v>352</v>
      </c>
      <c r="F19" s="68">
        <v>5383.0</v>
      </c>
      <c r="G19" s="66"/>
      <c r="H19" s="66"/>
      <c r="I19" s="68">
        <v>5383.0</v>
      </c>
      <c r="K19" s="18">
        <f t="shared" si="1"/>
        <v>9028.076961</v>
      </c>
      <c r="L19" s="18">
        <f t="shared" si="2"/>
        <v>10427.42889</v>
      </c>
      <c r="N19" s="2">
        <v>1.0</v>
      </c>
    </row>
    <row r="20">
      <c r="A20" s="66">
        <v>7.0</v>
      </c>
      <c r="B20" s="70" t="s">
        <v>353</v>
      </c>
      <c r="C20" s="66" t="s">
        <v>354</v>
      </c>
      <c r="D20" s="67" t="s">
        <v>355</v>
      </c>
      <c r="E20" s="66" t="s">
        <v>339</v>
      </c>
      <c r="F20" s="68">
        <v>5381.0</v>
      </c>
      <c r="G20" s="66"/>
      <c r="H20" s="66"/>
      <c r="I20" s="68">
        <v>5381.0</v>
      </c>
      <c r="K20" s="18">
        <f t="shared" si="1"/>
        <v>8939.963772</v>
      </c>
      <c r="L20" s="18">
        <f t="shared" si="2"/>
        <v>10325.65816</v>
      </c>
      <c r="N20" s="2">
        <v>1.0</v>
      </c>
    </row>
    <row r="21" ht="15.75" customHeight="1">
      <c r="A21" s="66">
        <v>8.0</v>
      </c>
      <c r="B21" s="69" t="s">
        <v>326</v>
      </c>
      <c r="C21" s="66">
        <v>21.0</v>
      </c>
      <c r="D21" s="67" t="s">
        <v>356</v>
      </c>
      <c r="E21" s="66" t="s">
        <v>347</v>
      </c>
      <c r="F21" s="68">
        <v>5300.0</v>
      </c>
      <c r="G21" s="66"/>
      <c r="H21" s="66"/>
      <c r="I21" s="68">
        <v>5300.0</v>
      </c>
      <c r="K21" s="18">
        <f t="shared" si="1"/>
        <v>8757.0939</v>
      </c>
      <c r="L21" s="18">
        <f t="shared" si="2"/>
        <v>10114.44345</v>
      </c>
      <c r="N21" s="2">
        <v>1.0</v>
      </c>
    </row>
    <row r="22" ht="29.25" customHeight="1">
      <c r="A22" s="66">
        <v>9.0</v>
      </c>
      <c r="B22" s="70" t="s">
        <v>298</v>
      </c>
      <c r="C22" s="66" t="s">
        <v>357</v>
      </c>
      <c r="D22" s="67" t="s">
        <v>358</v>
      </c>
      <c r="E22" s="66" t="s">
        <v>352</v>
      </c>
      <c r="F22" s="68">
        <v>5264.0</v>
      </c>
      <c r="G22" s="66"/>
      <c r="H22" s="66"/>
      <c r="I22" s="68">
        <v>5264.0</v>
      </c>
      <c r="K22" s="18">
        <f t="shared" si="1"/>
        <v>8628.199354</v>
      </c>
      <c r="L22" s="18">
        <f t="shared" si="2"/>
        <v>9965.570254</v>
      </c>
      <c r="N22" s="2">
        <v>1.0</v>
      </c>
    </row>
    <row r="23" ht="15.75" customHeight="1">
      <c r="A23" s="66">
        <v>10.0</v>
      </c>
      <c r="B23" s="69" t="s">
        <v>298</v>
      </c>
      <c r="C23" s="66" t="s">
        <v>359</v>
      </c>
      <c r="D23" s="67" t="s">
        <v>360</v>
      </c>
      <c r="E23" s="66" t="s">
        <v>361</v>
      </c>
      <c r="F23" s="68">
        <v>5244.0</v>
      </c>
      <c r="G23" s="66"/>
      <c r="H23" s="66"/>
      <c r="I23" s="68">
        <v>5244.0</v>
      </c>
      <c r="K23" s="18">
        <f t="shared" si="1"/>
        <v>8518.496034</v>
      </c>
      <c r="L23" s="18">
        <f t="shared" si="2"/>
        <v>9838.86292</v>
      </c>
      <c r="N23" s="2">
        <v>1.0</v>
      </c>
    </row>
    <row r="24" ht="15.75" customHeight="1">
      <c r="A24" s="66">
        <v>11.0</v>
      </c>
      <c r="B24" s="69" t="s">
        <v>353</v>
      </c>
      <c r="C24" s="66" t="s">
        <v>362</v>
      </c>
      <c r="D24" s="67" t="s">
        <v>363</v>
      </c>
      <c r="E24" s="66" t="s">
        <v>347</v>
      </c>
      <c r="F24" s="68">
        <v>5190.0</v>
      </c>
      <c r="G24" s="66"/>
      <c r="H24" s="66"/>
      <c r="I24" s="68">
        <v>5190.0</v>
      </c>
      <c r="K24" s="18">
        <f t="shared" si="1"/>
        <v>8368.011358</v>
      </c>
      <c r="L24" s="18">
        <f t="shared" si="2"/>
        <v>9665.053119</v>
      </c>
    </row>
    <row r="25" ht="15.75" customHeight="1">
      <c r="A25" s="66">
        <v>12.0</v>
      </c>
      <c r="B25" s="70" t="s">
        <v>353</v>
      </c>
      <c r="C25" s="66" t="s">
        <v>364</v>
      </c>
      <c r="D25" s="67" t="s">
        <v>365</v>
      </c>
      <c r="E25" s="66" t="s">
        <v>361</v>
      </c>
      <c r="F25" s="68">
        <v>5168.0</v>
      </c>
      <c r="G25" s="66"/>
      <c r="H25" s="66"/>
      <c r="I25" s="68">
        <v>5168.0</v>
      </c>
      <c r="K25" s="18">
        <f t="shared" si="1"/>
        <v>8255.909135</v>
      </c>
      <c r="L25" s="18">
        <f t="shared" si="2"/>
        <v>9535.575051</v>
      </c>
      <c r="N25" s="2">
        <v>1.0</v>
      </c>
    </row>
    <row r="26" ht="15.75" customHeight="1">
      <c r="A26" s="66">
        <v>13.0</v>
      </c>
      <c r="B26" s="69" t="s">
        <v>353</v>
      </c>
      <c r="C26" s="66" t="s">
        <v>366</v>
      </c>
      <c r="D26" s="67" t="s">
        <v>367</v>
      </c>
      <c r="E26" s="66" t="s">
        <v>368</v>
      </c>
      <c r="F26" s="68">
        <v>5097.0</v>
      </c>
      <c r="G26" s="66"/>
      <c r="H26" s="66"/>
      <c r="I26" s="68">
        <v>5097.0</v>
      </c>
      <c r="K26" s="18">
        <f t="shared" si="1"/>
        <v>8085.03378</v>
      </c>
      <c r="L26" s="18">
        <f t="shared" si="2"/>
        <v>9338.214016</v>
      </c>
    </row>
    <row r="27" ht="15.75" customHeight="1">
      <c r="A27" s="66">
        <v>14.0</v>
      </c>
      <c r="B27" s="70" t="s">
        <v>326</v>
      </c>
      <c r="C27" s="66" t="s">
        <v>369</v>
      </c>
      <c r="D27" s="67" t="s">
        <v>370</v>
      </c>
      <c r="E27" s="66" t="s">
        <v>371</v>
      </c>
      <c r="F27" s="68">
        <v>5066.0</v>
      </c>
      <c r="G27" s="66"/>
      <c r="H27" s="66"/>
      <c r="I27" s="68">
        <v>5066.0</v>
      </c>
      <c r="K27" s="18">
        <f t="shared" si="1"/>
        <v>7962.136493</v>
      </c>
      <c r="L27" s="18">
        <f t="shared" si="2"/>
        <v>9196.267649</v>
      </c>
      <c r="N27" s="2">
        <v>1.0</v>
      </c>
    </row>
    <row r="28" ht="15.75" customHeight="1">
      <c r="A28" s="66">
        <v>15.0</v>
      </c>
      <c r="B28" s="70" t="s">
        <v>326</v>
      </c>
      <c r="C28" s="66" t="s">
        <v>372</v>
      </c>
      <c r="D28" s="67" t="s">
        <v>373</v>
      </c>
      <c r="E28" s="66" t="s">
        <v>374</v>
      </c>
      <c r="F28" s="68">
        <v>5054.0</v>
      </c>
      <c r="G28" s="66"/>
      <c r="H28" s="66"/>
      <c r="I28" s="68">
        <v>5054.0</v>
      </c>
      <c r="K28" s="18">
        <f t="shared" si="1"/>
        <v>7862.028787</v>
      </c>
      <c r="L28" s="18">
        <f t="shared" si="2"/>
        <v>9080.643249</v>
      </c>
    </row>
    <row r="29" ht="15.75" customHeight="1">
      <c r="A29" s="66">
        <v>16.0</v>
      </c>
      <c r="B29" s="69" t="s">
        <v>375</v>
      </c>
      <c r="C29" s="66" t="s">
        <v>376</v>
      </c>
      <c r="D29" s="67" t="s">
        <v>377</v>
      </c>
      <c r="E29" s="66" t="s">
        <v>374</v>
      </c>
      <c r="F29" s="68">
        <v>5026.0</v>
      </c>
      <c r="G29" s="66"/>
      <c r="H29" s="66"/>
      <c r="I29" s="68">
        <v>5026.0</v>
      </c>
      <c r="K29" s="18">
        <f t="shared" si="1"/>
        <v>7742.729854</v>
      </c>
      <c r="L29" s="18">
        <f t="shared" si="2"/>
        <v>8942.852981</v>
      </c>
      <c r="N29" s="2">
        <v>1.0</v>
      </c>
    </row>
    <row r="30" ht="15.75" customHeight="1">
      <c r="A30" s="66">
        <v>17.0</v>
      </c>
      <c r="B30" s="69" t="s">
        <v>298</v>
      </c>
      <c r="C30" s="66" t="s">
        <v>378</v>
      </c>
      <c r="D30" s="67" t="s">
        <v>379</v>
      </c>
      <c r="E30" s="66" t="s">
        <v>361</v>
      </c>
      <c r="F30" s="68">
        <v>5001.0</v>
      </c>
      <c r="G30" s="66"/>
      <c r="H30" s="66"/>
      <c r="I30" s="68">
        <v>5001.0</v>
      </c>
      <c r="K30" s="18">
        <f t="shared" si="1"/>
        <v>7627.029276</v>
      </c>
      <c r="L30" s="18">
        <f t="shared" si="2"/>
        <v>8809.218814</v>
      </c>
      <c r="N30" s="2">
        <v>1.0</v>
      </c>
    </row>
    <row r="31" ht="15.75" customHeight="1">
      <c r="A31" s="66">
        <v>18.0</v>
      </c>
      <c r="B31" s="69" t="s">
        <v>298</v>
      </c>
      <c r="C31" s="66" t="s">
        <v>380</v>
      </c>
      <c r="D31" s="67" t="s">
        <v>381</v>
      </c>
      <c r="E31" s="66" t="s">
        <v>382</v>
      </c>
      <c r="F31" s="68">
        <v>4942.0</v>
      </c>
      <c r="G31" s="66"/>
      <c r="H31" s="66"/>
      <c r="I31" s="68">
        <v>4942.0</v>
      </c>
      <c r="K31" s="18">
        <f t="shared" si="1"/>
        <v>7470.547342</v>
      </c>
      <c r="L31" s="18">
        <f t="shared" si="2"/>
        <v>8628.48218</v>
      </c>
      <c r="N31" s="2">
        <v>1.0</v>
      </c>
    </row>
    <row r="32" ht="15.75" customHeight="1">
      <c r="A32" s="66">
        <v>19.0</v>
      </c>
      <c r="B32" s="70" t="s">
        <v>375</v>
      </c>
      <c r="C32" s="66" t="s">
        <v>383</v>
      </c>
      <c r="D32" s="67" t="s">
        <v>384</v>
      </c>
      <c r="E32" s="66" t="s">
        <v>368</v>
      </c>
      <c r="F32" s="68">
        <v>4937.0</v>
      </c>
      <c r="G32" s="66"/>
      <c r="H32" s="66"/>
      <c r="I32" s="68">
        <v>4937.0</v>
      </c>
      <c r="K32" s="18">
        <f t="shared" si="1"/>
        <v>7378.835798</v>
      </c>
      <c r="L32" s="18">
        <f t="shared" si="2"/>
        <v>8522.555346</v>
      </c>
    </row>
    <row r="33" ht="15.75" customHeight="1">
      <c r="A33" s="66">
        <v>20.0</v>
      </c>
      <c r="B33" s="70" t="s">
        <v>353</v>
      </c>
      <c r="C33" s="66" t="s">
        <v>385</v>
      </c>
      <c r="D33" s="67" t="s">
        <v>386</v>
      </c>
      <c r="E33" s="66" t="s">
        <v>387</v>
      </c>
      <c r="F33" s="68">
        <v>4921.0</v>
      </c>
      <c r="G33" s="66"/>
      <c r="H33" s="66"/>
      <c r="I33" s="68">
        <v>4921.0</v>
      </c>
      <c r="K33" s="18">
        <f t="shared" si="1"/>
        <v>7273.930285</v>
      </c>
      <c r="L33" s="18">
        <f t="shared" si="2"/>
        <v>8401.389479</v>
      </c>
    </row>
    <row r="34" ht="15.75" customHeight="1">
      <c r="A34" s="66">
        <v>21.0</v>
      </c>
      <c r="B34" s="66"/>
      <c r="C34" s="66" t="s">
        <v>388</v>
      </c>
      <c r="D34" s="67" t="s">
        <v>389</v>
      </c>
      <c r="E34" s="66" t="s">
        <v>361</v>
      </c>
      <c r="F34" s="68">
        <v>4887.0</v>
      </c>
      <c r="G34" s="66"/>
      <c r="H34" s="66"/>
      <c r="I34" s="68">
        <v>4887.0</v>
      </c>
      <c r="K34" s="18">
        <f t="shared" si="1"/>
        <v>7147.434642</v>
      </c>
      <c r="L34" s="18">
        <f t="shared" si="2"/>
        <v>8255.287012</v>
      </c>
    </row>
    <row r="35" ht="15.75" customHeight="1">
      <c r="A35" s="66">
        <v>22.0</v>
      </c>
      <c r="B35" s="69" t="s">
        <v>298</v>
      </c>
      <c r="C35" s="66" t="s">
        <v>390</v>
      </c>
      <c r="D35" s="67" t="s">
        <v>391</v>
      </c>
      <c r="E35" s="66" t="s">
        <v>392</v>
      </c>
      <c r="F35" s="68">
        <v>4840.0</v>
      </c>
      <c r="G35" s="66"/>
      <c r="H35" s="66"/>
      <c r="I35" s="68">
        <v>4840.0</v>
      </c>
      <c r="K35" s="18">
        <f t="shared" si="1"/>
        <v>7005.346127</v>
      </c>
      <c r="L35" s="18">
        <f t="shared" si="2"/>
        <v>8091.174777</v>
      </c>
    </row>
    <row r="36" ht="15.75" customHeight="1">
      <c r="A36" s="66">
        <v>23.0</v>
      </c>
      <c r="B36" s="70" t="s">
        <v>298</v>
      </c>
      <c r="C36" s="66" t="s">
        <v>393</v>
      </c>
      <c r="D36" s="67" t="s">
        <v>394</v>
      </c>
      <c r="E36" s="66" t="s">
        <v>361</v>
      </c>
      <c r="F36" s="68">
        <v>4815.0</v>
      </c>
      <c r="G36" s="66"/>
      <c r="H36" s="66"/>
      <c r="I36" s="68">
        <v>4815.0</v>
      </c>
      <c r="K36" s="18">
        <f t="shared" si="1"/>
        <v>6889.64555</v>
      </c>
      <c r="L36" s="18">
        <f t="shared" si="2"/>
        <v>7957.54061</v>
      </c>
    </row>
    <row r="37" ht="15.75" customHeight="1">
      <c r="A37" s="66">
        <v>24.0</v>
      </c>
      <c r="B37" s="66"/>
      <c r="C37" s="66" t="s">
        <v>395</v>
      </c>
      <c r="D37" s="67" t="s">
        <v>396</v>
      </c>
      <c r="E37" s="66" t="s">
        <v>397</v>
      </c>
      <c r="F37" s="68">
        <v>4694.0</v>
      </c>
      <c r="G37" s="66"/>
      <c r="H37" s="66"/>
      <c r="I37" s="68">
        <v>4694.0</v>
      </c>
      <c r="K37" s="18">
        <f t="shared" si="1"/>
        <v>6658.797611</v>
      </c>
      <c r="L37" s="18">
        <f t="shared" si="2"/>
        <v>7690.911241</v>
      </c>
    </row>
    <row r="38" ht="15.75" customHeight="1">
      <c r="A38" s="66">
        <v>25.0</v>
      </c>
      <c r="B38" s="69" t="s">
        <v>298</v>
      </c>
      <c r="C38" s="66">
        <v>10.0</v>
      </c>
      <c r="D38" s="67" t="s">
        <v>398</v>
      </c>
      <c r="E38" s="66" t="s">
        <v>368</v>
      </c>
      <c r="F38" s="68">
        <v>4439.0</v>
      </c>
      <c r="G38" s="66"/>
      <c r="H38" s="66"/>
      <c r="I38" s="68">
        <v>4439.0</v>
      </c>
      <c r="K38" s="18">
        <f t="shared" si="1"/>
        <v>6267.223147</v>
      </c>
      <c r="L38" s="18">
        <f t="shared" si="2"/>
        <v>7238.642735</v>
      </c>
    </row>
    <row r="39" ht="15.75" customHeight="1">
      <c r="A39" s="66">
        <v>26.0</v>
      </c>
      <c r="B39" s="69" t="s">
        <v>353</v>
      </c>
      <c r="C39" s="66" t="s">
        <v>399</v>
      </c>
      <c r="D39" s="67" t="s">
        <v>400</v>
      </c>
      <c r="E39" s="66" t="s">
        <v>368</v>
      </c>
      <c r="F39" s="68">
        <v>4425.0</v>
      </c>
      <c r="G39" s="66"/>
      <c r="H39" s="66"/>
      <c r="I39" s="68">
        <v>4425.0</v>
      </c>
      <c r="K39" s="18">
        <f t="shared" si="1"/>
        <v>6164.716538</v>
      </c>
      <c r="L39" s="18">
        <f t="shared" si="2"/>
        <v>7120.247601</v>
      </c>
    </row>
    <row r="40" ht="15.75" customHeight="1">
      <c r="A40" s="66">
        <v>27.0</v>
      </c>
      <c r="B40" s="70" t="s">
        <v>326</v>
      </c>
      <c r="C40" s="66" t="s">
        <v>401</v>
      </c>
      <c r="D40" s="67" t="s">
        <v>402</v>
      </c>
      <c r="E40" s="66" t="s">
        <v>403</v>
      </c>
      <c r="F40" s="68">
        <v>4393.0</v>
      </c>
      <c r="G40" s="66"/>
      <c r="H40" s="66"/>
      <c r="I40" s="68">
        <v>4393.0</v>
      </c>
      <c r="K40" s="18">
        <f t="shared" si="1"/>
        <v>6040.619798</v>
      </c>
      <c r="L40" s="18">
        <f t="shared" si="2"/>
        <v>6976.915867</v>
      </c>
    </row>
    <row r="41" ht="15.75" customHeight="1">
      <c r="A41" s="66">
        <v>28.0</v>
      </c>
      <c r="B41" s="66"/>
      <c r="C41" s="66" t="s">
        <v>404</v>
      </c>
      <c r="D41" s="67" t="s">
        <v>405</v>
      </c>
      <c r="E41" s="66" t="s">
        <v>342</v>
      </c>
      <c r="F41" s="68">
        <v>4293.0</v>
      </c>
      <c r="G41" s="66"/>
      <c r="H41" s="66"/>
      <c r="I41" s="68">
        <v>4293.0</v>
      </c>
      <c r="K41" s="18">
        <f t="shared" si="1"/>
        <v>5834.960345</v>
      </c>
      <c r="L41" s="18">
        <f t="shared" si="2"/>
        <v>6739.379198</v>
      </c>
    </row>
    <row r="42" ht="15.75" customHeight="1">
      <c r="A42" s="66">
        <v>29.0</v>
      </c>
      <c r="B42" s="69" t="s">
        <v>298</v>
      </c>
      <c r="C42" s="66">
        <v>3.0</v>
      </c>
      <c r="D42" s="74" t="s">
        <v>406</v>
      </c>
      <c r="E42" s="66" t="s">
        <v>361</v>
      </c>
      <c r="F42" s="68">
        <v>4290.0</v>
      </c>
      <c r="G42" s="66"/>
      <c r="H42" s="66"/>
      <c r="I42" s="68">
        <v>4290.0</v>
      </c>
      <c r="K42" s="18">
        <f t="shared" si="1"/>
        <v>5745.647704</v>
      </c>
      <c r="L42" s="18">
        <f t="shared" si="2"/>
        <v>6636.223098</v>
      </c>
    </row>
    <row r="43" ht="15.75" customHeight="1">
      <c r="A43" s="66">
        <v>30.0</v>
      </c>
      <c r="B43" s="69" t="s">
        <v>298</v>
      </c>
      <c r="C43" s="66" t="s">
        <v>407</v>
      </c>
      <c r="D43" s="67" t="s">
        <v>408</v>
      </c>
      <c r="E43" s="66" t="s">
        <v>409</v>
      </c>
      <c r="F43" s="68">
        <v>4208.0</v>
      </c>
      <c r="G43" s="66"/>
      <c r="H43" s="66"/>
      <c r="I43" s="68">
        <v>4208.0</v>
      </c>
      <c r="K43" s="18">
        <f t="shared" si="1"/>
        <v>5561.57838</v>
      </c>
      <c r="L43" s="18">
        <f t="shared" si="2"/>
        <v>6423.623029</v>
      </c>
    </row>
    <row r="44" ht="15.75" customHeight="1">
      <c r="A44" s="66"/>
      <c r="B44" s="66"/>
      <c r="C44" s="66"/>
      <c r="D44" s="67"/>
      <c r="E44" s="66"/>
      <c r="F44" s="68"/>
      <c r="G44" s="66"/>
      <c r="H44" s="66"/>
      <c r="I44" s="68"/>
      <c r="K44" s="18"/>
      <c r="L44" s="18"/>
    </row>
    <row r="45" ht="15.75" customHeight="1">
      <c r="A45" s="66">
        <v>31.0</v>
      </c>
      <c r="B45" s="70" t="s">
        <v>375</v>
      </c>
      <c r="C45" s="66">
        <v>12.0</v>
      </c>
      <c r="D45" s="67" t="s">
        <v>410</v>
      </c>
      <c r="E45" s="66" t="s">
        <v>368</v>
      </c>
      <c r="F45" s="68">
        <v>3756.0</v>
      </c>
      <c r="G45" s="66"/>
      <c r="H45" s="66"/>
      <c r="I45" s="68">
        <v>3756.0</v>
      </c>
      <c r="K45" s="18">
        <f t="shared" ref="K45:K50" si="3">I45/$I$14*10000*0.7+($H$9-A45)/($H$9-1)*10000*0.3</f>
        <v>4933.711936</v>
      </c>
      <c r="L45" s="18">
        <f t="shared" ref="L45:L50" si="4">K45*$E$9</f>
        <v>5698.437286</v>
      </c>
    </row>
    <row r="46" ht="15.75" customHeight="1">
      <c r="A46" s="66">
        <v>32.0</v>
      </c>
      <c r="B46" s="66"/>
      <c r="C46" s="66" t="s">
        <v>411</v>
      </c>
      <c r="D46" s="67" t="s">
        <v>412</v>
      </c>
      <c r="E46" s="66" t="s">
        <v>413</v>
      </c>
      <c r="F46" s="68">
        <v>3639.0</v>
      </c>
      <c r="G46" s="66"/>
      <c r="H46" s="66"/>
      <c r="I46" s="68">
        <v>3639.0</v>
      </c>
      <c r="K46" s="18">
        <f t="shared" si="3"/>
        <v>4707.661804</v>
      </c>
      <c r="L46" s="18">
        <f t="shared" si="4"/>
        <v>5437.349383</v>
      </c>
    </row>
    <row r="47" ht="15.75" customHeight="1">
      <c r="A47" s="66">
        <v>33.0</v>
      </c>
      <c r="B47" s="66"/>
      <c r="C47" s="66" t="s">
        <v>414</v>
      </c>
      <c r="D47" s="67" t="s">
        <v>415</v>
      </c>
      <c r="E47" s="66" t="s">
        <v>361</v>
      </c>
      <c r="F47" s="68">
        <v>3596.0</v>
      </c>
      <c r="G47" s="66"/>
      <c r="H47" s="66"/>
      <c r="I47" s="68">
        <v>3596.0</v>
      </c>
      <c r="K47" s="18">
        <f t="shared" si="3"/>
        <v>4570.371096</v>
      </c>
      <c r="L47" s="18">
        <f t="shared" si="4"/>
        <v>5278.778615</v>
      </c>
    </row>
    <row r="48" ht="15.75" customHeight="1">
      <c r="A48" s="66">
        <v>34.0</v>
      </c>
      <c r="B48" s="66"/>
      <c r="C48" s="66" t="s">
        <v>416</v>
      </c>
      <c r="D48" s="67" t="s">
        <v>417</v>
      </c>
      <c r="E48" s="66" t="s">
        <v>352</v>
      </c>
      <c r="F48" s="68">
        <v>3285.0</v>
      </c>
      <c r="G48" s="66"/>
      <c r="H48" s="66"/>
      <c r="I48" s="68">
        <v>3285.0</v>
      </c>
      <c r="K48" s="18">
        <f t="shared" si="3"/>
        <v>4111.627338</v>
      </c>
      <c r="L48" s="18">
        <f t="shared" si="4"/>
        <v>4748.929575</v>
      </c>
    </row>
    <row r="49" ht="15.75" customHeight="1">
      <c r="A49" s="66">
        <v>35.0</v>
      </c>
      <c r="B49" s="66"/>
      <c r="C49" s="66" t="s">
        <v>418</v>
      </c>
      <c r="D49" s="67" t="s">
        <v>419</v>
      </c>
      <c r="E49" s="66" t="s">
        <v>420</v>
      </c>
      <c r="F49" s="68">
        <v>3101.0</v>
      </c>
      <c r="G49" s="66"/>
      <c r="H49" s="66"/>
      <c r="I49" s="68">
        <v>3101.0</v>
      </c>
      <c r="K49" s="18">
        <f t="shared" si="3"/>
        <v>3805.213943</v>
      </c>
      <c r="L49" s="18">
        <f t="shared" si="4"/>
        <v>4395.022104</v>
      </c>
    </row>
    <row r="50" ht="15.75" customHeight="1">
      <c r="A50" s="66">
        <v>36.0</v>
      </c>
      <c r="B50" s="66"/>
      <c r="C50" s="66" t="s">
        <v>421</v>
      </c>
      <c r="D50" s="67" t="s">
        <v>422</v>
      </c>
      <c r="E50" s="66" t="s">
        <v>423</v>
      </c>
      <c r="F50" s="68">
        <v>2975.0</v>
      </c>
      <c r="I50" s="68">
        <v>2975.0</v>
      </c>
      <c r="K50" s="18">
        <f t="shared" si="3"/>
        <v>3568.368746</v>
      </c>
      <c r="L50" s="18">
        <f t="shared" si="4"/>
        <v>4121.465901</v>
      </c>
    </row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5.14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v>5.0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0.025</v>
      </c>
      <c r="L4" s="49">
        <v>2.0</v>
      </c>
      <c r="M4" s="50">
        <v>0.0</v>
      </c>
    </row>
    <row r="5">
      <c r="F5" s="3"/>
      <c r="G5" s="52" t="s">
        <v>278</v>
      </c>
      <c r="H5" s="4">
        <v>2.0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0.02</v>
      </c>
      <c r="L6" s="49">
        <v>4.0</v>
      </c>
      <c r="M6" s="50">
        <v>0.0</v>
      </c>
    </row>
    <row r="7">
      <c r="F7" s="58" t="s">
        <v>279</v>
      </c>
      <c r="G7" s="59"/>
      <c r="H7" s="4">
        <v>6.0</v>
      </c>
      <c r="L7" s="49">
        <v>5.0</v>
      </c>
      <c r="M7" s="50">
        <v>0.005</v>
      </c>
    </row>
    <row r="8">
      <c r="F8" s="60" t="s">
        <v>280</v>
      </c>
      <c r="G8" s="61"/>
      <c r="H8" s="55">
        <v>0.01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1.105</v>
      </c>
      <c r="F9" s="63" t="s">
        <v>282</v>
      </c>
      <c r="G9" s="45"/>
      <c r="H9" s="64">
        <v>36.0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424</v>
      </c>
      <c r="D14" s="67" t="s">
        <v>425</v>
      </c>
      <c r="E14" s="66" t="s">
        <v>426</v>
      </c>
      <c r="F14" s="66" t="s">
        <v>426</v>
      </c>
      <c r="G14" s="66" t="s">
        <v>427</v>
      </c>
      <c r="H14" s="66">
        <v>1.031</v>
      </c>
      <c r="I14" s="68">
        <v>2823.0</v>
      </c>
      <c r="K14" s="18">
        <f t="shared" ref="K14:K49" si="1">I14/$I$14*10000*0.7+($H$9-A14)/($H$9-1)*10000*0.3</f>
        <v>10000</v>
      </c>
      <c r="L14" s="18">
        <f t="shared" ref="L14:L49" si="2">K14*$E$9</f>
        <v>11050</v>
      </c>
      <c r="M14" s="50">
        <v>1.0</v>
      </c>
    </row>
    <row r="15">
      <c r="A15" s="66">
        <v>2.0</v>
      </c>
      <c r="B15" s="66"/>
      <c r="C15" s="66">
        <v>212.0</v>
      </c>
      <c r="D15" s="67" t="s">
        <v>428</v>
      </c>
      <c r="E15" s="66" t="s">
        <v>429</v>
      </c>
      <c r="F15" s="66" t="s">
        <v>429</v>
      </c>
      <c r="G15" s="66" t="s">
        <v>430</v>
      </c>
      <c r="H15" s="66">
        <v>1.055</v>
      </c>
      <c r="I15" s="68">
        <v>2822.0</v>
      </c>
      <c r="K15" s="18">
        <f t="shared" si="1"/>
        <v>9911.806083</v>
      </c>
      <c r="L15" s="18">
        <f t="shared" si="2"/>
        <v>10952.54572</v>
      </c>
      <c r="M15" s="50">
        <v>1.0</v>
      </c>
    </row>
    <row r="16">
      <c r="A16" s="66">
        <v>3.0</v>
      </c>
      <c r="B16" s="69" t="s">
        <v>298</v>
      </c>
      <c r="C16" s="66" t="s">
        <v>431</v>
      </c>
      <c r="D16" s="67" t="s">
        <v>432</v>
      </c>
      <c r="E16" s="66" t="s">
        <v>433</v>
      </c>
      <c r="F16" s="66" t="s">
        <v>433</v>
      </c>
      <c r="G16" s="66" t="s">
        <v>430</v>
      </c>
      <c r="H16" s="66">
        <v>1.053</v>
      </c>
      <c r="I16" s="68">
        <v>2773.0</v>
      </c>
      <c r="K16" s="18">
        <f t="shared" si="1"/>
        <v>9704.589849</v>
      </c>
      <c r="L16" s="18">
        <f t="shared" si="2"/>
        <v>10723.57178</v>
      </c>
      <c r="M16" s="2">
        <v>1.0</v>
      </c>
    </row>
    <row r="17">
      <c r="A17" s="66">
        <v>4.0</v>
      </c>
      <c r="B17" s="69" t="s">
        <v>326</v>
      </c>
      <c r="C17" s="66" t="s">
        <v>434</v>
      </c>
      <c r="D17" s="67" t="s">
        <v>435</v>
      </c>
      <c r="E17" s="66" t="s">
        <v>433</v>
      </c>
      <c r="F17" s="66" t="s">
        <v>433</v>
      </c>
      <c r="G17" s="66" t="s">
        <v>436</v>
      </c>
      <c r="H17" s="66">
        <v>1.056</v>
      </c>
      <c r="I17" s="68">
        <v>2764.0</v>
      </c>
      <c r="K17" s="18">
        <f t="shared" si="1"/>
        <v>9596.558879</v>
      </c>
      <c r="L17" s="18">
        <f t="shared" si="2"/>
        <v>10604.19756</v>
      </c>
    </row>
    <row r="18">
      <c r="A18" s="66">
        <v>5.0</v>
      </c>
      <c r="B18" s="66"/>
      <c r="C18" s="66" t="s">
        <v>437</v>
      </c>
      <c r="D18" s="67" t="s">
        <v>438</v>
      </c>
      <c r="E18" s="66" t="s">
        <v>439</v>
      </c>
      <c r="F18" s="66" t="s">
        <v>439</v>
      </c>
      <c r="G18" s="66" t="s">
        <v>430</v>
      </c>
      <c r="H18" s="66">
        <v>1.055</v>
      </c>
      <c r="I18" s="68">
        <v>2736.0</v>
      </c>
      <c r="K18" s="18">
        <f t="shared" si="1"/>
        <v>9441.414908</v>
      </c>
      <c r="L18" s="18">
        <f t="shared" si="2"/>
        <v>10432.76347</v>
      </c>
    </row>
    <row r="19">
      <c r="A19" s="66">
        <v>6.0</v>
      </c>
      <c r="B19" s="69" t="s">
        <v>298</v>
      </c>
      <c r="C19" s="66" t="s">
        <v>440</v>
      </c>
      <c r="D19" s="67" t="s">
        <v>441</v>
      </c>
      <c r="E19" s="66" t="s">
        <v>442</v>
      </c>
      <c r="F19" s="66" t="s">
        <v>442</v>
      </c>
      <c r="G19" s="66" t="s">
        <v>443</v>
      </c>
      <c r="H19" s="66">
        <v>1.029</v>
      </c>
      <c r="I19" s="68">
        <v>2696.0</v>
      </c>
      <c r="K19" s="18">
        <f t="shared" si="1"/>
        <v>9256.515359</v>
      </c>
      <c r="L19" s="18">
        <f t="shared" si="2"/>
        <v>10228.44947</v>
      </c>
      <c r="M19" s="2">
        <v>1.0</v>
      </c>
    </row>
    <row r="20">
      <c r="A20" s="66">
        <v>7.0</v>
      </c>
      <c r="B20" s="70" t="s">
        <v>375</v>
      </c>
      <c r="C20" s="66" t="s">
        <v>444</v>
      </c>
      <c r="D20" s="67" t="s">
        <v>445</v>
      </c>
      <c r="E20" s="66" t="s">
        <v>446</v>
      </c>
      <c r="F20" s="66" t="s">
        <v>446</v>
      </c>
      <c r="G20" s="66" t="s">
        <v>447</v>
      </c>
      <c r="H20" s="66">
        <v>1.051</v>
      </c>
      <c r="I20" s="68">
        <v>2661.0</v>
      </c>
      <c r="K20" s="18">
        <f t="shared" si="1"/>
        <v>9084.013967</v>
      </c>
      <c r="L20" s="18">
        <f t="shared" si="2"/>
        <v>10037.83543</v>
      </c>
    </row>
    <row r="21" ht="15.75" customHeight="1">
      <c r="A21" s="66">
        <v>8.0</v>
      </c>
      <c r="B21" s="69" t="s">
        <v>375</v>
      </c>
      <c r="C21" s="66" t="s">
        <v>448</v>
      </c>
      <c r="D21" s="67" t="s">
        <v>449</v>
      </c>
      <c r="E21" s="66" t="s">
        <v>450</v>
      </c>
      <c r="F21" s="66" t="s">
        <v>450</v>
      </c>
      <c r="G21" s="66" t="s">
        <v>451</v>
      </c>
      <c r="H21" s="66">
        <v>1.025</v>
      </c>
      <c r="I21" s="68">
        <v>2658.0</v>
      </c>
      <c r="K21" s="18">
        <f t="shared" si="1"/>
        <v>8990.860786</v>
      </c>
      <c r="L21" s="18">
        <f t="shared" si="2"/>
        <v>9934.901169</v>
      </c>
    </row>
    <row r="22" ht="29.25" customHeight="1">
      <c r="A22" s="66">
        <v>9.0</v>
      </c>
      <c r="B22" s="69" t="s">
        <v>326</v>
      </c>
      <c r="C22" s="66" t="s">
        <v>452</v>
      </c>
      <c r="D22" s="67" t="s">
        <v>453</v>
      </c>
      <c r="E22" s="66" t="s">
        <v>454</v>
      </c>
      <c r="F22" s="66" t="s">
        <v>454</v>
      </c>
      <c r="G22" s="66" t="s">
        <v>455</v>
      </c>
      <c r="H22" s="66">
        <v>1.034</v>
      </c>
      <c r="I22" s="68">
        <v>2650.0</v>
      </c>
      <c r="K22" s="18">
        <f t="shared" si="1"/>
        <v>8885.309448</v>
      </c>
      <c r="L22" s="18">
        <f t="shared" si="2"/>
        <v>9818.26694</v>
      </c>
      <c r="M22" s="2">
        <v>1.0</v>
      </c>
    </row>
    <row r="23" ht="15.75" customHeight="1">
      <c r="A23" s="66">
        <v>10.0</v>
      </c>
      <c r="B23" s="69" t="s">
        <v>456</v>
      </c>
      <c r="C23" s="66" t="s">
        <v>457</v>
      </c>
      <c r="D23" s="67" t="s">
        <v>458</v>
      </c>
      <c r="E23" s="66" t="s">
        <v>450</v>
      </c>
      <c r="F23" s="66" t="s">
        <v>450</v>
      </c>
      <c r="G23" s="66" t="s">
        <v>451</v>
      </c>
      <c r="H23" s="66">
        <v>1.025</v>
      </c>
      <c r="I23" s="68">
        <v>2626.0</v>
      </c>
      <c r="K23" s="18">
        <f t="shared" si="1"/>
        <v>8740.084004</v>
      </c>
      <c r="L23" s="18">
        <f t="shared" si="2"/>
        <v>9657.792824</v>
      </c>
    </row>
    <row r="24" ht="15.75" customHeight="1">
      <c r="A24" s="66">
        <v>10.0</v>
      </c>
      <c r="B24" s="66"/>
      <c r="C24" s="66" t="s">
        <v>459</v>
      </c>
      <c r="D24" s="67" t="s">
        <v>460</v>
      </c>
      <c r="E24" s="66" t="s">
        <v>454</v>
      </c>
      <c r="F24" s="66" t="s">
        <v>454</v>
      </c>
      <c r="G24" s="66" t="s">
        <v>436</v>
      </c>
      <c r="H24" s="66">
        <v>1.052</v>
      </c>
      <c r="I24" s="68">
        <v>2626.0</v>
      </c>
      <c r="K24" s="18">
        <f t="shared" si="1"/>
        <v>8740.084004</v>
      </c>
      <c r="L24" s="18">
        <f t="shared" si="2"/>
        <v>9657.792824</v>
      </c>
    </row>
    <row r="25" ht="15.75" customHeight="1">
      <c r="A25" s="66">
        <v>12.0</v>
      </c>
      <c r="B25" s="69" t="s">
        <v>456</v>
      </c>
      <c r="C25" s="66" t="s">
        <v>461</v>
      </c>
      <c r="D25" s="67" t="s">
        <v>462</v>
      </c>
      <c r="E25" s="66" t="s">
        <v>463</v>
      </c>
      <c r="F25" s="66" t="s">
        <v>463</v>
      </c>
      <c r="G25" s="66" t="s">
        <v>430</v>
      </c>
      <c r="H25" s="66">
        <v>1.049</v>
      </c>
      <c r="I25" s="68">
        <v>2623.0</v>
      </c>
      <c r="K25" s="18">
        <f t="shared" si="1"/>
        <v>8561.216538</v>
      </c>
      <c r="L25" s="18">
        <f t="shared" si="2"/>
        <v>9460.144274</v>
      </c>
    </row>
    <row r="26" ht="15.75" customHeight="1">
      <c r="A26" s="66">
        <v>13.0</v>
      </c>
      <c r="B26" s="70" t="s">
        <v>375</v>
      </c>
      <c r="C26" s="66" t="s">
        <v>464</v>
      </c>
      <c r="D26" s="67" t="s">
        <v>465</v>
      </c>
      <c r="E26" s="66" t="s">
        <v>463</v>
      </c>
      <c r="F26" s="66" t="s">
        <v>463</v>
      </c>
      <c r="G26" s="66" t="s">
        <v>466</v>
      </c>
      <c r="H26" s="66">
        <v>1.045</v>
      </c>
      <c r="I26" s="68">
        <v>2605.0</v>
      </c>
      <c r="K26" s="18">
        <f t="shared" si="1"/>
        <v>8430.868883</v>
      </c>
      <c r="L26" s="18">
        <f t="shared" si="2"/>
        <v>9316.110116</v>
      </c>
    </row>
    <row r="27" ht="15.75" customHeight="1">
      <c r="A27" s="66">
        <v>14.0</v>
      </c>
      <c r="B27" s="69" t="s">
        <v>375</v>
      </c>
      <c r="C27" s="66" t="s">
        <v>467</v>
      </c>
      <c r="D27" s="67" t="s">
        <v>468</v>
      </c>
      <c r="E27" s="66" t="s">
        <v>450</v>
      </c>
      <c r="F27" s="66" t="s">
        <v>450</v>
      </c>
      <c r="G27" s="66" t="s">
        <v>443</v>
      </c>
      <c r="H27" s="66">
        <v>1.025</v>
      </c>
      <c r="I27" s="68">
        <v>2589.0</v>
      </c>
      <c r="K27" s="18">
        <f t="shared" si="1"/>
        <v>8305.480492</v>
      </c>
      <c r="L27" s="18">
        <f t="shared" si="2"/>
        <v>9177.555944</v>
      </c>
    </row>
    <row r="28" ht="15.75" customHeight="1">
      <c r="A28" s="66">
        <v>15.0</v>
      </c>
      <c r="B28" s="69" t="s">
        <v>298</v>
      </c>
      <c r="C28" s="66" t="s">
        <v>469</v>
      </c>
      <c r="D28" s="67" t="s">
        <v>470</v>
      </c>
      <c r="E28" s="66" t="s">
        <v>471</v>
      </c>
      <c r="F28" s="66" t="s">
        <v>471</v>
      </c>
      <c r="G28" s="66" t="s">
        <v>472</v>
      </c>
      <c r="H28" s="66">
        <v>1.042</v>
      </c>
      <c r="I28" s="68">
        <v>2573.0</v>
      </c>
      <c r="K28" s="18">
        <f t="shared" si="1"/>
        <v>8180.092101</v>
      </c>
      <c r="L28" s="18">
        <f t="shared" si="2"/>
        <v>9039.001771</v>
      </c>
    </row>
    <row r="29" ht="15.75" customHeight="1">
      <c r="A29" s="66">
        <v>16.0</v>
      </c>
      <c r="B29" s="70" t="s">
        <v>473</v>
      </c>
      <c r="C29" s="66" t="s">
        <v>474</v>
      </c>
      <c r="D29" s="67" t="s">
        <v>475</v>
      </c>
      <c r="E29" s="66" t="s">
        <v>476</v>
      </c>
      <c r="F29" s="66" t="s">
        <v>476</v>
      </c>
      <c r="G29" s="66" t="s">
        <v>451</v>
      </c>
      <c r="H29" s="66">
        <v>1.025</v>
      </c>
      <c r="I29" s="68">
        <v>2555.0</v>
      </c>
      <c r="K29" s="18">
        <f t="shared" si="1"/>
        <v>8049.744446</v>
      </c>
      <c r="L29" s="18">
        <f t="shared" si="2"/>
        <v>8894.967613</v>
      </c>
    </row>
    <row r="30" ht="15.75" customHeight="1">
      <c r="A30" s="66">
        <v>17.0</v>
      </c>
      <c r="B30" s="70" t="s">
        <v>375</v>
      </c>
      <c r="C30" s="66" t="s">
        <v>477</v>
      </c>
      <c r="D30" s="67" t="s">
        <v>478</v>
      </c>
      <c r="E30" s="66" t="s">
        <v>442</v>
      </c>
      <c r="F30" s="66" t="s">
        <v>442</v>
      </c>
      <c r="G30" s="66" t="s">
        <v>451</v>
      </c>
      <c r="H30" s="66">
        <v>1.029</v>
      </c>
      <c r="I30" s="68">
        <v>2499.0</v>
      </c>
      <c r="K30" s="18">
        <f t="shared" si="1"/>
        <v>7825.170791</v>
      </c>
      <c r="L30" s="18">
        <f t="shared" si="2"/>
        <v>8646.813724</v>
      </c>
    </row>
    <row r="31" ht="15.75" customHeight="1">
      <c r="A31" s="66">
        <v>18.0</v>
      </c>
      <c r="B31" s="69" t="s">
        <v>298</v>
      </c>
      <c r="C31" s="66" t="s">
        <v>479</v>
      </c>
      <c r="D31" s="67" t="s">
        <v>480</v>
      </c>
      <c r="E31" s="66" t="s">
        <v>426</v>
      </c>
      <c r="F31" s="66" t="s">
        <v>426</v>
      </c>
      <c r="G31" s="66" t="s">
        <v>427</v>
      </c>
      <c r="H31" s="66">
        <v>1.028</v>
      </c>
      <c r="I31" s="68">
        <v>2451.0</v>
      </c>
      <c r="K31" s="18">
        <f t="shared" si="1"/>
        <v>7620.434189</v>
      </c>
      <c r="L31" s="18">
        <f t="shared" si="2"/>
        <v>8420.579778</v>
      </c>
    </row>
    <row r="32" ht="15.75" customHeight="1">
      <c r="A32" s="66">
        <v>19.0</v>
      </c>
      <c r="B32" s="70" t="s">
        <v>456</v>
      </c>
      <c r="C32" s="66" t="s">
        <v>481</v>
      </c>
      <c r="D32" s="67" t="s">
        <v>482</v>
      </c>
      <c r="E32" s="66" t="s">
        <v>442</v>
      </c>
      <c r="F32" s="66" t="s">
        <v>442</v>
      </c>
      <c r="G32" s="66" t="s">
        <v>483</v>
      </c>
      <c r="H32" s="66">
        <v>1.019</v>
      </c>
      <c r="I32" s="68">
        <v>2440.0</v>
      </c>
      <c r="K32" s="18">
        <f t="shared" si="1"/>
        <v>7507.443955</v>
      </c>
      <c r="L32" s="18">
        <f t="shared" si="2"/>
        <v>8295.725571</v>
      </c>
    </row>
    <row r="33" ht="15.75" customHeight="1">
      <c r="A33" s="66">
        <v>20.0</v>
      </c>
      <c r="B33" s="66"/>
      <c r="C33" s="66" t="s">
        <v>484</v>
      </c>
      <c r="D33" s="67" t="s">
        <v>485</v>
      </c>
      <c r="E33" s="66" t="s">
        <v>426</v>
      </c>
      <c r="F33" s="66" t="s">
        <v>426</v>
      </c>
      <c r="G33" s="66" t="s">
        <v>427</v>
      </c>
      <c r="H33" s="66">
        <v>1.027</v>
      </c>
      <c r="I33" s="68">
        <v>2436.0</v>
      </c>
      <c r="K33" s="18">
        <f t="shared" si="1"/>
        <v>7411.811143</v>
      </c>
      <c r="L33" s="18">
        <f t="shared" si="2"/>
        <v>8190.051313</v>
      </c>
    </row>
    <row r="34" ht="15.75" customHeight="1">
      <c r="A34" s="66">
        <v>21.0</v>
      </c>
      <c r="B34" s="66"/>
      <c r="C34" s="66" t="s">
        <v>486</v>
      </c>
      <c r="D34" s="67" t="s">
        <v>487</v>
      </c>
      <c r="E34" s="66" t="s">
        <v>488</v>
      </c>
      <c r="F34" s="66" t="s">
        <v>488</v>
      </c>
      <c r="G34" s="66" t="s">
        <v>436</v>
      </c>
      <c r="H34" s="66">
        <v>1.052</v>
      </c>
      <c r="I34" s="68">
        <v>2382.0</v>
      </c>
      <c r="K34" s="18">
        <f t="shared" si="1"/>
        <v>7192.196751</v>
      </c>
      <c r="L34" s="18">
        <f t="shared" si="2"/>
        <v>7947.37741</v>
      </c>
    </row>
    <row r="35" ht="15.75" customHeight="1">
      <c r="A35" s="66">
        <v>22.0</v>
      </c>
      <c r="B35" s="66"/>
      <c r="C35" s="66" t="s">
        <v>489</v>
      </c>
      <c r="D35" s="67" t="s">
        <v>490</v>
      </c>
      <c r="E35" s="66" t="s">
        <v>454</v>
      </c>
      <c r="F35" s="66" t="s">
        <v>454</v>
      </c>
      <c r="G35" s="66" t="s">
        <v>491</v>
      </c>
      <c r="H35" s="66">
        <v>1.039</v>
      </c>
      <c r="I35" s="68">
        <v>2305.0</v>
      </c>
      <c r="K35" s="18">
        <f t="shared" si="1"/>
        <v>6915.550832</v>
      </c>
      <c r="L35" s="18">
        <f t="shared" si="2"/>
        <v>7641.68367</v>
      </c>
    </row>
    <row r="36" ht="15.75" customHeight="1">
      <c r="A36" s="66">
        <v>23.0</v>
      </c>
      <c r="B36" s="69" t="s">
        <v>298</v>
      </c>
      <c r="C36" s="66" t="s">
        <v>492</v>
      </c>
      <c r="D36" s="67" t="s">
        <v>493</v>
      </c>
      <c r="E36" s="66" t="s">
        <v>439</v>
      </c>
      <c r="F36" s="66" t="s">
        <v>439</v>
      </c>
      <c r="G36" s="66" t="s">
        <v>494</v>
      </c>
      <c r="H36" s="66">
        <v>1.055</v>
      </c>
      <c r="I36" s="68">
        <v>2279.0</v>
      </c>
      <c r="K36" s="18">
        <f t="shared" si="1"/>
        <v>6765.366125</v>
      </c>
      <c r="L36" s="18">
        <f t="shared" si="2"/>
        <v>7475.729568</v>
      </c>
    </row>
    <row r="37" ht="15.75" customHeight="1">
      <c r="A37" s="66">
        <v>24.0</v>
      </c>
      <c r="B37" s="70" t="s">
        <v>298</v>
      </c>
      <c r="C37" s="66" t="s">
        <v>385</v>
      </c>
      <c r="D37" s="67" t="s">
        <v>495</v>
      </c>
      <c r="E37" s="66" t="s">
        <v>496</v>
      </c>
      <c r="F37" s="66" t="s">
        <v>496</v>
      </c>
      <c r="G37" s="66" t="s">
        <v>451</v>
      </c>
      <c r="H37" s="66">
        <v>1.025</v>
      </c>
      <c r="I37" s="68">
        <v>2151.0</v>
      </c>
      <c r="K37" s="18">
        <f t="shared" si="1"/>
        <v>6362.258995</v>
      </c>
      <c r="L37" s="18">
        <f t="shared" si="2"/>
        <v>7030.296189</v>
      </c>
    </row>
    <row r="38" ht="15.75" customHeight="1">
      <c r="A38" s="66">
        <v>25.0</v>
      </c>
      <c r="B38" s="69" t="s">
        <v>375</v>
      </c>
      <c r="C38" s="66" t="s">
        <v>497</v>
      </c>
      <c r="D38" s="67" t="s">
        <v>498</v>
      </c>
      <c r="E38" s="66" t="s">
        <v>439</v>
      </c>
      <c r="F38" s="66" t="s">
        <v>439</v>
      </c>
      <c r="G38" s="66" t="s">
        <v>499</v>
      </c>
      <c r="H38" s="66">
        <v>1.054</v>
      </c>
      <c r="I38" s="68">
        <v>2144.0</v>
      </c>
      <c r="K38" s="18">
        <f t="shared" si="1"/>
        <v>6259.187288</v>
      </c>
      <c r="L38" s="18">
        <f t="shared" si="2"/>
        <v>6916.401953</v>
      </c>
    </row>
    <row r="39" ht="15.75" customHeight="1">
      <c r="A39" s="66">
        <v>26.0</v>
      </c>
      <c r="B39" s="70" t="s">
        <v>298</v>
      </c>
      <c r="C39" s="66" t="s">
        <v>500</v>
      </c>
      <c r="D39" s="67" t="s">
        <v>501</v>
      </c>
      <c r="E39" s="66" t="s">
        <v>502</v>
      </c>
      <c r="F39" s="66" t="s">
        <v>502</v>
      </c>
      <c r="G39" s="66" t="s">
        <v>503</v>
      </c>
      <c r="H39" s="66">
        <v>1.002</v>
      </c>
      <c r="I39" s="68">
        <v>2061.0</v>
      </c>
      <c r="K39" s="18">
        <f t="shared" si="1"/>
        <v>5967.66358</v>
      </c>
      <c r="L39" s="18">
        <f t="shared" si="2"/>
        <v>6594.268256</v>
      </c>
    </row>
    <row r="40" ht="15.75" customHeight="1">
      <c r="A40" s="66">
        <v>27.0</v>
      </c>
      <c r="B40" s="69" t="s">
        <v>375</v>
      </c>
      <c r="C40" s="66" t="s">
        <v>504</v>
      </c>
      <c r="D40" s="67" t="s">
        <v>505</v>
      </c>
      <c r="E40" s="66" t="s">
        <v>429</v>
      </c>
      <c r="F40" s="66" t="s">
        <v>429</v>
      </c>
      <c r="G40" s="66" t="s">
        <v>494</v>
      </c>
      <c r="H40" s="66">
        <v>1.049</v>
      </c>
      <c r="I40" s="68">
        <v>2032.0</v>
      </c>
      <c r="K40" s="18">
        <f t="shared" si="1"/>
        <v>5810.039978</v>
      </c>
      <c r="L40" s="18">
        <f t="shared" si="2"/>
        <v>6420.094175</v>
      </c>
    </row>
    <row r="41" ht="15.75" customHeight="1">
      <c r="A41" s="66">
        <v>28.0</v>
      </c>
      <c r="B41" s="66"/>
      <c r="C41" s="66" t="s">
        <v>506</v>
      </c>
      <c r="D41" s="67" t="s">
        <v>507</v>
      </c>
      <c r="E41" s="66" t="s">
        <v>476</v>
      </c>
      <c r="F41" s="66" t="s">
        <v>476</v>
      </c>
      <c r="G41" s="66" t="s">
        <v>466</v>
      </c>
      <c r="H41" s="66">
        <v>1.045</v>
      </c>
      <c r="I41" s="68">
        <v>2028.0</v>
      </c>
      <c r="K41" s="18">
        <f t="shared" si="1"/>
        <v>5714.407166</v>
      </c>
      <c r="L41" s="18">
        <f t="shared" si="2"/>
        <v>6314.419918</v>
      </c>
    </row>
    <row r="42" ht="15.75" customHeight="1">
      <c r="A42" s="66">
        <v>29.0</v>
      </c>
      <c r="B42" s="69" t="s">
        <v>353</v>
      </c>
      <c r="C42" s="66" t="s">
        <v>508</v>
      </c>
      <c r="D42" s="67" t="s">
        <v>509</v>
      </c>
      <c r="E42" s="66" t="s">
        <v>510</v>
      </c>
      <c r="F42" s="66" t="s">
        <v>510</v>
      </c>
      <c r="G42" s="66" t="s">
        <v>511</v>
      </c>
      <c r="H42" s="66">
        <v>1.037</v>
      </c>
      <c r="I42" s="68">
        <v>1882.0</v>
      </c>
      <c r="K42" s="18">
        <f t="shared" si="1"/>
        <v>5266.666667</v>
      </c>
      <c r="L42" s="18">
        <f t="shared" si="2"/>
        <v>5819.666667</v>
      </c>
    </row>
    <row r="43" ht="15.75" customHeight="1">
      <c r="A43" s="66">
        <v>30.0</v>
      </c>
      <c r="B43" s="66"/>
      <c r="C43" s="66" t="s">
        <v>512</v>
      </c>
      <c r="D43" s="67" t="s">
        <v>513</v>
      </c>
      <c r="E43" s="66" t="s">
        <v>496</v>
      </c>
      <c r="F43" s="66" t="s">
        <v>496</v>
      </c>
      <c r="G43" s="66" t="s">
        <v>472</v>
      </c>
      <c r="H43" s="66">
        <v>1.043</v>
      </c>
      <c r="I43" s="68">
        <v>1844.0</v>
      </c>
      <c r="K43" s="18">
        <f t="shared" si="1"/>
        <v>5086.72638</v>
      </c>
      <c r="L43" s="18">
        <f t="shared" si="2"/>
        <v>5620.83265</v>
      </c>
    </row>
    <row r="44" ht="15.75" customHeight="1">
      <c r="A44" s="66">
        <v>31.0</v>
      </c>
      <c r="B44" s="70" t="s">
        <v>456</v>
      </c>
      <c r="C44" s="66" t="s">
        <v>350</v>
      </c>
      <c r="D44" s="67" t="s">
        <v>514</v>
      </c>
      <c r="E44" s="66" t="s">
        <v>476</v>
      </c>
      <c r="F44" s="66" t="s">
        <v>476</v>
      </c>
      <c r="G44" s="66" t="s">
        <v>515</v>
      </c>
      <c r="H44" s="66">
        <v>0.994</v>
      </c>
      <c r="I44" s="68">
        <v>1783.0</v>
      </c>
      <c r="K44" s="18">
        <f t="shared" si="1"/>
        <v>4849.754567</v>
      </c>
      <c r="L44" s="18">
        <f t="shared" si="2"/>
        <v>5358.978797</v>
      </c>
    </row>
    <row r="45" ht="15.75" customHeight="1">
      <c r="A45" s="66">
        <v>32.0</v>
      </c>
      <c r="B45" s="69" t="s">
        <v>326</v>
      </c>
      <c r="C45" s="66" t="s">
        <v>516</v>
      </c>
      <c r="D45" s="67" t="s">
        <v>517</v>
      </c>
      <c r="E45" s="66" t="s">
        <v>433</v>
      </c>
      <c r="F45" s="66" t="s">
        <v>433</v>
      </c>
      <c r="G45" s="66" t="s">
        <v>518</v>
      </c>
      <c r="H45" s="66">
        <v>1.028</v>
      </c>
      <c r="I45" s="68">
        <v>1779.0</v>
      </c>
      <c r="K45" s="18">
        <f t="shared" si="1"/>
        <v>4754.121755</v>
      </c>
      <c r="L45" s="18">
        <f t="shared" si="2"/>
        <v>5253.304539</v>
      </c>
    </row>
    <row r="46" ht="15.75" customHeight="1">
      <c r="A46" s="66">
        <v>33.0</v>
      </c>
      <c r="B46" s="70" t="s">
        <v>519</v>
      </c>
      <c r="C46" s="66" t="s">
        <v>520</v>
      </c>
      <c r="D46" s="67" t="s">
        <v>521</v>
      </c>
      <c r="E46" s="66" t="s">
        <v>522</v>
      </c>
      <c r="F46" s="66" t="s">
        <v>522</v>
      </c>
      <c r="G46" s="66" t="s">
        <v>523</v>
      </c>
      <c r="H46" s="66">
        <v>0.984</v>
      </c>
      <c r="I46" s="68">
        <v>1765.0</v>
      </c>
      <c r="K46" s="18">
        <f t="shared" si="1"/>
        <v>4633.692627</v>
      </c>
      <c r="L46" s="18">
        <f t="shared" si="2"/>
        <v>5120.230353</v>
      </c>
    </row>
    <row r="47" ht="15.75" customHeight="1">
      <c r="A47" s="66">
        <v>34.0</v>
      </c>
      <c r="B47" s="70" t="s">
        <v>298</v>
      </c>
      <c r="C47" s="66" t="s">
        <v>524</v>
      </c>
      <c r="D47" s="67" t="s">
        <v>525</v>
      </c>
      <c r="E47" s="66" t="s">
        <v>488</v>
      </c>
      <c r="F47" s="66" t="s">
        <v>488</v>
      </c>
      <c r="G47" s="66" t="s">
        <v>436</v>
      </c>
      <c r="H47" s="66">
        <v>1.055</v>
      </c>
      <c r="I47" s="68">
        <v>1706.0</v>
      </c>
      <c r="K47" s="18">
        <f t="shared" si="1"/>
        <v>4401.680077</v>
      </c>
      <c r="L47" s="18">
        <f t="shared" si="2"/>
        <v>4863.856485</v>
      </c>
    </row>
    <row r="48" ht="15.75" customHeight="1">
      <c r="A48" s="66">
        <v>35.0</v>
      </c>
      <c r="B48" s="66"/>
      <c r="C48" s="66" t="s">
        <v>526</v>
      </c>
      <c r="D48" s="67" t="s">
        <v>527</v>
      </c>
      <c r="E48" s="66" t="s">
        <v>510</v>
      </c>
      <c r="F48" s="66" t="s">
        <v>510</v>
      </c>
      <c r="G48" s="66" t="s">
        <v>528</v>
      </c>
      <c r="H48" s="66">
        <v>1.012</v>
      </c>
      <c r="I48" s="68">
        <v>1661.0</v>
      </c>
      <c r="K48" s="18">
        <f t="shared" si="1"/>
        <v>4204.382369</v>
      </c>
      <c r="L48" s="18">
        <f t="shared" si="2"/>
        <v>4645.842518</v>
      </c>
    </row>
    <row r="49" ht="15.75" customHeight="1">
      <c r="A49" s="66">
        <v>36.0</v>
      </c>
      <c r="B49" s="66"/>
      <c r="C49" s="66" t="s">
        <v>529</v>
      </c>
      <c r="D49" s="67" t="s">
        <v>530</v>
      </c>
      <c r="E49" s="66" t="s">
        <v>463</v>
      </c>
      <c r="F49" s="66" t="s">
        <v>463</v>
      </c>
      <c r="G49" s="66" t="s">
        <v>451</v>
      </c>
      <c r="H49" s="66">
        <v>1.025</v>
      </c>
      <c r="I49" s="68">
        <v>1450.0</v>
      </c>
      <c r="K49" s="18">
        <f t="shared" si="1"/>
        <v>3595.465817</v>
      </c>
      <c r="L49" s="18">
        <f t="shared" si="2"/>
        <v>3972.989727</v>
      </c>
    </row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5.14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v>2.0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0.01</v>
      </c>
      <c r="L4" s="49">
        <v>2.0</v>
      </c>
      <c r="M4" s="50">
        <v>0.0</v>
      </c>
    </row>
    <row r="5">
      <c r="F5" s="3"/>
      <c r="G5" s="52" t="s">
        <v>278</v>
      </c>
      <c r="H5" s="4">
        <v>0.0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5.0</v>
      </c>
      <c r="L7" s="49">
        <v>5.0</v>
      </c>
      <c r="M7" s="50">
        <v>0.005</v>
      </c>
    </row>
    <row r="8">
      <c r="F8" s="60" t="s">
        <v>280</v>
      </c>
      <c r="G8" s="61"/>
      <c r="H8" s="55">
        <v>0.005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0.915</v>
      </c>
      <c r="F9" s="63" t="s">
        <v>282</v>
      </c>
      <c r="G9" s="45"/>
      <c r="H9" s="64">
        <v>15.0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531</v>
      </c>
      <c r="D14" s="67" t="s">
        <v>532</v>
      </c>
      <c r="E14" s="66"/>
      <c r="F14" s="66" t="s">
        <v>533</v>
      </c>
      <c r="G14" s="66" t="s">
        <v>534</v>
      </c>
      <c r="H14" s="66">
        <v>122.7</v>
      </c>
      <c r="I14" s="68">
        <v>2532.0</v>
      </c>
      <c r="K14" s="18">
        <f t="shared" ref="K14:K29" si="1">I14/$I$14*10000*0.7+($H$9-A14)/($H$9-1)*10000*0.3</f>
        <v>10000</v>
      </c>
      <c r="L14" s="18">
        <f t="shared" ref="L14:L29" si="2">K14*$E$9</f>
        <v>9150</v>
      </c>
      <c r="M14" s="50"/>
    </row>
    <row r="15">
      <c r="A15" s="66">
        <v>2.0</v>
      </c>
      <c r="B15" s="66"/>
      <c r="C15" s="66">
        <v>12.0</v>
      </c>
      <c r="D15" s="67" t="s">
        <v>535</v>
      </c>
      <c r="E15" s="66"/>
      <c r="F15" s="66" t="s">
        <v>536</v>
      </c>
      <c r="G15" s="66" t="s">
        <v>387</v>
      </c>
      <c r="H15" s="66">
        <v>122.4</v>
      </c>
      <c r="I15" s="68">
        <v>2468.0</v>
      </c>
      <c r="K15" s="18">
        <f t="shared" si="1"/>
        <v>9608.779057</v>
      </c>
      <c r="L15" s="18">
        <f t="shared" si="2"/>
        <v>8792.032837</v>
      </c>
      <c r="M15" s="50"/>
    </row>
    <row r="16">
      <c r="A16" s="66">
        <v>3.0</v>
      </c>
      <c r="B16" s="69" t="s">
        <v>298</v>
      </c>
      <c r="C16" s="66" t="s">
        <v>537</v>
      </c>
      <c r="D16" s="67" t="s">
        <v>538</v>
      </c>
      <c r="E16" s="66"/>
      <c r="F16" s="66" t="s">
        <v>539</v>
      </c>
      <c r="G16" s="66" t="s">
        <v>540</v>
      </c>
      <c r="H16" s="66">
        <v>121.1</v>
      </c>
      <c r="I16" s="68">
        <v>2457.0</v>
      </c>
      <c r="K16" s="18">
        <f t="shared" si="1"/>
        <v>9364.0826</v>
      </c>
      <c r="L16" s="18">
        <f t="shared" si="2"/>
        <v>8568.135579</v>
      </c>
      <c r="M16" s="2">
        <v>1.0</v>
      </c>
    </row>
    <row r="17">
      <c r="A17" s="66">
        <v>4.0</v>
      </c>
      <c r="B17" s="70" t="s">
        <v>298</v>
      </c>
      <c r="C17" s="66" t="s">
        <v>541</v>
      </c>
      <c r="D17" s="67" t="s">
        <v>542</v>
      </c>
      <c r="E17" s="66"/>
      <c r="F17" s="66" t="s">
        <v>543</v>
      </c>
      <c r="G17" s="66" t="s">
        <v>544</v>
      </c>
      <c r="H17" s="66">
        <v>120.2</v>
      </c>
      <c r="I17" s="68">
        <v>2445.0</v>
      </c>
      <c r="K17" s="18">
        <f t="shared" si="1"/>
        <v>9116.62153</v>
      </c>
      <c r="L17" s="18">
        <f t="shared" si="2"/>
        <v>8341.7087</v>
      </c>
    </row>
    <row r="18">
      <c r="A18" s="66">
        <v>5.0</v>
      </c>
      <c r="B18" s="69" t="s">
        <v>298</v>
      </c>
      <c r="C18" s="66" t="s">
        <v>545</v>
      </c>
      <c r="D18" s="67" t="s">
        <v>546</v>
      </c>
      <c r="E18" s="66"/>
      <c r="F18" s="66" t="s">
        <v>536</v>
      </c>
      <c r="G18" s="66" t="s">
        <v>547</v>
      </c>
      <c r="H18" s="66">
        <v>115.7</v>
      </c>
      <c r="I18" s="68">
        <v>2348.0</v>
      </c>
      <c r="K18" s="18">
        <f t="shared" si="1"/>
        <v>8634.168359</v>
      </c>
      <c r="L18" s="18">
        <f t="shared" si="2"/>
        <v>7900.264049</v>
      </c>
    </row>
    <row r="19">
      <c r="A19" s="66">
        <v>6.0</v>
      </c>
      <c r="B19" s="70" t="s">
        <v>298</v>
      </c>
      <c r="C19" s="66" t="s">
        <v>548</v>
      </c>
      <c r="D19" s="67" t="s">
        <v>549</v>
      </c>
      <c r="E19" s="66"/>
      <c r="F19" s="66" t="s">
        <v>550</v>
      </c>
      <c r="G19" s="66" t="s">
        <v>551</v>
      </c>
      <c r="H19" s="66">
        <v>127.7</v>
      </c>
      <c r="I19" s="68">
        <v>2324.0</v>
      </c>
      <c r="K19" s="18">
        <f t="shared" si="1"/>
        <v>8353.531934</v>
      </c>
      <c r="L19" s="18">
        <f t="shared" si="2"/>
        <v>7643.48172</v>
      </c>
    </row>
    <row r="20">
      <c r="A20" s="66">
        <v>7.0</v>
      </c>
      <c r="B20" s="66"/>
      <c r="C20" s="66" t="s">
        <v>552</v>
      </c>
      <c r="D20" s="67" t="s">
        <v>553</v>
      </c>
      <c r="E20" s="66"/>
      <c r="F20" s="66" t="s">
        <v>554</v>
      </c>
      <c r="G20" s="66" t="s">
        <v>555</v>
      </c>
      <c r="H20" s="66">
        <v>111.0</v>
      </c>
      <c r="I20" s="68">
        <v>1978.0</v>
      </c>
      <c r="K20" s="18">
        <f t="shared" si="1"/>
        <v>7182.690138</v>
      </c>
      <c r="L20" s="18">
        <f t="shared" si="2"/>
        <v>6572.161476</v>
      </c>
    </row>
    <row r="21" ht="15.75" customHeight="1">
      <c r="A21" s="66">
        <v>8.0</v>
      </c>
      <c r="B21" s="69" t="s">
        <v>298</v>
      </c>
      <c r="C21" s="66" t="s">
        <v>319</v>
      </c>
      <c r="D21" s="67" t="s">
        <v>556</v>
      </c>
      <c r="E21" s="66"/>
      <c r="F21" s="66" t="s">
        <v>536</v>
      </c>
      <c r="G21" s="66" t="s">
        <v>557</v>
      </c>
      <c r="H21" s="66">
        <v>117.1</v>
      </c>
      <c r="I21" s="68">
        <v>1832.0</v>
      </c>
      <c r="K21" s="18">
        <f t="shared" si="1"/>
        <v>6564.770932</v>
      </c>
      <c r="L21" s="18">
        <f t="shared" si="2"/>
        <v>6006.765403</v>
      </c>
    </row>
    <row r="22" ht="29.25" customHeight="1">
      <c r="A22" s="66">
        <v>9.0</v>
      </c>
      <c r="B22" s="70" t="s">
        <v>298</v>
      </c>
      <c r="C22" s="66" t="s">
        <v>558</v>
      </c>
      <c r="D22" s="67"/>
      <c r="E22" s="66"/>
      <c r="F22" s="66" t="s">
        <v>533</v>
      </c>
      <c r="G22" s="66" t="s">
        <v>557</v>
      </c>
      <c r="H22" s="66">
        <v>117.1</v>
      </c>
      <c r="I22" s="68">
        <v>1763.0</v>
      </c>
      <c r="K22" s="18">
        <f t="shared" si="1"/>
        <v>6159.726924</v>
      </c>
      <c r="L22" s="18">
        <f t="shared" si="2"/>
        <v>5636.150135</v>
      </c>
    </row>
    <row r="23" ht="15.75" customHeight="1">
      <c r="A23" s="71"/>
      <c r="B23" s="78"/>
      <c r="C23" s="71"/>
      <c r="D23" s="72" t="s">
        <v>559</v>
      </c>
      <c r="E23" s="71"/>
      <c r="F23" s="71"/>
      <c r="G23" s="71"/>
      <c r="H23" s="71"/>
      <c r="I23" s="73"/>
      <c r="K23" s="18">
        <f t="shared" si="1"/>
        <v>3214.285714</v>
      </c>
      <c r="L23" s="18">
        <f t="shared" si="2"/>
        <v>2941.071429</v>
      </c>
    </row>
    <row r="24" ht="15.75" customHeight="1">
      <c r="A24" s="66">
        <v>10.0</v>
      </c>
      <c r="B24" s="69" t="s">
        <v>326</v>
      </c>
      <c r="C24" s="66" t="s">
        <v>489</v>
      </c>
      <c r="D24" s="67" t="s">
        <v>560</v>
      </c>
      <c r="E24" s="66"/>
      <c r="F24" s="66" t="s">
        <v>561</v>
      </c>
      <c r="G24" s="66" t="s">
        <v>562</v>
      </c>
      <c r="H24" s="66">
        <v>111.7</v>
      </c>
      <c r="I24" s="68">
        <v>1685.0</v>
      </c>
      <c r="K24" s="18">
        <f t="shared" si="1"/>
        <v>5729.801399</v>
      </c>
      <c r="L24" s="18">
        <f t="shared" si="2"/>
        <v>5242.76828</v>
      </c>
      <c r="M24" s="2">
        <v>1.0</v>
      </c>
    </row>
    <row r="25" ht="15.75" customHeight="1">
      <c r="A25" s="66">
        <v>11.0</v>
      </c>
      <c r="B25" s="69" t="s">
        <v>326</v>
      </c>
      <c r="C25" s="66" t="s">
        <v>563</v>
      </c>
      <c r="D25" s="67" t="s">
        <v>564</v>
      </c>
      <c r="E25" s="66"/>
      <c r="F25" s="66" t="s">
        <v>565</v>
      </c>
      <c r="G25" s="66" t="s">
        <v>566</v>
      </c>
      <c r="H25" s="66">
        <v>117.1</v>
      </c>
      <c r="I25" s="68">
        <v>1588.0</v>
      </c>
      <c r="K25" s="18">
        <f t="shared" si="1"/>
        <v>5247.348228</v>
      </c>
      <c r="L25" s="18">
        <f t="shared" si="2"/>
        <v>4801.323629</v>
      </c>
    </row>
    <row r="26" ht="15.75" customHeight="1">
      <c r="A26" s="66">
        <v>12.0</v>
      </c>
      <c r="B26" s="70" t="s">
        <v>298</v>
      </c>
      <c r="C26" s="66" t="s">
        <v>567</v>
      </c>
      <c r="D26" s="67" t="s">
        <v>568</v>
      </c>
      <c r="E26" s="66"/>
      <c r="F26" s="66" t="s">
        <v>569</v>
      </c>
      <c r="G26" s="66" t="s">
        <v>570</v>
      </c>
      <c r="H26" s="66">
        <v>111.8</v>
      </c>
      <c r="I26" s="68">
        <v>1492.0</v>
      </c>
      <c r="K26" s="18">
        <f t="shared" si="1"/>
        <v>4767.659671</v>
      </c>
      <c r="L26" s="18">
        <f t="shared" si="2"/>
        <v>4362.408599</v>
      </c>
    </row>
    <row r="27" ht="15.75" customHeight="1">
      <c r="A27" s="66">
        <v>13.0</v>
      </c>
      <c r="B27" s="70" t="s">
        <v>353</v>
      </c>
      <c r="C27" s="66" t="s">
        <v>571</v>
      </c>
      <c r="D27" s="67" t="s">
        <v>572</v>
      </c>
      <c r="E27" s="66"/>
      <c r="F27" s="66" t="s">
        <v>573</v>
      </c>
      <c r="G27" s="66" t="s">
        <v>544</v>
      </c>
      <c r="H27" s="66">
        <v>120.2</v>
      </c>
      <c r="I27" s="68">
        <v>1490.0</v>
      </c>
      <c r="K27" s="18">
        <f t="shared" si="1"/>
        <v>4547.84473</v>
      </c>
      <c r="L27" s="18">
        <f t="shared" si="2"/>
        <v>4161.277928</v>
      </c>
    </row>
    <row r="28" ht="15.75" customHeight="1">
      <c r="A28" s="66">
        <v>14.0</v>
      </c>
      <c r="B28" s="69" t="s">
        <v>298</v>
      </c>
      <c r="C28" s="66" t="s">
        <v>574</v>
      </c>
      <c r="D28" s="67" t="s">
        <v>575</v>
      </c>
      <c r="E28" s="66"/>
      <c r="F28" s="66" t="s">
        <v>576</v>
      </c>
      <c r="G28" s="66" t="s">
        <v>577</v>
      </c>
      <c r="H28" s="66">
        <v>112.5</v>
      </c>
      <c r="I28" s="67">
        <v>465.0</v>
      </c>
      <c r="K28" s="18">
        <f t="shared" si="1"/>
        <v>1499.830738</v>
      </c>
      <c r="L28" s="18">
        <f t="shared" si="2"/>
        <v>1372.345125</v>
      </c>
    </row>
    <row r="29" ht="15.75" customHeight="1">
      <c r="A29" s="66">
        <v>15.0</v>
      </c>
      <c r="B29" s="70" t="s">
        <v>298</v>
      </c>
      <c r="C29" s="66" t="s">
        <v>578</v>
      </c>
      <c r="D29" s="67" t="s">
        <v>579</v>
      </c>
      <c r="E29" s="66"/>
      <c r="F29" s="66" t="s">
        <v>536</v>
      </c>
      <c r="G29" s="66" t="s">
        <v>580</v>
      </c>
      <c r="H29" s="66">
        <v>111.7</v>
      </c>
      <c r="I29" s="67">
        <v>297.0</v>
      </c>
      <c r="K29" s="18">
        <f t="shared" si="1"/>
        <v>821.0900474</v>
      </c>
      <c r="L29" s="18">
        <f t="shared" si="2"/>
        <v>751.2973934</v>
      </c>
    </row>
    <row r="30" ht="15.75" customHeight="1">
      <c r="A30" s="66"/>
      <c r="B30" s="69"/>
      <c r="C30" s="66"/>
      <c r="D30" s="67"/>
      <c r="E30" s="66"/>
      <c r="F30" s="66"/>
      <c r="G30" s="66"/>
      <c r="H30" s="66"/>
      <c r="I30" s="67"/>
      <c r="K30" s="18"/>
      <c r="L30" s="18"/>
    </row>
    <row r="31" ht="15.75" customHeight="1">
      <c r="A31" s="66"/>
      <c r="B31" s="70"/>
      <c r="C31" s="66"/>
      <c r="D31" s="67"/>
      <c r="E31" s="66"/>
      <c r="F31" s="66"/>
      <c r="G31" s="66"/>
      <c r="H31" s="66"/>
      <c r="I31" s="67"/>
      <c r="K31" s="18"/>
      <c r="L31" s="18"/>
    </row>
    <row r="32" ht="15.75" customHeight="1">
      <c r="A32" s="66"/>
      <c r="B32" s="66"/>
      <c r="C32" s="66"/>
      <c r="D32" s="67"/>
      <c r="E32" s="66"/>
      <c r="F32" s="66"/>
      <c r="G32" s="66"/>
      <c r="H32" s="66"/>
      <c r="I32" s="67"/>
      <c r="K32" s="18"/>
      <c r="L32" s="18"/>
    </row>
    <row r="33" ht="15.75" customHeight="1">
      <c r="A33" s="66"/>
      <c r="B33" s="69"/>
      <c r="C33" s="66"/>
      <c r="D33" s="67"/>
      <c r="E33" s="66"/>
      <c r="F33" s="66"/>
      <c r="G33" s="66"/>
      <c r="H33" s="66"/>
      <c r="I33" s="68"/>
      <c r="K33" s="18"/>
      <c r="L33" s="18"/>
    </row>
    <row r="34" ht="15.75" customHeight="1">
      <c r="A34" s="66"/>
      <c r="B34" s="69"/>
      <c r="C34" s="66"/>
      <c r="D34" s="67"/>
      <c r="E34" s="66"/>
      <c r="F34" s="66"/>
      <c r="G34" s="66"/>
      <c r="H34" s="66"/>
      <c r="I34" s="68"/>
      <c r="K34" s="18"/>
      <c r="L34" s="18"/>
    </row>
    <row r="35" ht="15.75" customHeight="1">
      <c r="A35" s="66"/>
      <c r="B35" s="70"/>
      <c r="C35" s="66"/>
      <c r="D35" s="67"/>
      <c r="E35" s="66"/>
      <c r="F35" s="66"/>
      <c r="G35" s="66"/>
      <c r="H35" s="66"/>
      <c r="I35" s="68"/>
      <c r="K35" s="18"/>
      <c r="L35" s="18"/>
    </row>
    <row r="36" ht="15.75" customHeight="1">
      <c r="A36" s="66"/>
      <c r="B36" s="69"/>
      <c r="C36" s="66"/>
      <c r="D36" s="67"/>
      <c r="E36" s="66"/>
      <c r="F36" s="66"/>
      <c r="G36" s="66"/>
      <c r="H36" s="66"/>
      <c r="I36" s="68"/>
      <c r="K36" s="18"/>
      <c r="L36" s="18"/>
    </row>
    <row r="37" ht="15.75" customHeight="1">
      <c r="A37" s="66"/>
      <c r="B37" s="70"/>
      <c r="C37" s="66"/>
      <c r="D37" s="67"/>
      <c r="E37" s="66"/>
      <c r="F37" s="66"/>
      <c r="G37" s="66"/>
      <c r="H37" s="66"/>
      <c r="I37" s="68"/>
      <c r="K37" s="18"/>
      <c r="L37" s="18"/>
    </row>
    <row r="38" ht="15.75" customHeight="1">
      <c r="A38" s="66"/>
      <c r="B38" s="69"/>
      <c r="C38" s="66"/>
      <c r="D38" s="67"/>
      <c r="E38" s="66"/>
      <c r="F38" s="66"/>
      <c r="G38" s="66"/>
      <c r="H38" s="66"/>
      <c r="I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6"/>
      <c r="I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6"/>
      <c r="I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6"/>
      <c r="I41" s="68"/>
      <c r="K41" s="18"/>
      <c r="L41" s="18"/>
    </row>
    <row r="42" ht="15.75" customHeight="1">
      <c r="A42" s="66"/>
      <c r="B42" s="66"/>
      <c r="C42" s="66"/>
      <c r="D42" s="67"/>
      <c r="E42" s="66"/>
      <c r="F42" s="66"/>
      <c r="G42" s="66"/>
      <c r="H42" s="66"/>
      <c r="I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6"/>
      <c r="H43" s="66"/>
      <c r="I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6"/>
      <c r="H44" s="66"/>
      <c r="I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6"/>
      <c r="H45" s="66"/>
      <c r="I45" s="67"/>
      <c r="K45" s="18"/>
      <c r="L45" s="18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5.14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19.29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v>1.0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0.005</v>
      </c>
      <c r="L4" s="49">
        <v>2.0</v>
      </c>
      <c r="M4" s="50">
        <v>0.0</v>
      </c>
    </row>
    <row r="5">
      <c r="F5" s="3"/>
      <c r="G5" s="52" t="s">
        <v>278</v>
      </c>
      <c r="H5" s="4">
        <v>0.0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5.0</v>
      </c>
      <c r="L7" s="49">
        <v>5.0</v>
      </c>
      <c r="M7" s="50">
        <v>0.005</v>
      </c>
    </row>
    <row r="8">
      <c r="F8" s="60" t="s">
        <v>280</v>
      </c>
      <c r="G8" s="61"/>
      <c r="H8" s="55">
        <v>0.005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0.91</v>
      </c>
      <c r="F9" s="63" t="s">
        <v>282</v>
      </c>
      <c r="G9" s="45"/>
      <c r="H9" s="64">
        <v>19.0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9" t="s">
        <v>326</v>
      </c>
      <c r="C14" s="66" t="s">
        <v>581</v>
      </c>
      <c r="D14" s="67" t="s">
        <v>582</v>
      </c>
      <c r="E14" s="66"/>
      <c r="F14" s="66" t="s">
        <v>565</v>
      </c>
      <c r="G14" s="66" t="s">
        <v>583</v>
      </c>
      <c r="H14" s="66">
        <v>98.8</v>
      </c>
      <c r="I14" s="68">
        <v>2700.0</v>
      </c>
      <c r="K14" s="18">
        <f t="shared" ref="K14:K32" si="1">I14/$I$14*10000*0.7+($H$9-A14)/($H$9-1)*10000*0.3</f>
        <v>10000</v>
      </c>
      <c r="L14" s="18">
        <f t="shared" ref="L14:L32" si="2">K14*$E$9</f>
        <v>9100</v>
      </c>
      <c r="M14" s="50"/>
    </row>
    <row r="15">
      <c r="A15" s="66">
        <v>2.0</v>
      </c>
      <c r="B15" s="69" t="s">
        <v>326</v>
      </c>
      <c r="C15" s="66" t="s">
        <v>584</v>
      </c>
      <c r="D15" s="67" t="s">
        <v>585</v>
      </c>
      <c r="E15" s="66"/>
      <c r="F15" s="66" t="s">
        <v>565</v>
      </c>
      <c r="G15" s="66" t="s">
        <v>583</v>
      </c>
      <c r="H15" s="66">
        <v>98.8</v>
      </c>
      <c r="I15" s="68">
        <v>2686.0</v>
      </c>
      <c r="K15" s="18">
        <f t="shared" si="1"/>
        <v>9797.037037</v>
      </c>
      <c r="L15" s="18">
        <f t="shared" si="2"/>
        <v>8915.303704</v>
      </c>
      <c r="M15" s="50"/>
    </row>
    <row r="16">
      <c r="A16" s="66">
        <v>3.0</v>
      </c>
      <c r="B16" s="70" t="s">
        <v>326</v>
      </c>
      <c r="C16" s="66" t="s">
        <v>586</v>
      </c>
      <c r="D16" s="67" t="s">
        <v>587</v>
      </c>
      <c r="E16" s="66"/>
      <c r="F16" s="66" t="s">
        <v>588</v>
      </c>
      <c r="G16" s="66" t="s">
        <v>589</v>
      </c>
      <c r="H16" s="66">
        <v>104.1</v>
      </c>
      <c r="I16" s="68">
        <v>2661.0</v>
      </c>
      <c r="K16" s="18">
        <f t="shared" si="1"/>
        <v>9565.555556</v>
      </c>
      <c r="L16" s="18">
        <f t="shared" si="2"/>
        <v>8704.655556</v>
      </c>
    </row>
    <row r="17">
      <c r="A17" s="66">
        <v>4.0</v>
      </c>
      <c r="B17" s="70" t="s">
        <v>326</v>
      </c>
      <c r="C17" s="66" t="s">
        <v>590</v>
      </c>
      <c r="D17" s="67" t="s">
        <v>591</v>
      </c>
      <c r="E17" s="66"/>
      <c r="F17" s="66" t="s">
        <v>592</v>
      </c>
      <c r="G17" s="66" t="s">
        <v>430</v>
      </c>
      <c r="H17" s="66">
        <v>106.6</v>
      </c>
      <c r="I17" s="68">
        <v>2604.0</v>
      </c>
      <c r="K17" s="18">
        <f t="shared" si="1"/>
        <v>9251.111111</v>
      </c>
      <c r="L17" s="18">
        <f t="shared" si="2"/>
        <v>8418.511111</v>
      </c>
      <c r="M17" s="2">
        <v>1.0</v>
      </c>
    </row>
    <row r="18">
      <c r="A18" s="66">
        <v>5.0</v>
      </c>
      <c r="B18" s="66"/>
      <c r="C18" s="66" t="s">
        <v>593</v>
      </c>
      <c r="D18" s="67" t="s">
        <v>594</v>
      </c>
      <c r="E18" s="66"/>
      <c r="F18" s="66" t="s">
        <v>561</v>
      </c>
      <c r="G18" s="66" t="s">
        <v>595</v>
      </c>
      <c r="H18" s="66">
        <v>107.1</v>
      </c>
      <c r="I18" s="68">
        <v>2483.0</v>
      </c>
      <c r="K18" s="18">
        <f t="shared" si="1"/>
        <v>8770.740741</v>
      </c>
      <c r="L18" s="18">
        <f t="shared" si="2"/>
        <v>7981.374074</v>
      </c>
    </row>
    <row r="19">
      <c r="A19" s="66">
        <v>6.0</v>
      </c>
      <c r="B19" s="69" t="s">
        <v>298</v>
      </c>
      <c r="C19" s="66" t="s">
        <v>343</v>
      </c>
      <c r="D19" s="67" t="s">
        <v>596</v>
      </c>
      <c r="E19" s="66"/>
      <c r="F19" s="66" t="s">
        <v>597</v>
      </c>
      <c r="G19" s="66" t="s">
        <v>430</v>
      </c>
      <c r="H19" s="66">
        <v>106.6</v>
      </c>
      <c r="I19" s="68">
        <v>2467.0</v>
      </c>
      <c r="K19" s="18">
        <f t="shared" si="1"/>
        <v>8562.592593</v>
      </c>
      <c r="L19" s="18">
        <f t="shared" si="2"/>
        <v>7791.959259</v>
      </c>
    </row>
    <row r="20">
      <c r="A20" s="66">
        <v>7.0</v>
      </c>
      <c r="B20" s="70" t="s">
        <v>298</v>
      </c>
      <c r="C20" s="66" t="s">
        <v>598</v>
      </c>
      <c r="D20" s="67" t="s">
        <v>599</v>
      </c>
      <c r="E20" s="66"/>
      <c r="F20" s="66" t="s">
        <v>536</v>
      </c>
      <c r="G20" s="66" t="s">
        <v>499</v>
      </c>
      <c r="H20" s="66">
        <v>106.9</v>
      </c>
      <c r="I20" s="68">
        <v>2140.0</v>
      </c>
      <c r="K20" s="18">
        <f t="shared" si="1"/>
        <v>7548.148148</v>
      </c>
      <c r="L20" s="18">
        <f t="shared" si="2"/>
        <v>6868.814815</v>
      </c>
    </row>
    <row r="21" ht="15.75" customHeight="1">
      <c r="A21" s="66">
        <v>8.0</v>
      </c>
      <c r="B21" s="66"/>
      <c r="C21" s="66" t="s">
        <v>600</v>
      </c>
      <c r="D21" s="67" t="s">
        <v>601</v>
      </c>
      <c r="E21" s="66"/>
      <c r="F21" s="66" t="s">
        <v>554</v>
      </c>
      <c r="G21" s="66" t="s">
        <v>602</v>
      </c>
      <c r="H21" s="66">
        <v>101.6</v>
      </c>
      <c r="I21" s="68">
        <v>2002.0</v>
      </c>
      <c r="K21" s="18">
        <f t="shared" si="1"/>
        <v>7023.703704</v>
      </c>
      <c r="L21" s="18">
        <f t="shared" si="2"/>
        <v>6391.57037</v>
      </c>
    </row>
    <row r="22" ht="15.75" customHeight="1">
      <c r="A22" s="66">
        <v>9.0</v>
      </c>
      <c r="B22" s="69" t="s">
        <v>298</v>
      </c>
      <c r="C22" s="66" t="s">
        <v>603</v>
      </c>
      <c r="D22" s="67" t="s">
        <v>604</v>
      </c>
      <c r="E22" s="66"/>
      <c r="F22" s="66" t="s">
        <v>605</v>
      </c>
      <c r="G22" s="66" t="s">
        <v>583</v>
      </c>
      <c r="H22" s="66">
        <v>98.8</v>
      </c>
      <c r="I22" s="68">
        <v>1830.0</v>
      </c>
      <c r="K22" s="18">
        <f t="shared" si="1"/>
        <v>6411.111111</v>
      </c>
      <c r="L22" s="18">
        <f t="shared" si="2"/>
        <v>5834.111111</v>
      </c>
    </row>
    <row r="23" ht="15.75" customHeight="1">
      <c r="A23" s="66">
        <v>10.0</v>
      </c>
      <c r="B23" s="70" t="s">
        <v>298</v>
      </c>
      <c r="C23" s="66" t="s">
        <v>606</v>
      </c>
      <c r="D23" s="67" t="s">
        <v>607</v>
      </c>
      <c r="E23" s="66"/>
      <c r="F23" s="66" t="s">
        <v>605</v>
      </c>
      <c r="G23" s="66" t="s">
        <v>608</v>
      </c>
      <c r="H23" s="66">
        <v>101.4</v>
      </c>
      <c r="I23" s="68">
        <v>1789.0</v>
      </c>
      <c r="K23" s="18">
        <f t="shared" si="1"/>
        <v>6138.148148</v>
      </c>
      <c r="L23" s="18">
        <f t="shared" si="2"/>
        <v>5585.714815</v>
      </c>
    </row>
    <row r="24" ht="15.75" customHeight="1">
      <c r="A24" s="66">
        <v>11.0</v>
      </c>
      <c r="B24" s="69" t="s">
        <v>298</v>
      </c>
      <c r="C24" s="66" t="s">
        <v>609</v>
      </c>
      <c r="D24" s="67" t="s">
        <v>610</v>
      </c>
      <c r="E24" s="66"/>
      <c r="F24" s="66" t="s">
        <v>536</v>
      </c>
      <c r="G24" s="66" t="s">
        <v>611</v>
      </c>
      <c r="H24" s="66">
        <v>100.5</v>
      </c>
      <c r="I24" s="68">
        <v>1688.0</v>
      </c>
      <c r="K24" s="18">
        <f t="shared" si="1"/>
        <v>5709.62963</v>
      </c>
      <c r="L24" s="18">
        <f t="shared" si="2"/>
        <v>5195.762963</v>
      </c>
    </row>
    <row r="25" ht="15.75" customHeight="1">
      <c r="A25" s="66">
        <v>12.0</v>
      </c>
      <c r="B25" s="70" t="s">
        <v>298</v>
      </c>
      <c r="C25" s="66" t="s">
        <v>612</v>
      </c>
      <c r="D25" s="67" t="s">
        <v>613</v>
      </c>
      <c r="E25" s="66"/>
      <c r="F25" s="66" t="s">
        <v>614</v>
      </c>
      <c r="G25" s="66" t="s">
        <v>615</v>
      </c>
      <c r="H25" s="66">
        <v>103.5</v>
      </c>
      <c r="I25" s="68">
        <v>1552.0</v>
      </c>
      <c r="K25" s="18">
        <f t="shared" si="1"/>
        <v>5190.37037</v>
      </c>
      <c r="L25" s="18">
        <f t="shared" si="2"/>
        <v>4723.237037</v>
      </c>
    </row>
    <row r="26" ht="15.75" customHeight="1">
      <c r="A26" s="66">
        <v>13.0</v>
      </c>
      <c r="B26" s="66"/>
      <c r="C26" s="66" t="s">
        <v>616</v>
      </c>
      <c r="D26" s="67" t="s">
        <v>617</v>
      </c>
      <c r="E26" s="66"/>
      <c r="F26" s="66" t="s">
        <v>565</v>
      </c>
      <c r="G26" s="66" t="s">
        <v>583</v>
      </c>
      <c r="H26" s="66">
        <v>98.8</v>
      </c>
      <c r="I26" s="68">
        <v>1496.0</v>
      </c>
      <c r="K26" s="18">
        <f t="shared" si="1"/>
        <v>4878.518519</v>
      </c>
      <c r="L26" s="18">
        <f t="shared" si="2"/>
        <v>4439.451852</v>
      </c>
    </row>
    <row r="27" ht="15.75" customHeight="1">
      <c r="A27" s="66">
        <v>14.0</v>
      </c>
      <c r="B27" s="66"/>
      <c r="C27" s="66" t="s">
        <v>618</v>
      </c>
      <c r="D27" s="67" t="s">
        <v>619</v>
      </c>
      <c r="E27" s="66"/>
      <c r="F27" s="66" t="s">
        <v>573</v>
      </c>
      <c r="G27" s="66" t="s">
        <v>451</v>
      </c>
      <c r="H27" s="66">
        <v>102.5</v>
      </c>
      <c r="I27" s="68">
        <v>1427.0</v>
      </c>
      <c r="K27" s="18">
        <f t="shared" si="1"/>
        <v>4532.962963</v>
      </c>
      <c r="L27" s="18">
        <f t="shared" si="2"/>
        <v>4124.996296</v>
      </c>
    </row>
    <row r="28" ht="15.75" customHeight="1">
      <c r="A28" s="66">
        <v>15.0</v>
      </c>
      <c r="B28" s="66"/>
      <c r="C28" s="66" t="s">
        <v>620</v>
      </c>
      <c r="D28" s="67" t="s">
        <v>621</v>
      </c>
      <c r="E28" s="66"/>
      <c r="F28" s="66" t="s">
        <v>614</v>
      </c>
      <c r="G28" s="66" t="s">
        <v>622</v>
      </c>
      <c r="H28" s="66">
        <v>98.0</v>
      </c>
      <c r="I28" s="68">
        <v>1416.0</v>
      </c>
      <c r="K28" s="18">
        <f t="shared" si="1"/>
        <v>4337.777778</v>
      </c>
      <c r="L28" s="18">
        <f t="shared" si="2"/>
        <v>3947.377778</v>
      </c>
    </row>
    <row r="29" ht="15.75" customHeight="1">
      <c r="A29" s="66">
        <v>16.0</v>
      </c>
      <c r="B29" s="69" t="s">
        <v>298</v>
      </c>
      <c r="C29" s="66" t="s">
        <v>623</v>
      </c>
      <c r="D29" s="67" t="s">
        <v>624</v>
      </c>
      <c r="E29" s="66"/>
      <c r="F29" s="66" t="s">
        <v>605</v>
      </c>
      <c r="G29" s="66" t="s">
        <v>583</v>
      </c>
      <c r="H29" s="66">
        <v>98.8</v>
      </c>
      <c r="I29" s="67">
        <v>919.0</v>
      </c>
      <c r="K29" s="18">
        <f t="shared" si="1"/>
        <v>2882.592593</v>
      </c>
      <c r="L29" s="18">
        <f t="shared" si="2"/>
        <v>2623.159259</v>
      </c>
    </row>
    <row r="30" ht="15.75" customHeight="1">
      <c r="A30" s="66">
        <v>17.0</v>
      </c>
      <c r="B30" s="69" t="s">
        <v>298</v>
      </c>
      <c r="C30" s="66" t="s">
        <v>625</v>
      </c>
      <c r="D30" s="67" t="s">
        <v>626</v>
      </c>
      <c r="E30" s="66"/>
      <c r="F30" s="66" t="s">
        <v>533</v>
      </c>
      <c r="G30" s="66" t="s">
        <v>611</v>
      </c>
      <c r="H30" s="66">
        <v>100.5</v>
      </c>
      <c r="I30" s="67">
        <v>560.0</v>
      </c>
      <c r="K30" s="18">
        <f t="shared" si="1"/>
        <v>1785.185185</v>
      </c>
      <c r="L30" s="18">
        <f t="shared" si="2"/>
        <v>1624.518519</v>
      </c>
    </row>
    <row r="31" ht="15.75" customHeight="1">
      <c r="A31" s="66">
        <v>18.0</v>
      </c>
      <c r="B31" s="70" t="s">
        <v>326</v>
      </c>
      <c r="C31" s="66" t="s">
        <v>627</v>
      </c>
      <c r="D31" s="67" t="s">
        <v>628</v>
      </c>
      <c r="E31" s="66"/>
      <c r="F31" s="66" t="s">
        <v>629</v>
      </c>
      <c r="G31" s="66" t="s">
        <v>630</v>
      </c>
      <c r="H31" s="66">
        <v>98.0</v>
      </c>
      <c r="I31" s="67">
        <v>525.0</v>
      </c>
      <c r="K31" s="18">
        <f t="shared" si="1"/>
        <v>1527.777778</v>
      </c>
      <c r="L31" s="18">
        <f t="shared" si="2"/>
        <v>1390.277778</v>
      </c>
    </row>
    <row r="32" ht="15.75" customHeight="1">
      <c r="A32" s="66">
        <v>19.0</v>
      </c>
      <c r="B32" s="66"/>
      <c r="C32" s="66" t="s">
        <v>631</v>
      </c>
      <c r="D32" s="67" t="s">
        <v>632</v>
      </c>
      <c r="E32" s="66"/>
      <c r="F32" s="66" t="s">
        <v>573</v>
      </c>
      <c r="G32" s="66" t="s">
        <v>633</v>
      </c>
      <c r="H32" s="66">
        <v>101.6</v>
      </c>
      <c r="I32" s="67">
        <v>0.0</v>
      </c>
      <c r="K32" s="18">
        <f t="shared" si="1"/>
        <v>0</v>
      </c>
      <c r="L32" s="18">
        <f t="shared" si="2"/>
        <v>0</v>
      </c>
    </row>
    <row r="33" ht="15.75" customHeight="1">
      <c r="A33" s="66"/>
      <c r="B33" s="69"/>
      <c r="C33" s="66"/>
      <c r="D33" s="67"/>
      <c r="E33" s="66"/>
      <c r="F33" s="66"/>
      <c r="G33" s="66"/>
      <c r="H33" s="66"/>
      <c r="I33" s="68"/>
      <c r="K33" s="18"/>
      <c r="L33" s="18"/>
    </row>
    <row r="34" ht="15.75" customHeight="1">
      <c r="A34" s="66"/>
      <c r="B34" s="69"/>
      <c r="C34" s="66"/>
      <c r="D34" s="67"/>
      <c r="E34" s="66"/>
      <c r="F34" s="66"/>
      <c r="G34" s="66"/>
      <c r="H34" s="66"/>
      <c r="I34" s="68"/>
      <c r="K34" s="18"/>
      <c r="L34" s="18"/>
    </row>
    <row r="35" ht="15.75" customHeight="1">
      <c r="A35" s="66"/>
      <c r="B35" s="70"/>
      <c r="C35" s="66"/>
      <c r="D35" s="67"/>
      <c r="E35" s="66"/>
      <c r="F35" s="66"/>
      <c r="G35" s="66"/>
      <c r="H35" s="66"/>
      <c r="I35" s="68"/>
      <c r="K35" s="18"/>
      <c r="L35" s="18"/>
    </row>
    <row r="36" ht="15.75" customHeight="1">
      <c r="A36" s="66"/>
      <c r="B36" s="69"/>
      <c r="C36" s="66"/>
      <c r="D36" s="67"/>
      <c r="E36" s="66"/>
      <c r="F36" s="66"/>
      <c r="G36" s="66"/>
      <c r="H36" s="66"/>
      <c r="I36" s="68"/>
      <c r="K36" s="18"/>
      <c r="L36" s="18"/>
    </row>
    <row r="37" ht="15.75" customHeight="1">
      <c r="A37" s="66"/>
      <c r="B37" s="70"/>
      <c r="C37" s="66"/>
      <c r="D37" s="67"/>
      <c r="E37" s="66"/>
      <c r="F37" s="66"/>
      <c r="G37" s="66"/>
      <c r="H37" s="66"/>
      <c r="I37" s="68"/>
      <c r="K37" s="18"/>
      <c r="L37" s="18"/>
    </row>
    <row r="38" ht="15.75" customHeight="1">
      <c r="A38" s="66"/>
      <c r="B38" s="69"/>
      <c r="C38" s="66"/>
      <c r="D38" s="67"/>
      <c r="E38" s="66"/>
      <c r="F38" s="66"/>
      <c r="G38" s="66"/>
      <c r="H38" s="66"/>
      <c r="I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6"/>
      <c r="I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6"/>
      <c r="I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6"/>
      <c r="I41" s="68"/>
      <c r="K41" s="18"/>
      <c r="L41" s="18"/>
    </row>
    <row r="42" ht="15.75" customHeight="1">
      <c r="A42" s="66"/>
      <c r="B42" s="66"/>
      <c r="C42" s="66"/>
      <c r="D42" s="67"/>
      <c r="E42" s="66"/>
      <c r="F42" s="66"/>
      <c r="G42" s="66"/>
      <c r="H42" s="66"/>
      <c r="I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6"/>
      <c r="H43" s="66"/>
      <c r="I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6"/>
      <c r="H44" s="66"/>
      <c r="I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6"/>
      <c r="H45" s="66"/>
      <c r="I45" s="67"/>
      <c r="K45" s="18"/>
      <c r="L45" s="18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0.29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v>2.0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0.01</v>
      </c>
      <c r="L4" s="49">
        <v>2.0</v>
      </c>
      <c r="M4" s="50">
        <v>0.0</v>
      </c>
    </row>
    <row r="5">
      <c r="F5" s="3"/>
      <c r="G5" s="52" t="s">
        <v>278</v>
      </c>
      <c r="H5" s="4">
        <v>0.0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11.0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1.09</v>
      </c>
      <c r="F9" s="63" t="s">
        <v>282</v>
      </c>
      <c r="G9" s="45"/>
      <c r="H9" s="64">
        <v>13.0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634</v>
      </c>
      <c r="D14" s="67" t="s">
        <v>635</v>
      </c>
      <c r="E14" s="66" t="s">
        <v>636</v>
      </c>
      <c r="F14" s="66" t="s">
        <v>637</v>
      </c>
      <c r="G14" s="66">
        <v>100.9</v>
      </c>
      <c r="H14" s="68">
        <v>7607.0</v>
      </c>
      <c r="I14" s="68"/>
      <c r="K14" s="18">
        <f t="shared" ref="K14:K27" si="1">H14/$H$14*10000*0.7+($H$9-A14)/($H$9-1)*10000*0.3</f>
        <v>10000</v>
      </c>
      <c r="L14" s="18">
        <f t="shared" ref="L14:L27" si="2">K14*$E$9</f>
        <v>10900</v>
      </c>
      <c r="M14" s="50">
        <v>1.0</v>
      </c>
    </row>
    <row r="15">
      <c r="A15" s="66">
        <v>2.0</v>
      </c>
      <c r="B15" s="66"/>
      <c r="C15" s="66" t="s">
        <v>638</v>
      </c>
      <c r="D15" s="67" t="s">
        <v>639</v>
      </c>
      <c r="E15" s="66" t="s">
        <v>640</v>
      </c>
      <c r="F15" s="66" t="s">
        <v>641</v>
      </c>
      <c r="G15" s="66">
        <v>100.0</v>
      </c>
      <c r="H15" s="68">
        <v>7455.0</v>
      </c>
      <c r="I15" s="68"/>
      <c r="K15" s="18">
        <f t="shared" si="1"/>
        <v>9610.128829</v>
      </c>
      <c r="L15" s="18">
        <f t="shared" si="2"/>
        <v>10475.04042</v>
      </c>
      <c r="M15" s="50"/>
    </row>
    <row r="16">
      <c r="A16" s="66">
        <v>3.0</v>
      </c>
      <c r="B16" s="69" t="s">
        <v>298</v>
      </c>
      <c r="C16" s="66">
        <v>3.0</v>
      </c>
      <c r="D16" s="67" t="s">
        <v>406</v>
      </c>
      <c r="E16" s="66" t="s">
        <v>642</v>
      </c>
      <c r="F16" s="66" t="s">
        <v>643</v>
      </c>
      <c r="G16" s="66">
        <v>101.2</v>
      </c>
      <c r="H16" s="68">
        <v>7320.0</v>
      </c>
      <c r="I16" s="68"/>
      <c r="K16" s="18">
        <f t="shared" si="1"/>
        <v>9235.901144</v>
      </c>
      <c r="L16" s="18">
        <f t="shared" si="2"/>
        <v>10067.13225</v>
      </c>
    </row>
    <row r="17">
      <c r="A17" s="66">
        <v>4.0</v>
      </c>
      <c r="B17" s="70" t="s">
        <v>298</v>
      </c>
      <c r="C17" s="66" t="s">
        <v>644</v>
      </c>
      <c r="D17" s="67" t="s">
        <v>645</v>
      </c>
      <c r="E17" s="66" t="s">
        <v>646</v>
      </c>
      <c r="F17" s="66" t="s">
        <v>647</v>
      </c>
      <c r="G17" s="66">
        <v>98.6</v>
      </c>
      <c r="H17" s="68">
        <v>7195.0</v>
      </c>
      <c r="I17" s="68"/>
      <c r="K17" s="18">
        <f t="shared" si="1"/>
        <v>8870.875509</v>
      </c>
      <c r="L17" s="18">
        <f t="shared" si="2"/>
        <v>9669.254305</v>
      </c>
    </row>
    <row r="18">
      <c r="A18" s="66">
        <v>5.0</v>
      </c>
      <c r="B18" s="66"/>
      <c r="C18" s="66" t="s">
        <v>648</v>
      </c>
      <c r="D18" s="67" t="s">
        <v>649</v>
      </c>
      <c r="E18" s="66" t="s">
        <v>650</v>
      </c>
      <c r="F18" s="66" t="s">
        <v>651</v>
      </c>
      <c r="G18" s="66">
        <v>99.6</v>
      </c>
      <c r="H18" s="68">
        <v>6948.0</v>
      </c>
      <c r="I18" s="68"/>
      <c r="K18" s="18">
        <f t="shared" si="1"/>
        <v>8393.584856</v>
      </c>
      <c r="L18" s="18">
        <f t="shared" si="2"/>
        <v>9149.007493</v>
      </c>
    </row>
    <row r="19">
      <c r="A19" s="66">
        <v>6.0</v>
      </c>
      <c r="B19" s="66"/>
      <c r="C19" s="66" t="s">
        <v>548</v>
      </c>
      <c r="D19" s="67" t="s">
        <v>652</v>
      </c>
      <c r="E19" s="66" t="s">
        <v>653</v>
      </c>
      <c r="F19" s="66" t="s">
        <v>654</v>
      </c>
      <c r="G19" s="66">
        <v>105.3</v>
      </c>
      <c r="H19" s="68">
        <v>6759.0</v>
      </c>
      <c r="I19" s="68"/>
      <c r="K19" s="18">
        <f t="shared" si="1"/>
        <v>7969.666097</v>
      </c>
      <c r="L19" s="18">
        <f t="shared" si="2"/>
        <v>8686.936046</v>
      </c>
    </row>
    <row r="20">
      <c r="A20" s="66">
        <v>7.0</v>
      </c>
      <c r="B20" s="66"/>
      <c r="C20" s="66" t="s">
        <v>655</v>
      </c>
      <c r="D20" s="67" t="s">
        <v>656</v>
      </c>
      <c r="E20" s="66" t="s">
        <v>657</v>
      </c>
      <c r="F20" s="66" t="s">
        <v>658</v>
      </c>
      <c r="G20" s="66">
        <v>99.8</v>
      </c>
      <c r="H20" s="68">
        <v>6063.0</v>
      </c>
      <c r="I20" s="68"/>
      <c r="K20" s="18">
        <f t="shared" si="1"/>
        <v>7079.203365</v>
      </c>
      <c r="L20" s="18">
        <f t="shared" si="2"/>
        <v>7716.331668</v>
      </c>
    </row>
    <row r="21" ht="15.75" customHeight="1">
      <c r="A21" s="66">
        <v>8.0</v>
      </c>
      <c r="B21" s="66"/>
      <c r="C21" s="66" t="s">
        <v>541</v>
      </c>
      <c r="D21" s="67" t="s">
        <v>659</v>
      </c>
      <c r="E21" s="66" t="s">
        <v>660</v>
      </c>
      <c r="F21" s="66" t="s">
        <v>661</v>
      </c>
      <c r="G21" s="66">
        <v>98.6</v>
      </c>
      <c r="H21" s="68">
        <v>5470.0</v>
      </c>
      <c r="I21" s="68"/>
      <c r="K21" s="18">
        <f t="shared" si="1"/>
        <v>6283.521756</v>
      </c>
      <c r="L21" s="18">
        <f t="shared" si="2"/>
        <v>6849.038714</v>
      </c>
    </row>
    <row r="22" ht="15.75" customHeight="1">
      <c r="A22" s="66">
        <v>9.0</v>
      </c>
      <c r="B22" s="66"/>
      <c r="C22" s="66" t="s">
        <v>662</v>
      </c>
      <c r="D22" s="67" t="s">
        <v>663</v>
      </c>
      <c r="E22" s="66" t="s">
        <v>664</v>
      </c>
      <c r="F22" s="66" t="s">
        <v>665</v>
      </c>
      <c r="G22" s="66">
        <v>98.3</v>
      </c>
      <c r="H22" s="68">
        <v>5315.0</v>
      </c>
      <c r="I22" s="68"/>
      <c r="K22" s="18">
        <f t="shared" si="1"/>
        <v>5890.88997</v>
      </c>
      <c r="L22" s="18">
        <f t="shared" si="2"/>
        <v>6421.070067</v>
      </c>
    </row>
    <row r="23" ht="15.75" customHeight="1">
      <c r="A23" s="66">
        <v>10.0</v>
      </c>
      <c r="B23" s="69" t="s">
        <v>326</v>
      </c>
      <c r="C23" s="66" t="s">
        <v>666</v>
      </c>
      <c r="D23" s="67" t="s">
        <v>667</v>
      </c>
      <c r="E23" s="66" t="s">
        <v>668</v>
      </c>
      <c r="F23" s="66" t="s">
        <v>669</v>
      </c>
      <c r="G23" s="66">
        <v>103.6</v>
      </c>
      <c r="H23" s="68">
        <v>4693.0</v>
      </c>
      <c r="I23" s="68"/>
      <c r="K23" s="18">
        <f t="shared" si="1"/>
        <v>5068.522414</v>
      </c>
      <c r="L23" s="18">
        <f t="shared" si="2"/>
        <v>5524.689431</v>
      </c>
    </row>
    <row r="24" ht="15.75" customHeight="1">
      <c r="A24" s="66">
        <v>11.0</v>
      </c>
      <c r="B24" s="70" t="s">
        <v>298</v>
      </c>
      <c r="C24" s="66" t="s">
        <v>670</v>
      </c>
      <c r="D24" s="67" t="s">
        <v>671</v>
      </c>
      <c r="E24" s="66" t="s">
        <v>672</v>
      </c>
      <c r="F24" s="66" t="s">
        <v>673</v>
      </c>
      <c r="G24" s="66">
        <v>100.0</v>
      </c>
      <c r="H24" s="68">
        <v>4642.0</v>
      </c>
      <c r="I24" s="68"/>
      <c r="K24" s="18">
        <f t="shared" si="1"/>
        <v>4771.591955</v>
      </c>
      <c r="L24" s="18">
        <f t="shared" si="2"/>
        <v>5201.035231</v>
      </c>
    </row>
    <row r="25" ht="15.75" customHeight="1">
      <c r="A25" s="66">
        <v>12.0</v>
      </c>
      <c r="B25" s="70" t="s">
        <v>298</v>
      </c>
      <c r="C25" s="66" t="s">
        <v>674</v>
      </c>
      <c r="D25" s="67" t="s">
        <v>675</v>
      </c>
      <c r="E25" s="66" t="s">
        <v>676</v>
      </c>
      <c r="F25" s="66" t="s">
        <v>677</v>
      </c>
      <c r="G25" s="66">
        <v>100.1</v>
      </c>
      <c r="H25" s="68">
        <v>4400.0</v>
      </c>
      <c r="I25" s="68"/>
      <c r="K25" s="18">
        <f t="shared" si="1"/>
        <v>4298.902327</v>
      </c>
      <c r="L25" s="18">
        <f t="shared" si="2"/>
        <v>4685.803536</v>
      </c>
    </row>
    <row r="26" ht="15.75" customHeight="1">
      <c r="A26" s="66">
        <v>13.0</v>
      </c>
      <c r="B26" s="66"/>
      <c r="C26" s="66" t="s">
        <v>571</v>
      </c>
      <c r="D26" s="67" t="s">
        <v>678</v>
      </c>
      <c r="E26" s="66" t="s">
        <v>679</v>
      </c>
      <c r="F26" s="66" t="s">
        <v>661</v>
      </c>
      <c r="G26" s="66">
        <v>99.1</v>
      </c>
      <c r="H26" s="68">
        <v>4334.0</v>
      </c>
      <c r="I26" s="68"/>
      <c r="K26" s="18">
        <f t="shared" si="1"/>
        <v>3988.168792</v>
      </c>
      <c r="L26" s="18">
        <f t="shared" si="2"/>
        <v>4347.103983</v>
      </c>
    </row>
    <row r="27" ht="15.75" customHeight="1">
      <c r="A27" s="66">
        <v>14.0</v>
      </c>
      <c r="B27" s="66"/>
      <c r="C27" s="66" t="s">
        <v>531</v>
      </c>
      <c r="D27" s="67" t="s">
        <v>680</v>
      </c>
      <c r="E27" s="66" t="s">
        <v>681</v>
      </c>
      <c r="F27" s="66" t="s">
        <v>682</v>
      </c>
      <c r="G27" s="66">
        <v>101.2</v>
      </c>
      <c r="H27" s="68">
        <v>2215.0</v>
      </c>
      <c r="I27" s="68"/>
      <c r="K27" s="18">
        <f t="shared" si="1"/>
        <v>1788.25424</v>
      </c>
      <c r="L27" s="18">
        <f t="shared" si="2"/>
        <v>1949.197121</v>
      </c>
    </row>
    <row r="28" ht="15.75" customHeight="1">
      <c r="A28" s="66"/>
      <c r="B28" s="66"/>
      <c r="C28" s="66"/>
      <c r="D28" s="67"/>
      <c r="E28" s="66"/>
      <c r="F28" s="66"/>
      <c r="G28" s="66"/>
      <c r="H28" s="68"/>
      <c r="I28" s="68"/>
      <c r="K28" s="18"/>
      <c r="L28" s="18"/>
    </row>
    <row r="29" ht="15.75" customHeight="1">
      <c r="A29" s="66"/>
      <c r="B29" s="66"/>
      <c r="C29" s="66"/>
      <c r="D29" s="67"/>
      <c r="E29" s="66"/>
      <c r="F29" s="66"/>
      <c r="G29" s="66"/>
      <c r="H29" s="68"/>
      <c r="I29" s="68"/>
      <c r="K29" s="18"/>
      <c r="L29" s="18"/>
    </row>
    <row r="30" ht="15.75" customHeight="1">
      <c r="A30" s="66"/>
      <c r="B30" s="70"/>
      <c r="C30" s="66"/>
      <c r="D30" s="67"/>
      <c r="E30" s="66"/>
      <c r="F30" s="66"/>
      <c r="G30" s="66"/>
      <c r="H30" s="66"/>
      <c r="I30" s="68"/>
      <c r="K30" s="18"/>
      <c r="L30" s="18"/>
    </row>
    <row r="31" ht="15.75" customHeight="1">
      <c r="A31" s="66"/>
      <c r="B31" s="66"/>
      <c r="C31" s="66"/>
      <c r="D31" s="67"/>
      <c r="E31" s="66"/>
      <c r="F31" s="66"/>
      <c r="G31" s="66"/>
      <c r="H31" s="66"/>
      <c r="I31" s="68"/>
      <c r="K31" s="18"/>
      <c r="L31" s="18"/>
    </row>
    <row r="32" ht="15.75" customHeight="1">
      <c r="A32" s="66"/>
      <c r="B32" s="66"/>
      <c r="C32" s="66"/>
      <c r="D32" s="67"/>
      <c r="E32" s="66"/>
      <c r="F32" s="66"/>
      <c r="G32" s="66"/>
      <c r="H32" s="66"/>
      <c r="I32" s="68"/>
      <c r="K32" s="18"/>
      <c r="L32" s="18"/>
    </row>
    <row r="33" ht="15.75" customHeight="1">
      <c r="A33" s="66"/>
      <c r="B33" s="69"/>
      <c r="C33" s="66"/>
      <c r="D33" s="67"/>
      <c r="E33" s="66"/>
      <c r="F33" s="66"/>
      <c r="G33" s="66"/>
      <c r="H33" s="66"/>
      <c r="I33" s="68"/>
      <c r="K33" s="18"/>
      <c r="L33" s="18"/>
    </row>
    <row r="34" ht="15.75" customHeight="1">
      <c r="A34" s="66"/>
      <c r="B34" s="69"/>
      <c r="C34" s="66"/>
      <c r="D34" s="67"/>
      <c r="E34" s="66"/>
      <c r="F34" s="66"/>
      <c r="G34" s="66"/>
      <c r="H34" s="66"/>
      <c r="I34" s="68"/>
      <c r="K34" s="18"/>
      <c r="L34" s="18"/>
    </row>
    <row r="35" ht="15.75" customHeight="1">
      <c r="A35" s="66"/>
      <c r="B35" s="70"/>
      <c r="C35" s="66"/>
      <c r="D35" s="67"/>
      <c r="E35" s="66"/>
      <c r="F35" s="66"/>
      <c r="G35" s="66"/>
      <c r="H35" s="66"/>
      <c r="I35" s="68"/>
      <c r="K35" s="18"/>
      <c r="L35" s="18"/>
    </row>
    <row r="36" ht="15.75" customHeight="1">
      <c r="A36" s="66"/>
      <c r="B36" s="69"/>
      <c r="C36" s="66"/>
      <c r="D36" s="67"/>
      <c r="E36" s="66"/>
      <c r="F36" s="66"/>
      <c r="G36" s="66"/>
      <c r="H36" s="66"/>
      <c r="I36" s="68"/>
      <c r="K36" s="18"/>
      <c r="L36" s="18"/>
    </row>
    <row r="37" ht="15.75" customHeight="1">
      <c r="A37" s="66"/>
      <c r="B37" s="70"/>
      <c r="C37" s="66"/>
      <c r="D37" s="67"/>
      <c r="E37" s="66"/>
      <c r="F37" s="66"/>
      <c r="G37" s="66"/>
      <c r="H37" s="66"/>
      <c r="I37" s="68"/>
      <c r="K37" s="18"/>
      <c r="L37" s="18"/>
    </row>
    <row r="38" ht="15.75" customHeight="1">
      <c r="A38" s="66"/>
      <c r="B38" s="69"/>
      <c r="C38" s="66"/>
      <c r="D38" s="67"/>
      <c r="E38" s="66"/>
      <c r="F38" s="66"/>
      <c r="G38" s="66"/>
      <c r="H38" s="66"/>
      <c r="I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6"/>
      <c r="I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6"/>
      <c r="I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6"/>
      <c r="I41" s="68"/>
      <c r="K41" s="18"/>
      <c r="L41" s="18"/>
    </row>
    <row r="42" ht="15.75" customHeight="1">
      <c r="A42" s="66"/>
      <c r="B42" s="66"/>
      <c r="C42" s="66"/>
      <c r="D42" s="67"/>
      <c r="E42" s="66"/>
      <c r="F42" s="66"/>
      <c r="G42" s="66"/>
      <c r="H42" s="66"/>
      <c r="I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6"/>
      <c r="H43" s="66"/>
      <c r="I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6"/>
      <c r="H44" s="66"/>
      <c r="I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6"/>
      <c r="H45" s="66"/>
      <c r="I45" s="67"/>
      <c r="K45" s="18"/>
      <c r="L45" s="18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0.29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v>1.0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0.005</v>
      </c>
      <c r="L4" s="49">
        <v>2.0</v>
      </c>
      <c r="M4" s="50">
        <v>0.0</v>
      </c>
    </row>
    <row r="5">
      <c r="F5" s="3"/>
      <c r="G5" s="52" t="s">
        <v>278</v>
      </c>
      <c r="H5" s="4">
        <v>0.0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11.0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1.085</v>
      </c>
      <c r="F9" s="63" t="s">
        <v>282</v>
      </c>
      <c r="G9" s="45"/>
      <c r="H9" s="64">
        <v>13.0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683</v>
      </c>
      <c r="D14" s="67" t="s">
        <v>684</v>
      </c>
      <c r="E14" s="66" t="s">
        <v>685</v>
      </c>
      <c r="F14" s="66" t="s">
        <v>686</v>
      </c>
      <c r="G14" s="66">
        <v>104.3</v>
      </c>
      <c r="H14" s="68">
        <v>6334.0</v>
      </c>
      <c r="I14" s="68"/>
      <c r="K14" s="18">
        <f t="shared" ref="K14:K26" si="1">H14/$H$14*10000*0.7+($H$9-A14)/($H$9-1)*10000*0.3</f>
        <v>10000</v>
      </c>
      <c r="L14" s="18">
        <f t="shared" ref="L14:L26" si="2">K14*$E$9</f>
        <v>10850</v>
      </c>
      <c r="M14" s="50">
        <v>1.0</v>
      </c>
    </row>
    <row r="15">
      <c r="A15" s="66">
        <v>2.0</v>
      </c>
      <c r="B15" s="69" t="s">
        <v>298</v>
      </c>
      <c r="C15" s="66" t="s">
        <v>687</v>
      </c>
      <c r="D15" s="67" t="s">
        <v>688</v>
      </c>
      <c r="E15" s="66" t="s">
        <v>689</v>
      </c>
      <c r="F15" s="66" t="s">
        <v>690</v>
      </c>
      <c r="G15" s="66">
        <v>100.7</v>
      </c>
      <c r="H15" s="68">
        <v>6078.0</v>
      </c>
      <c r="I15" s="68"/>
      <c r="K15" s="18">
        <f t="shared" si="1"/>
        <v>9467.082412</v>
      </c>
      <c r="L15" s="18">
        <f t="shared" si="2"/>
        <v>10271.78442</v>
      </c>
      <c r="M15" s="50"/>
    </row>
    <row r="16">
      <c r="A16" s="66">
        <v>3.0</v>
      </c>
      <c r="B16" s="70" t="s">
        <v>298</v>
      </c>
      <c r="C16" s="66" t="s">
        <v>319</v>
      </c>
      <c r="D16" s="67" t="s">
        <v>691</v>
      </c>
      <c r="E16" s="66" t="s">
        <v>653</v>
      </c>
      <c r="F16" s="66" t="s">
        <v>291</v>
      </c>
      <c r="G16" s="66">
        <v>104.8</v>
      </c>
      <c r="H16" s="68">
        <v>6056.0</v>
      </c>
      <c r="I16" s="68"/>
      <c r="K16" s="18">
        <f t="shared" si="1"/>
        <v>9192.769182</v>
      </c>
      <c r="L16" s="18">
        <f t="shared" si="2"/>
        <v>9974.154563</v>
      </c>
    </row>
    <row r="17">
      <c r="A17" s="66">
        <v>4.0</v>
      </c>
      <c r="B17" s="66"/>
      <c r="C17" s="66" t="s">
        <v>545</v>
      </c>
      <c r="D17" s="67" t="s">
        <v>692</v>
      </c>
      <c r="E17" s="66" t="s">
        <v>653</v>
      </c>
      <c r="F17" s="66" t="s">
        <v>693</v>
      </c>
      <c r="G17" s="66">
        <v>103.6</v>
      </c>
      <c r="H17" s="68">
        <v>5716.0</v>
      </c>
      <c r="I17" s="68"/>
      <c r="K17" s="18">
        <f t="shared" si="1"/>
        <v>8567.019261</v>
      </c>
      <c r="L17" s="18">
        <f t="shared" si="2"/>
        <v>9295.215898</v>
      </c>
    </row>
    <row r="18">
      <c r="A18" s="66">
        <v>5.0</v>
      </c>
      <c r="B18" s="66"/>
      <c r="C18" s="66" t="s">
        <v>694</v>
      </c>
      <c r="D18" s="67" t="s">
        <v>695</v>
      </c>
      <c r="E18" s="66" t="s">
        <v>696</v>
      </c>
      <c r="F18" s="66" t="s">
        <v>697</v>
      </c>
      <c r="G18" s="66">
        <v>97.9</v>
      </c>
      <c r="H18" s="68">
        <v>5606.0</v>
      </c>
      <c r="I18" s="68"/>
      <c r="K18" s="18">
        <f t="shared" si="1"/>
        <v>8195.45311</v>
      </c>
      <c r="L18" s="18">
        <f t="shared" si="2"/>
        <v>8892.066625</v>
      </c>
    </row>
    <row r="19">
      <c r="A19" s="66">
        <v>6.0</v>
      </c>
      <c r="B19" s="69" t="s">
        <v>298</v>
      </c>
      <c r="C19" s="66" t="s">
        <v>698</v>
      </c>
      <c r="D19" s="67" t="s">
        <v>699</v>
      </c>
      <c r="E19" s="66" t="s">
        <v>696</v>
      </c>
      <c r="F19" s="66" t="s">
        <v>700</v>
      </c>
      <c r="G19" s="66">
        <v>100.0</v>
      </c>
      <c r="H19" s="68">
        <v>5515.0</v>
      </c>
      <c r="I19" s="68"/>
      <c r="K19" s="18">
        <f t="shared" si="1"/>
        <v>7844.884749</v>
      </c>
      <c r="L19" s="18">
        <f t="shared" si="2"/>
        <v>8511.699953</v>
      </c>
    </row>
    <row r="20">
      <c r="A20" s="66">
        <v>7.0</v>
      </c>
      <c r="B20" s="70" t="s">
        <v>298</v>
      </c>
      <c r="C20" s="66" t="s">
        <v>574</v>
      </c>
      <c r="D20" s="67" t="s">
        <v>701</v>
      </c>
      <c r="E20" s="66" t="s">
        <v>685</v>
      </c>
      <c r="F20" s="66" t="s">
        <v>702</v>
      </c>
      <c r="G20" s="66">
        <v>100.9</v>
      </c>
      <c r="H20" s="68">
        <v>5433.0</v>
      </c>
      <c r="I20" s="68"/>
      <c r="K20" s="18">
        <f t="shared" si="1"/>
        <v>7504.262709</v>
      </c>
      <c r="L20" s="18">
        <f t="shared" si="2"/>
        <v>8142.125039</v>
      </c>
    </row>
    <row r="21" ht="15.75" customHeight="1">
      <c r="A21" s="66">
        <v>8.0</v>
      </c>
      <c r="B21" s="69" t="s">
        <v>298</v>
      </c>
      <c r="C21" s="66" t="s">
        <v>558</v>
      </c>
      <c r="D21" s="67" t="s">
        <v>703</v>
      </c>
      <c r="E21" s="66" t="s">
        <v>704</v>
      </c>
      <c r="F21" s="66" t="s">
        <v>291</v>
      </c>
      <c r="G21" s="66">
        <v>104.8</v>
      </c>
      <c r="H21" s="68">
        <v>4677.0</v>
      </c>
      <c r="I21" s="68"/>
      <c r="K21" s="18">
        <f t="shared" si="1"/>
        <v>6418.771708</v>
      </c>
      <c r="L21" s="18">
        <f t="shared" si="2"/>
        <v>6964.367303</v>
      </c>
    </row>
    <row r="22" ht="15.75" customHeight="1">
      <c r="A22" s="66">
        <v>9.0</v>
      </c>
      <c r="B22" s="70" t="s">
        <v>298</v>
      </c>
      <c r="C22" s="66" t="s">
        <v>705</v>
      </c>
      <c r="D22" s="67" t="s">
        <v>706</v>
      </c>
      <c r="E22" s="66" t="s">
        <v>689</v>
      </c>
      <c r="F22" s="66" t="s">
        <v>707</v>
      </c>
      <c r="G22" s="66">
        <v>99.4</v>
      </c>
      <c r="H22" s="68">
        <v>4670.0</v>
      </c>
      <c r="I22" s="68"/>
      <c r="K22" s="18">
        <f t="shared" si="1"/>
        <v>6161.03568</v>
      </c>
      <c r="L22" s="18">
        <f t="shared" si="2"/>
        <v>6684.723713</v>
      </c>
    </row>
    <row r="23" ht="15.75" customHeight="1">
      <c r="A23" s="66">
        <v>10.0</v>
      </c>
      <c r="B23" s="69" t="s">
        <v>298</v>
      </c>
      <c r="C23" s="66">
        <v>777.0</v>
      </c>
      <c r="D23" s="67" t="s">
        <v>708</v>
      </c>
      <c r="E23" s="66" t="s">
        <v>689</v>
      </c>
      <c r="F23" s="66" t="s">
        <v>555</v>
      </c>
      <c r="G23" s="66">
        <v>99.4</v>
      </c>
      <c r="H23" s="68">
        <v>4534.0</v>
      </c>
      <c r="I23" s="68"/>
      <c r="K23" s="18">
        <f t="shared" si="1"/>
        <v>5760.735712</v>
      </c>
      <c r="L23" s="18">
        <f t="shared" si="2"/>
        <v>6250.398248</v>
      </c>
    </row>
    <row r="24" ht="15.75" customHeight="1">
      <c r="A24" s="66">
        <v>11.0</v>
      </c>
      <c r="B24" s="69" t="s">
        <v>298</v>
      </c>
      <c r="C24" s="66" t="s">
        <v>578</v>
      </c>
      <c r="D24" s="67" t="s">
        <v>709</v>
      </c>
      <c r="E24" s="66" t="s">
        <v>710</v>
      </c>
      <c r="F24" s="66" t="s">
        <v>580</v>
      </c>
      <c r="G24" s="66">
        <v>100.0</v>
      </c>
      <c r="H24" s="68">
        <v>4175.0</v>
      </c>
      <c r="I24" s="68"/>
      <c r="K24" s="18">
        <f t="shared" si="1"/>
        <v>5113.988001</v>
      </c>
      <c r="L24" s="18">
        <f t="shared" si="2"/>
        <v>5548.676981</v>
      </c>
    </row>
    <row r="25" ht="15.75" customHeight="1">
      <c r="A25" s="66">
        <v>12.0</v>
      </c>
      <c r="B25" s="70" t="s">
        <v>326</v>
      </c>
      <c r="C25" s="66" t="s">
        <v>711</v>
      </c>
      <c r="D25" s="67" t="s">
        <v>712</v>
      </c>
      <c r="E25" s="66" t="s">
        <v>713</v>
      </c>
      <c r="F25" s="66" t="s">
        <v>714</v>
      </c>
      <c r="G25" s="66">
        <v>104.8</v>
      </c>
      <c r="H25" s="68">
        <v>4049.0</v>
      </c>
      <c r="I25" s="68"/>
      <c r="K25" s="18">
        <f t="shared" si="1"/>
        <v>4724.739501</v>
      </c>
      <c r="L25" s="18">
        <f t="shared" si="2"/>
        <v>5126.342359</v>
      </c>
    </row>
    <row r="26" ht="15.75" customHeight="1">
      <c r="A26" s="66">
        <v>13.0</v>
      </c>
      <c r="B26" s="66"/>
      <c r="C26" s="66" t="s">
        <v>715</v>
      </c>
      <c r="D26" s="67" t="s">
        <v>716</v>
      </c>
      <c r="E26" s="66" t="s">
        <v>689</v>
      </c>
      <c r="F26" s="66" t="s">
        <v>686</v>
      </c>
      <c r="G26" s="66">
        <v>104.3</v>
      </c>
      <c r="H26" s="68">
        <v>1530.0</v>
      </c>
      <c r="I26" s="68"/>
      <c r="K26" s="18">
        <f t="shared" si="1"/>
        <v>1690.874645</v>
      </c>
      <c r="L26" s="18">
        <f t="shared" si="2"/>
        <v>1834.59899</v>
      </c>
    </row>
    <row r="27" ht="15.75" customHeight="1">
      <c r="A27" s="66"/>
      <c r="B27" s="66"/>
      <c r="C27" s="66"/>
      <c r="D27" s="67"/>
      <c r="E27" s="66"/>
      <c r="F27" s="66"/>
      <c r="G27" s="66"/>
      <c r="H27" s="68"/>
      <c r="I27" s="68"/>
      <c r="K27" s="18"/>
      <c r="L27" s="18"/>
    </row>
    <row r="28" ht="15.75" customHeight="1">
      <c r="A28" s="66"/>
      <c r="B28" s="66"/>
      <c r="C28" s="66"/>
      <c r="D28" s="67"/>
      <c r="E28" s="66"/>
      <c r="F28" s="66"/>
      <c r="G28" s="66"/>
      <c r="H28" s="68"/>
      <c r="I28" s="68"/>
      <c r="K28" s="18"/>
      <c r="L28" s="18"/>
    </row>
    <row r="29" ht="15.75" customHeight="1">
      <c r="A29" s="66"/>
      <c r="B29" s="66"/>
      <c r="C29" s="66"/>
      <c r="D29" s="67"/>
      <c r="E29" s="66"/>
      <c r="F29" s="66"/>
      <c r="G29" s="66"/>
      <c r="H29" s="68"/>
      <c r="I29" s="68"/>
      <c r="K29" s="18"/>
      <c r="L29" s="18"/>
    </row>
    <row r="30" ht="15.75" customHeight="1">
      <c r="A30" s="66"/>
      <c r="B30" s="70"/>
      <c r="C30" s="66"/>
      <c r="D30" s="67"/>
      <c r="E30" s="66"/>
      <c r="F30" s="66"/>
      <c r="G30" s="66"/>
      <c r="H30" s="66"/>
      <c r="I30" s="68"/>
      <c r="K30" s="18"/>
      <c r="L30" s="18"/>
    </row>
    <row r="31" ht="15.75" customHeight="1">
      <c r="A31" s="66"/>
      <c r="B31" s="66"/>
      <c r="C31" s="66"/>
      <c r="D31" s="67"/>
      <c r="E31" s="66"/>
      <c r="F31" s="66"/>
      <c r="G31" s="66"/>
      <c r="H31" s="66"/>
      <c r="I31" s="68"/>
      <c r="K31" s="18"/>
      <c r="L31" s="18"/>
    </row>
    <row r="32" ht="15.75" customHeight="1">
      <c r="A32" s="66"/>
      <c r="B32" s="66"/>
      <c r="C32" s="66"/>
      <c r="D32" s="67"/>
      <c r="E32" s="66"/>
      <c r="F32" s="66"/>
      <c r="G32" s="66"/>
      <c r="H32" s="66"/>
      <c r="I32" s="68"/>
      <c r="K32" s="18"/>
      <c r="L32" s="18"/>
    </row>
    <row r="33" ht="15.75" customHeight="1">
      <c r="A33" s="66"/>
      <c r="B33" s="69"/>
      <c r="C33" s="66"/>
      <c r="D33" s="67"/>
      <c r="E33" s="66"/>
      <c r="F33" s="66"/>
      <c r="G33" s="66"/>
      <c r="H33" s="66"/>
      <c r="I33" s="68"/>
      <c r="K33" s="18"/>
      <c r="L33" s="18"/>
    </row>
    <row r="34" ht="15.75" customHeight="1">
      <c r="A34" s="66"/>
      <c r="B34" s="69"/>
      <c r="C34" s="66"/>
      <c r="D34" s="67"/>
      <c r="E34" s="66"/>
      <c r="F34" s="66"/>
      <c r="G34" s="66"/>
      <c r="H34" s="66"/>
      <c r="I34" s="68"/>
      <c r="K34" s="18"/>
      <c r="L34" s="18"/>
    </row>
    <row r="35" ht="15.75" customHeight="1">
      <c r="A35" s="66"/>
      <c r="B35" s="70"/>
      <c r="C35" s="66"/>
      <c r="D35" s="67"/>
      <c r="E35" s="66"/>
      <c r="F35" s="66"/>
      <c r="G35" s="66"/>
      <c r="H35" s="66"/>
      <c r="I35" s="68"/>
      <c r="K35" s="18"/>
      <c r="L35" s="18"/>
    </row>
    <row r="36" ht="15.75" customHeight="1">
      <c r="A36" s="66"/>
      <c r="B36" s="69"/>
      <c r="C36" s="66"/>
      <c r="D36" s="67"/>
      <c r="E36" s="66"/>
      <c r="F36" s="66"/>
      <c r="G36" s="66"/>
      <c r="H36" s="66"/>
      <c r="I36" s="68"/>
      <c r="K36" s="18"/>
      <c r="L36" s="18"/>
    </row>
    <row r="37" ht="15.75" customHeight="1">
      <c r="A37" s="66"/>
      <c r="B37" s="70"/>
      <c r="C37" s="66"/>
      <c r="D37" s="67"/>
      <c r="E37" s="66"/>
      <c r="F37" s="66"/>
      <c r="G37" s="66"/>
      <c r="H37" s="66"/>
      <c r="I37" s="68"/>
      <c r="K37" s="18"/>
      <c r="L37" s="18"/>
    </row>
    <row r="38" ht="15.75" customHeight="1">
      <c r="A38" s="66"/>
      <c r="B38" s="69"/>
      <c r="C38" s="66"/>
      <c r="D38" s="67"/>
      <c r="E38" s="66"/>
      <c r="F38" s="66"/>
      <c r="G38" s="66"/>
      <c r="H38" s="66"/>
      <c r="I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6"/>
      <c r="I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6"/>
      <c r="I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6"/>
      <c r="I41" s="68"/>
      <c r="K41" s="18"/>
      <c r="L41" s="18"/>
    </row>
    <row r="42" ht="15.75" customHeight="1">
      <c r="A42" s="66"/>
      <c r="B42" s="66"/>
      <c r="C42" s="66"/>
      <c r="D42" s="67"/>
      <c r="E42" s="66"/>
      <c r="F42" s="66"/>
      <c r="G42" s="66"/>
      <c r="H42" s="66"/>
      <c r="I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6"/>
      <c r="H43" s="66"/>
      <c r="I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6"/>
      <c r="H44" s="66"/>
      <c r="I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6"/>
      <c r="H45" s="66"/>
      <c r="I45" s="67"/>
      <c r="K45" s="18"/>
      <c r="L45" s="18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0.29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v>1.0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0.005</v>
      </c>
      <c r="L4" s="49">
        <v>2.0</v>
      </c>
      <c r="M4" s="50">
        <v>0.0</v>
      </c>
    </row>
    <row r="5">
      <c r="F5" s="3"/>
      <c r="G5" s="52" t="s">
        <v>278</v>
      </c>
      <c r="H5" s="4">
        <v>0.0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11.0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1.085</v>
      </c>
      <c r="F9" s="63" t="s">
        <v>282</v>
      </c>
      <c r="G9" s="45"/>
      <c r="H9" s="64">
        <v>11.0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>
        <v>311.0</v>
      </c>
      <c r="D14" s="67" t="s">
        <v>717</v>
      </c>
      <c r="E14" s="66" t="s">
        <v>653</v>
      </c>
      <c r="F14" s="66" t="s">
        <v>430</v>
      </c>
      <c r="G14" s="66">
        <v>106.1</v>
      </c>
      <c r="H14" s="68">
        <v>8362.0</v>
      </c>
      <c r="I14" s="68"/>
      <c r="K14" s="18">
        <f t="shared" ref="K14:K24" si="1">H14/$H$14*10000*0.7+($H$9-A14)/($H$9-1)*10000*0.3</f>
        <v>10000</v>
      </c>
      <c r="L14" s="18">
        <f t="shared" ref="L14:L24" si="2">K14*$E$9</f>
        <v>10850</v>
      </c>
      <c r="M14" s="50"/>
    </row>
    <row r="15">
      <c r="A15" s="66">
        <v>2.0</v>
      </c>
      <c r="B15" s="66"/>
      <c r="C15" s="66" t="s">
        <v>718</v>
      </c>
      <c r="D15" s="67" t="s">
        <v>719</v>
      </c>
      <c r="E15" s="66" t="s">
        <v>720</v>
      </c>
      <c r="F15" s="66" t="s">
        <v>721</v>
      </c>
      <c r="G15" s="66">
        <v>99.8</v>
      </c>
      <c r="H15" s="68">
        <v>8054.0</v>
      </c>
      <c r="I15" s="68"/>
      <c r="K15" s="18">
        <f t="shared" si="1"/>
        <v>9442.166946</v>
      </c>
      <c r="L15" s="18">
        <f t="shared" si="2"/>
        <v>10244.75114</v>
      </c>
      <c r="M15" s="50">
        <v>1.0</v>
      </c>
    </row>
    <row r="16">
      <c r="A16" s="66">
        <v>3.0</v>
      </c>
      <c r="B16" s="66"/>
      <c r="C16" s="66" t="s">
        <v>586</v>
      </c>
      <c r="D16" s="67" t="s">
        <v>722</v>
      </c>
      <c r="E16" s="66" t="s">
        <v>723</v>
      </c>
      <c r="F16" s="66" t="s">
        <v>589</v>
      </c>
      <c r="G16" s="66">
        <v>103.7</v>
      </c>
      <c r="H16" s="68">
        <v>7018.0</v>
      </c>
      <c r="I16" s="68"/>
      <c r="K16" s="18">
        <f t="shared" si="1"/>
        <v>8274.910309</v>
      </c>
      <c r="L16" s="18">
        <f t="shared" si="2"/>
        <v>8978.277685</v>
      </c>
    </row>
    <row r="17">
      <c r="A17" s="66">
        <v>4.0</v>
      </c>
      <c r="B17" s="66"/>
      <c r="C17" s="66" t="s">
        <v>598</v>
      </c>
      <c r="D17" s="67" t="s">
        <v>724</v>
      </c>
      <c r="E17" s="66" t="s">
        <v>710</v>
      </c>
      <c r="F17" s="66" t="s">
        <v>430</v>
      </c>
      <c r="G17" s="66">
        <v>107.3</v>
      </c>
      <c r="H17" s="68">
        <v>6998.0</v>
      </c>
      <c r="I17" s="68"/>
      <c r="K17" s="18">
        <f t="shared" si="1"/>
        <v>7958.167902</v>
      </c>
      <c r="L17" s="18">
        <f t="shared" si="2"/>
        <v>8634.612174</v>
      </c>
    </row>
    <row r="18">
      <c r="A18" s="66">
        <v>5.0</v>
      </c>
      <c r="B18" s="66"/>
      <c r="C18" s="66" t="s">
        <v>600</v>
      </c>
      <c r="D18" s="67" t="s">
        <v>725</v>
      </c>
      <c r="E18" s="66" t="s">
        <v>726</v>
      </c>
      <c r="F18" s="66" t="s">
        <v>727</v>
      </c>
      <c r="G18" s="66">
        <v>101.4</v>
      </c>
      <c r="H18" s="68">
        <v>6826.0</v>
      </c>
      <c r="I18" s="68"/>
      <c r="K18" s="18">
        <f t="shared" si="1"/>
        <v>7514.18321</v>
      </c>
      <c r="L18" s="18">
        <f t="shared" si="2"/>
        <v>8152.888783</v>
      </c>
    </row>
    <row r="19">
      <c r="A19" s="66">
        <v>6.0</v>
      </c>
      <c r="B19" s="66"/>
      <c r="C19" s="66">
        <v>70.0</v>
      </c>
      <c r="D19" s="67" t="s">
        <v>728</v>
      </c>
      <c r="E19" s="66" t="s">
        <v>685</v>
      </c>
      <c r="F19" s="66" t="s">
        <v>472</v>
      </c>
      <c r="G19" s="66">
        <v>102.9</v>
      </c>
      <c r="H19" s="68">
        <v>5904.0</v>
      </c>
      <c r="I19" s="68"/>
      <c r="K19" s="18">
        <f t="shared" si="1"/>
        <v>6442.358287</v>
      </c>
      <c r="L19" s="18">
        <f t="shared" si="2"/>
        <v>6989.958742</v>
      </c>
    </row>
    <row r="20">
      <c r="A20" s="66">
        <v>7.0</v>
      </c>
      <c r="B20" s="66"/>
      <c r="C20" s="66" t="s">
        <v>729</v>
      </c>
      <c r="D20" s="67" t="s">
        <v>730</v>
      </c>
      <c r="E20" s="66" t="s">
        <v>689</v>
      </c>
      <c r="F20" s="66" t="s">
        <v>430</v>
      </c>
      <c r="G20" s="66">
        <v>106.3</v>
      </c>
      <c r="H20" s="68">
        <v>5058.0</v>
      </c>
      <c r="I20" s="68"/>
      <c r="K20" s="18">
        <f t="shared" si="1"/>
        <v>5434.154508</v>
      </c>
      <c r="L20" s="18">
        <f t="shared" si="2"/>
        <v>5896.057642</v>
      </c>
    </row>
    <row r="21" ht="15.75" customHeight="1">
      <c r="A21" s="66">
        <v>8.0</v>
      </c>
      <c r="B21" s="66"/>
      <c r="C21" s="66" t="s">
        <v>567</v>
      </c>
      <c r="D21" s="67" t="s">
        <v>731</v>
      </c>
      <c r="E21" s="66" t="s">
        <v>685</v>
      </c>
      <c r="F21" s="66" t="s">
        <v>472</v>
      </c>
      <c r="G21" s="66">
        <v>108.5</v>
      </c>
      <c r="H21" s="68">
        <v>2882.0</v>
      </c>
      <c r="I21" s="68"/>
      <c r="K21" s="18">
        <f t="shared" si="1"/>
        <v>3312.580722</v>
      </c>
      <c r="L21" s="18">
        <f t="shared" si="2"/>
        <v>3594.150084</v>
      </c>
    </row>
    <row r="22" ht="15.75" customHeight="1">
      <c r="A22" s="66">
        <v>9.0</v>
      </c>
      <c r="B22" s="69" t="s">
        <v>298</v>
      </c>
      <c r="C22" s="66" t="s">
        <v>732</v>
      </c>
      <c r="D22" s="67" t="s">
        <v>733</v>
      </c>
      <c r="E22" s="66" t="s">
        <v>689</v>
      </c>
      <c r="F22" s="66" t="s">
        <v>472</v>
      </c>
      <c r="G22" s="66">
        <v>103.5</v>
      </c>
      <c r="H22" s="68">
        <v>2572.0</v>
      </c>
      <c r="I22" s="68"/>
      <c r="K22" s="18">
        <f t="shared" si="1"/>
        <v>2753.073427</v>
      </c>
      <c r="L22" s="18">
        <f t="shared" si="2"/>
        <v>2987.084669</v>
      </c>
    </row>
    <row r="23" ht="15.75" customHeight="1">
      <c r="A23" s="66">
        <v>10.0</v>
      </c>
      <c r="B23" s="70" t="s">
        <v>298</v>
      </c>
      <c r="C23" s="66" t="s">
        <v>444</v>
      </c>
      <c r="D23" s="67" t="s">
        <v>445</v>
      </c>
      <c r="E23" s="66" t="s">
        <v>720</v>
      </c>
      <c r="F23" s="66" t="s">
        <v>589</v>
      </c>
      <c r="G23" s="66">
        <v>103.2</v>
      </c>
      <c r="H23" s="68">
        <v>2227.0</v>
      </c>
      <c r="I23" s="68"/>
      <c r="K23" s="18">
        <f t="shared" si="1"/>
        <v>2164.266922</v>
      </c>
      <c r="L23" s="18">
        <f t="shared" si="2"/>
        <v>2348.22961</v>
      </c>
    </row>
    <row r="24" ht="15.75" customHeight="1">
      <c r="A24" s="66">
        <v>11.0</v>
      </c>
      <c r="B24" s="66"/>
      <c r="C24" s="66" t="s">
        <v>734</v>
      </c>
      <c r="D24" s="67" t="s">
        <v>735</v>
      </c>
      <c r="E24" s="66" t="s">
        <v>736</v>
      </c>
      <c r="F24" s="66" t="s">
        <v>737</v>
      </c>
      <c r="G24" s="66">
        <v>98.3</v>
      </c>
      <c r="H24" s="67">
        <v>663.0</v>
      </c>
      <c r="I24" s="68"/>
      <c r="K24" s="18">
        <f t="shared" si="1"/>
        <v>555.010763</v>
      </c>
      <c r="L24" s="18">
        <f t="shared" si="2"/>
        <v>602.1866778</v>
      </c>
    </row>
    <row r="25" ht="15.75" customHeight="1">
      <c r="A25" s="66"/>
      <c r="B25" s="66"/>
      <c r="C25" s="66"/>
      <c r="D25" s="67"/>
      <c r="E25" s="66"/>
      <c r="F25" s="66"/>
      <c r="G25" s="66"/>
      <c r="H25" s="68"/>
      <c r="I25" s="68"/>
      <c r="K25" s="18"/>
      <c r="L25" s="18"/>
    </row>
    <row r="26" ht="15.75" customHeight="1">
      <c r="A26" s="66"/>
      <c r="B26" s="66"/>
      <c r="C26" s="66"/>
      <c r="D26" s="67"/>
      <c r="E26" s="66"/>
      <c r="F26" s="66"/>
      <c r="G26" s="66"/>
      <c r="H26" s="68"/>
      <c r="I26" s="68"/>
      <c r="K26" s="18"/>
      <c r="L26" s="18"/>
    </row>
    <row r="27" ht="15.75" customHeight="1">
      <c r="A27" s="66"/>
      <c r="B27" s="66"/>
      <c r="C27" s="66"/>
      <c r="D27" s="67"/>
      <c r="E27" s="66"/>
      <c r="F27" s="66"/>
      <c r="G27" s="66"/>
      <c r="H27" s="68"/>
      <c r="I27" s="68"/>
      <c r="K27" s="18"/>
      <c r="L27" s="18"/>
    </row>
    <row r="28" ht="15.75" customHeight="1">
      <c r="A28" s="66"/>
      <c r="B28" s="66"/>
      <c r="C28" s="66"/>
      <c r="D28" s="67"/>
      <c r="E28" s="66"/>
      <c r="F28" s="66"/>
      <c r="G28" s="66"/>
      <c r="H28" s="68"/>
      <c r="I28" s="68"/>
      <c r="K28" s="18"/>
      <c r="L28" s="18"/>
    </row>
    <row r="29" ht="15.75" customHeight="1">
      <c r="A29" s="66"/>
      <c r="B29" s="66"/>
      <c r="C29" s="66"/>
      <c r="D29" s="67"/>
      <c r="E29" s="66"/>
      <c r="F29" s="66"/>
      <c r="G29" s="66"/>
      <c r="H29" s="68"/>
      <c r="I29" s="68"/>
      <c r="K29" s="18"/>
      <c r="L29" s="18"/>
    </row>
    <row r="30" ht="15.75" customHeight="1">
      <c r="A30" s="66"/>
      <c r="B30" s="70"/>
      <c r="C30" s="66"/>
      <c r="D30" s="67"/>
      <c r="E30" s="66"/>
      <c r="F30" s="66"/>
      <c r="G30" s="66"/>
      <c r="H30" s="66"/>
      <c r="I30" s="68"/>
      <c r="K30" s="18"/>
      <c r="L30" s="18"/>
    </row>
    <row r="31" ht="15.75" customHeight="1">
      <c r="A31" s="66"/>
      <c r="B31" s="66"/>
      <c r="C31" s="66"/>
      <c r="D31" s="67"/>
      <c r="E31" s="66"/>
      <c r="F31" s="66"/>
      <c r="G31" s="66"/>
      <c r="H31" s="66"/>
      <c r="I31" s="68"/>
      <c r="K31" s="18"/>
      <c r="L31" s="18"/>
    </row>
    <row r="32" ht="15.75" customHeight="1">
      <c r="A32" s="66"/>
      <c r="B32" s="66"/>
      <c r="C32" s="66"/>
      <c r="D32" s="67"/>
      <c r="E32" s="66"/>
      <c r="F32" s="66"/>
      <c r="G32" s="66"/>
      <c r="H32" s="66"/>
      <c r="I32" s="68"/>
      <c r="K32" s="18"/>
      <c r="L32" s="18"/>
    </row>
    <row r="33" ht="15.75" customHeight="1">
      <c r="A33" s="66"/>
      <c r="B33" s="69"/>
      <c r="C33" s="66"/>
      <c r="D33" s="67"/>
      <c r="E33" s="66"/>
      <c r="F33" s="66"/>
      <c r="G33" s="66"/>
      <c r="H33" s="66"/>
      <c r="I33" s="68"/>
      <c r="K33" s="18"/>
      <c r="L33" s="18"/>
    </row>
    <row r="34" ht="15.75" customHeight="1">
      <c r="A34" s="66"/>
      <c r="B34" s="69"/>
      <c r="C34" s="66"/>
      <c r="D34" s="67"/>
      <c r="E34" s="66"/>
      <c r="F34" s="66"/>
      <c r="G34" s="66"/>
      <c r="H34" s="66"/>
      <c r="I34" s="68"/>
      <c r="K34" s="18"/>
      <c r="L34" s="18"/>
    </row>
    <row r="35" ht="15.75" customHeight="1">
      <c r="A35" s="66"/>
      <c r="B35" s="70"/>
      <c r="C35" s="66"/>
      <c r="D35" s="67"/>
      <c r="E35" s="66"/>
      <c r="F35" s="66"/>
      <c r="G35" s="66"/>
      <c r="H35" s="66"/>
      <c r="I35" s="68"/>
      <c r="K35" s="18"/>
      <c r="L35" s="18"/>
    </row>
    <row r="36" ht="15.75" customHeight="1">
      <c r="A36" s="66"/>
      <c r="B36" s="69"/>
      <c r="C36" s="66"/>
      <c r="D36" s="67"/>
      <c r="E36" s="66"/>
      <c r="F36" s="66"/>
      <c r="G36" s="66"/>
      <c r="H36" s="66"/>
      <c r="I36" s="68"/>
      <c r="K36" s="18"/>
      <c r="L36" s="18"/>
    </row>
    <row r="37" ht="15.75" customHeight="1">
      <c r="A37" s="66"/>
      <c r="B37" s="70"/>
      <c r="C37" s="66"/>
      <c r="D37" s="67"/>
      <c r="E37" s="66"/>
      <c r="F37" s="66"/>
      <c r="G37" s="66"/>
      <c r="H37" s="66"/>
      <c r="I37" s="68"/>
      <c r="K37" s="18"/>
      <c r="L37" s="18"/>
    </row>
    <row r="38" ht="15.75" customHeight="1">
      <c r="A38" s="66"/>
      <c r="B38" s="69"/>
      <c r="C38" s="66"/>
      <c r="D38" s="67"/>
      <c r="E38" s="66"/>
      <c r="F38" s="66"/>
      <c r="G38" s="66"/>
      <c r="H38" s="66"/>
      <c r="I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6"/>
      <c r="I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6"/>
      <c r="I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6"/>
      <c r="I41" s="68"/>
      <c r="K41" s="18"/>
      <c r="L41" s="18"/>
    </row>
    <row r="42" ht="15.75" customHeight="1">
      <c r="A42" s="66"/>
      <c r="B42" s="66"/>
      <c r="C42" s="66"/>
      <c r="D42" s="67"/>
      <c r="E42" s="66"/>
      <c r="F42" s="66"/>
      <c r="G42" s="66"/>
      <c r="H42" s="66"/>
      <c r="I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6"/>
      <c r="H43" s="66"/>
      <c r="I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6"/>
      <c r="H44" s="66"/>
      <c r="I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6"/>
      <c r="H45" s="66"/>
      <c r="I45" s="67"/>
      <c r="K45" s="18"/>
      <c r="L45" s="18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0.29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</v>
      </c>
      <c r="F3" s="3"/>
      <c r="G3" s="52" t="s">
        <v>276</v>
      </c>
      <c r="H3" s="4">
        <v>3.0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0.015</v>
      </c>
      <c r="L4" s="49">
        <v>2.0</v>
      </c>
      <c r="M4" s="50">
        <v>0.0</v>
      </c>
    </row>
    <row r="5">
      <c r="F5" s="3"/>
      <c r="G5" s="52" t="s">
        <v>278</v>
      </c>
      <c r="H5" s="4">
        <v>1.0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0.01</v>
      </c>
      <c r="L6" s="49">
        <v>4.0</v>
      </c>
      <c r="M6" s="50">
        <v>0.0</v>
      </c>
    </row>
    <row r="7">
      <c r="F7" s="58" t="s">
        <v>279</v>
      </c>
      <c r="G7" s="59"/>
      <c r="H7" s="4">
        <v>11.0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1.055</v>
      </c>
      <c r="F9" s="63" t="s">
        <v>282</v>
      </c>
      <c r="G9" s="45"/>
      <c r="H9" s="64">
        <v>16.0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492</v>
      </c>
      <c r="D14" s="67" t="s">
        <v>738</v>
      </c>
      <c r="E14" s="66" t="s">
        <v>739</v>
      </c>
      <c r="F14" s="66" t="s">
        <v>494</v>
      </c>
      <c r="G14" s="66">
        <v>1.055</v>
      </c>
      <c r="H14" s="68">
        <v>6319.0</v>
      </c>
      <c r="I14" s="68"/>
      <c r="K14" s="18">
        <f t="shared" ref="K14:K29" si="1">H14/$H$14*10000*0.7+($H$9-A14)/($H$9-1)*10000*0.3</f>
        <v>10000</v>
      </c>
      <c r="L14" s="18">
        <f t="shared" ref="L14:L29" si="2">K14*$E$9</f>
        <v>10550</v>
      </c>
      <c r="M14" s="50"/>
      <c r="N14" s="2">
        <v>1.0</v>
      </c>
    </row>
    <row r="15">
      <c r="A15" s="66">
        <v>2.0</v>
      </c>
      <c r="B15" s="66"/>
      <c r="C15" s="66" t="s">
        <v>740</v>
      </c>
      <c r="D15" s="67" t="s">
        <v>741</v>
      </c>
      <c r="E15" s="66" t="s">
        <v>742</v>
      </c>
      <c r="F15" s="66" t="s">
        <v>743</v>
      </c>
      <c r="G15" s="66">
        <v>1.014</v>
      </c>
      <c r="H15" s="68">
        <v>6057.0</v>
      </c>
      <c r="I15" s="68"/>
      <c r="K15" s="18">
        <f t="shared" si="1"/>
        <v>9509.764203</v>
      </c>
      <c r="L15" s="18">
        <f t="shared" si="2"/>
        <v>10032.80123</v>
      </c>
      <c r="M15" s="50">
        <v>1.0</v>
      </c>
    </row>
    <row r="16">
      <c r="A16" s="66">
        <v>3.0</v>
      </c>
      <c r="B16" s="66"/>
      <c r="C16" s="66" t="s">
        <v>590</v>
      </c>
      <c r="D16" s="67" t="s">
        <v>744</v>
      </c>
      <c r="E16" s="66" t="s">
        <v>745</v>
      </c>
      <c r="F16" s="66" t="s">
        <v>746</v>
      </c>
      <c r="G16" s="66">
        <v>1.06</v>
      </c>
      <c r="H16" s="68">
        <v>6028.0</v>
      </c>
      <c r="I16" s="68"/>
      <c r="K16" s="18">
        <f t="shared" si="1"/>
        <v>9277.638867</v>
      </c>
      <c r="L16" s="18">
        <f t="shared" si="2"/>
        <v>9787.909005</v>
      </c>
      <c r="M16" s="2">
        <v>1.0</v>
      </c>
    </row>
    <row r="17">
      <c r="A17" s="66">
        <v>4.0</v>
      </c>
      <c r="B17" s="66"/>
      <c r="C17" s="66" t="s">
        <v>747</v>
      </c>
      <c r="D17" s="67" t="s">
        <v>748</v>
      </c>
      <c r="E17" s="66" t="s">
        <v>749</v>
      </c>
      <c r="F17" s="66" t="s">
        <v>451</v>
      </c>
      <c r="G17" s="66">
        <v>1.017</v>
      </c>
      <c r="H17" s="68">
        <v>5785.0</v>
      </c>
      <c r="I17" s="68"/>
      <c r="K17" s="18">
        <f t="shared" si="1"/>
        <v>8808.450704</v>
      </c>
      <c r="L17" s="18">
        <f t="shared" si="2"/>
        <v>9292.915493</v>
      </c>
      <c r="M17" s="2">
        <v>1.0</v>
      </c>
    </row>
    <row r="18">
      <c r="A18" s="66">
        <v>5.0</v>
      </c>
      <c r="B18" s="66"/>
      <c r="C18" s="66" t="s">
        <v>586</v>
      </c>
      <c r="D18" s="74" t="s">
        <v>722</v>
      </c>
      <c r="E18" s="66" t="s">
        <v>750</v>
      </c>
      <c r="F18" s="66" t="s">
        <v>447</v>
      </c>
      <c r="G18" s="66">
        <v>1.03</v>
      </c>
      <c r="H18" s="68">
        <v>5608.0</v>
      </c>
      <c r="I18" s="68"/>
      <c r="K18" s="18">
        <f t="shared" si="1"/>
        <v>8412.375376</v>
      </c>
      <c r="L18" s="18">
        <f t="shared" si="2"/>
        <v>8875.056022</v>
      </c>
    </row>
    <row r="19">
      <c r="A19" s="66">
        <v>6.0</v>
      </c>
      <c r="B19" s="66"/>
      <c r="C19" s="66" t="s">
        <v>751</v>
      </c>
      <c r="D19" s="67" t="s">
        <v>752</v>
      </c>
      <c r="E19" s="66" t="s">
        <v>745</v>
      </c>
      <c r="F19" s="66" t="s">
        <v>753</v>
      </c>
      <c r="G19" s="66">
        <v>1.001</v>
      </c>
      <c r="H19" s="68">
        <v>5405.0</v>
      </c>
      <c r="I19" s="68"/>
      <c r="K19" s="18">
        <f t="shared" si="1"/>
        <v>7987.498022</v>
      </c>
      <c r="L19" s="18">
        <f t="shared" si="2"/>
        <v>8426.810413</v>
      </c>
    </row>
    <row r="20">
      <c r="A20" s="66">
        <v>7.0</v>
      </c>
      <c r="B20" s="66"/>
      <c r="C20" s="66" t="s">
        <v>754</v>
      </c>
      <c r="D20" s="67" t="s">
        <v>755</v>
      </c>
      <c r="E20" s="66" t="s">
        <v>756</v>
      </c>
      <c r="F20" s="66" t="s">
        <v>757</v>
      </c>
      <c r="G20" s="66">
        <v>1.037</v>
      </c>
      <c r="H20" s="68">
        <v>5185.0</v>
      </c>
      <c r="I20" s="68"/>
      <c r="K20" s="18">
        <f t="shared" si="1"/>
        <v>7543.788574</v>
      </c>
      <c r="L20" s="18">
        <f t="shared" si="2"/>
        <v>7958.696946</v>
      </c>
    </row>
    <row r="21" ht="15.75" customHeight="1">
      <c r="A21" s="66">
        <v>8.0</v>
      </c>
      <c r="B21" s="66"/>
      <c r="C21" s="66" t="s">
        <v>758</v>
      </c>
      <c r="D21" s="74" t="s">
        <v>759</v>
      </c>
      <c r="E21" s="66" t="s">
        <v>760</v>
      </c>
      <c r="F21" s="66" t="s">
        <v>430</v>
      </c>
      <c r="G21" s="66">
        <v>1.065</v>
      </c>
      <c r="H21" s="68">
        <v>4975.0</v>
      </c>
      <c r="I21" s="68"/>
      <c r="K21" s="18">
        <f t="shared" si="1"/>
        <v>7111.156829</v>
      </c>
      <c r="L21" s="18">
        <f t="shared" si="2"/>
        <v>7502.270454</v>
      </c>
    </row>
    <row r="22" ht="15.75" customHeight="1">
      <c r="A22" s="66">
        <v>9.0</v>
      </c>
      <c r="B22" s="66"/>
      <c r="C22" s="66" t="s">
        <v>761</v>
      </c>
      <c r="D22" s="67" t="s">
        <v>762</v>
      </c>
      <c r="E22" s="66" t="s">
        <v>763</v>
      </c>
      <c r="F22" s="66" t="s">
        <v>503</v>
      </c>
      <c r="G22" s="66">
        <v>1.003</v>
      </c>
      <c r="H22" s="68">
        <v>4947.0</v>
      </c>
      <c r="I22" s="68"/>
      <c r="K22" s="18">
        <f t="shared" si="1"/>
        <v>6880.139263</v>
      </c>
      <c r="L22" s="18">
        <f t="shared" si="2"/>
        <v>7258.546922</v>
      </c>
    </row>
    <row r="23" ht="15.75" customHeight="1">
      <c r="A23" s="66">
        <v>10.0</v>
      </c>
      <c r="B23" s="66"/>
      <c r="C23" s="66" t="s">
        <v>764</v>
      </c>
      <c r="D23" s="67" t="s">
        <v>765</v>
      </c>
      <c r="E23" s="66" t="s">
        <v>766</v>
      </c>
      <c r="F23" s="66" t="s">
        <v>767</v>
      </c>
      <c r="G23" s="66">
        <v>0.978</v>
      </c>
      <c r="H23" s="68">
        <v>4766.0</v>
      </c>
      <c r="I23" s="68"/>
      <c r="K23" s="18">
        <f t="shared" si="1"/>
        <v>6479.632853</v>
      </c>
      <c r="L23" s="18">
        <f t="shared" si="2"/>
        <v>6836.01266</v>
      </c>
    </row>
    <row r="24" ht="15.75" customHeight="1">
      <c r="A24" s="66">
        <v>11.0</v>
      </c>
      <c r="B24" s="66"/>
      <c r="C24" s="66" t="s">
        <v>768</v>
      </c>
      <c r="D24" s="67" t="s">
        <v>769</v>
      </c>
      <c r="E24" s="66" t="s">
        <v>770</v>
      </c>
      <c r="F24" s="66" t="s">
        <v>737</v>
      </c>
      <c r="G24" s="66">
        <v>0.984</v>
      </c>
      <c r="H24" s="68">
        <v>4592.0</v>
      </c>
      <c r="I24" s="68"/>
      <c r="K24" s="18">
        <f t="shared" si="1"/>
        <v>6086.880836</v>
      </c>
      <c r="L24" s="18">
        <f t="shared" si="2"/>
        <v>6421.659282</v>
      </c>
    </row>
    <row r="25" ht="15.75" customHeight="1">
      <c r="A25" s="66">
        <v>12.0</v>
      </c>
      <c r="B25" s="66"/>
      <c r="C25" s="66" t="s">
        <v>603</v>
      </c>
      <c r="D25" s="67" t="s">
        <v>771</v>
      </c>
      <c r="E25" s="66" t="s">
        <v>772</v>
      </c>
      <c r="F25" s="66" t="s">
        <v>737</v>
      </c>
      <c r="G25" s="66">
        <v>0.979</v>
      </c>
      <c r="H25" s="68">
        <v>4033.0</v>
      </c>
      <c r="I25" s="68"/>
      <c r="K25" s="18">
        <f t="shared" si="1"/>
        <v>5267.637284</v>
      </c>
      <c r="L25" s="18">
        <f t="shared" si="2"/>
        <v>5557.357335</v>
      </c>
    </row>
    <row r="26" ht="15.75" customHeight="1">
      <c r="A26" s="66">
        <v>13.0</v>
      </c>
      <c r="B26" s="66"/>
      <c r="C26" s="66" t="s">
        <v>773</v>
      </c>
      <c r="D26" s="67" t="s">
        <v>774</v>
      </c>
      <c r="E26" s="66" t="s">
        <v>745</v>
      </c>
      <c r="F26" s="66" t="s">
        <v>767</v>
      </c>
      <c r="G26" s="66">
        <v>0.981</v>
      </c>
      <c r="H26" s="68">
        <v>3768.0</v>
      </c>
      <c r="I26" s="68"/>
      <c r="K26" s="18">
        <f t="shared" si="1"/>
        <v>4774.078177</v>
      </c>
      <c r="L26" s="18">
        <f t="shared" si="2"/>
        <v>5036.652477</v>
      </c>
    </row>
    <row r="27" ht="15.75" customHeight="1">
      <c r="A27" s="66">
        <v>14.0</v>
      </c>
      <c r="B27" s="66"/>
      <c r="C27" s="66" t="s">
        <v>612</v>
      </c>
      <c r="D27" s="67" t="s">
        <v>775</v>
      </c>
      <c r="E27" s="66" t="s">
        <v>776</v>
      </c>
      <c r="F27" s="66" t="s">
        <v>777</v>
      </c>
      <c r="G27" s="66">
        <v>0.987</v>
      </c>
      <c r="H27" s="68">
        <v>3450.0</v>
      </c>
      <c r="I27" s="68"/>
      <c r="K27" s="18">
        <f t="shared" si="1"/>
        <v>4221.807248</v>
      </c>
      <c r="L27" s="18">
        <f t="shared" si="2"/>
        <v>4454.006647</v>
      </c>
    </row>
    <row r="28" ht="15.75" customHeight="1">
      <c r="A28" s="66">
        <v>15.0</v>
      </c>
      <c r="B28" s="66"/>
      <c r="C28" s="66" t="s">
        <v>778</v>
      </c>
      <c r="D28" s="67" t="s">
        <v>779</v>
      </c>
      <c r="E28" s="66" t="s">
        <v>772</v>
      </c>
      <c r="F28" s="66" t="s">
        <v>780</v>
      </c>
      <c r="G28" s="66">
        <v>1.008</v>
      </c>
      <c r="H28" s="68">
        <v>3150.0</v>
      </c>
      <c r="I28" s="68"/>
      <c r="K28" s="18">
        <f t="shared" si="1"/>
        <v>3689.476183</v>
      </c>
      <c r="L28" s="18">
        <f t="shared" si="2"/>
        <v>3892.397373</v>
      </c>
    </row>
    <row r="29" ht="15.75" customHeight="1">
      <c r="A29" s="66">
        <v>16.0</v>
      </c>
      <c r="B29" s="66"/>
      <c r="C29" s="66" t="s">
        <v>781</v>
      </c>
      <c r="D29" s="67" t="s">
        <v>782</v>
      </c>
      <c r="E29" s="66" t="s">
        <v>745</v>
      </c>
      <c r="F29" s="66" t="s">
        <v>783</v>
      </c>
      <c r="G29" s="66">
        <v>0.998</v>
      </c>
      <c r="H29" s="68">
        <v>2991.0</v>
      </c>
      <c r="I29" s="68"/>
      <c r="K29" s="18">
        <f t="shared" si="1"/>
        <v>3313.340718</v>
      </c>
      <c r="L29" s="18">
        <f t="shared" si="2"/>
        <v>3495.574458</v>
      </c>
    </row>
    <row r="30" ht="15.75" customHeight="1">
      <c r="A30" s="66"/>
      <c r="B30" s="70"/>
      <c r="C30" s="66"/>
      <c r="D30" s="67"/>
      <c r="E30" s="66"/>
      <c r="F30" s="66"/>
      <c r="G30" s="66"/>
      <c r="H30" s="66"/>
      <c r="I30" s="68"/>
      <c r="K30" s="18"/>
      <c r="L30" s="18"/>
    </row>
    <row r="31" ht="15.75" customHeight="1">
      <c r="A31" s="66"/>
      <c r="B31" s="66"/>
      <c r="C31" s="66"/>
      <c r="D31" s="67"/>
      <c r="E31" s="66"/>
      <c r="F31" s="66"/>
      <c r="G31" s="66"/>
      <c r="H31" s="66"/>
      <c r="I31" s="68"/>
      <c r="K31" s="18"/>
      <c r="L31" s="18"/>
    </row>
    <row r="32" ht="15.75" customHeight="1">
      <c r="A32" s="66"/>
      <c r="B32" s="66"/>
      <c r="C32" s="66"/>
      <c r="D32" s="67"/>
      <c r="E32" s="66"/>
      <c r="F32" s="66"/>
      <c r="G32" s="66"/>
      <c r="H32" s="66"/>
      <c r="I32" s="68"/>
      <c r="K32" s="18"/>
      <c r="L32" s="18"/>
    </row>
    <row r="33" ht="15.75" customHeight="1">
      <c r="A33" s="66"/>
      <c r="B33" s="69"/>
      <c r="C33" s="66"/>
      <c r="D33" s="67"/>
      <c r="E33" s="66"/>
      <c r="F33" s="66"/>
      <c r="G33" s="66"/>
      <c r="H33" s="66"/>
      <c r="I33" s="68"/>
      <c r="K33" s="18"/>
      <c r="L33" s="18"/>
    </row>
    <row r="34" ht="15.75" customHeight="1">
      <c r="A34" s="66"/>
      <c r="B34" s="69"/>
      <c r="C34" s="66"/>
      <c r="D34" s="67"/>
      <c r="E34" s="66"/>
      <c r="F34" s="66"/>
      <c r="G34" s="66"/>
      <c r="H34" s="66"/>
      <c r="I34" s="68"/>
      <c r="K34" s="18"/>
      <c r="L34" s="18"/>
    </row>
    <row r="35" ht="15.75" customHeight="1">
      <c r="A35" s="66"/>
      <c r="B35" s="70"/>
      <c r="C35" s="66"/>
      <c r="D35" s="67"/>
      <c r="E35" s="66"/>
      <c r="F35" s="66"/>
      <c r="G35" s="66"/>
      <c r="H35" s="66"/>
      <c r="I35" s="68"/>
      <c r="K35" s="18"/>
      <c r="L35" s="18"/>
    </row>
    <row r="36" ht="15.75" customHeight="1">
      <c r="A36" s="66"/>
      <c r="B36" s="69"/>
      <c r="C36" s="66"/>
      <c r="D36" s="67"/>
      <c r="E36" s="66"/>
      <c r="F36" s="66"/>
      <c r="G36" s="66"/>
      <c r="H36" s="66"/>
      <c r="I36" s="68"/>
      <c r="K36" s="18"/>
      <c r="L36" s="18"/>
    </row>
    <row r="37" ht="15.75" customHeight="1">
      <c r="A37" s="66"/>
      <c r="B37" s="70"/>
      <c r="C37" s="66"/>
      <c r="D37" s="67"/>
      <c r="E37" s="66"/>
      <c r="F37" s="66"/>
      <c r="G37" s="66"/>
      <c r="H37" s="66"/>
      <c r="I37" s="68"/>
      <c r="K37" s="18"/>
      <c r="L37" s="18"/>
    </row>
    <row r="38" ht="15.75" customHeight="1">
      <c r="A38" s="66"/>
      <c r="B38" s="69"/>
      <c r="C38" s="66"/>
      <c r="D38" s="67"/>
      <c r="E38" s="66"/>
      <c r="F38" s="66"/>
      <c r="G38" s="66"/>
      <c r="H38" s="66"/>
      <c r="I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6"/>
      <c r="I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6"/>
      <c r="I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6"/>
      <c r="I41" s="68"/>
      <c r="K41" s="18"/>
      <c r="L41" s="18"/>
    </row>
    <row r="42" ht="15.75" customHeight="1">
      <c r="A42" s="66"/>
      <c r="B42" s="66"/>
      <c r="C42" s="66"/>
      <c r="D42" s="67"/>
      <c r="E42" s="66"/>
      <c r="F42" s="66"/>
      <c r="G42" s="66"/>
      <c r="H42" s="66"/>
      <c r="I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6"/>
      <c r="H43" s="66"/>
      <c r="I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6"/>
      <c r="H44" s="66"/>
      <c r="I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6"/>
      <c r="H45" s="66"/>
      <c r="I45" s="67"/>
      <c r="K45" s="18"/>
      <c r="L45" s="18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0.29"/>
    <col customWidth="1" min="5" max="5" width="16.14"/>
    <col customWidth="1" min="6" max="6" width="8.71"/>
    <col customWidth="1" min="7" max="7" width="24.14"/>
    <col customWidth="1" min="8" max="8" width="9.14"/>
    <col customWidth="1" min="9" max="9" width="8.29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v>6.0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0.03</v>
      </c>
      <c r="L4" s="49">
        <v>2.0</v>
      </c>
      <c r="M4" s="50">
        <v>0.0</v>
      </c>
    </row>
    <row r="5">
      <c r="F5" s="3"/>
      <c r="G5" s="52" t="s">
        <v>278</v>
      </c>
      <c r="H5" s="4">
        <v>3.0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0.03</v>
      </c>
      <c r="L6" s="49">
        <v>4.0</v>
      </c>
      <c r="M6" s="50">
        <v>0.0</v>
      </c>
    </row>
    <row r="7">
      <c r="F7" s="58" t="s">
        <v>279</v>
      </c>
      <c r="G7" s="59"/>
      <c r="H7" s="4">
        <v>9.0</v>
      </c>
      <c r="L7" s="49">
        <v>5.0</v>
      </c>
      <c r="M7" s="50">
        <v>0.005</v>
      </c>
    </row>
    <row r="8">
      <c r="F8" s="60" t="s">
        <v>280</v>
      </c>
      <c r="G8" s="61"/>
      <c r="H8" s="55">
        <v>0.025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0.985</v>
      </c>
      <c r="F9" s="63" t="s">
        <v>282</v>
      </c>
      <c r="G9" s="45"/>
      <c r="H9" s="64">
        <v>32.0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>
        <v>12.0</v>
      </c>
      <c r="D14" s="67" t="s">
        <v>410</v>
      </c>
      <c r="E14" s="66"/>
      <c r="F14" s="66" t="s">
        <v>784</v>
      </c>
      <c r="G14" s="66" t="s">
        <v>785</v>
      </c>
      <c r="H14" s="66">
        <v>1.096</v>
      </c>
      <c r="I14" s="68">
        <v>8289.0</v>
      </c>
      <c r="K14" s="18">
        <f t="shared" ref="K14:K45" si="1">I14/$I$14*10000*0.7+($H$9-A14)/($H$9-1)*10000*0.3</f>
        <v>10000</v>
      </c>
      <c r="L14" s="18">
        <f t="shared" ref="L14:L45" si="2">K14*$E$9</f>
        <v>9850</v>
      </c>
      <c r="M14" s="50"/>
      <c r="N14" s="2">
        <v>1.0</v>
      </c>
    </row>
    <row r="15">
      <c r="A15" s="66">
        <v>2.0</v>
      </c>
      <c r="B15" s="69" t="s">
        <v>298</v>
      </c>
      <c r="C15" s="66" t="s">
        <v>786</v>
      </c>
      <c r="D15" s="67" t="s">
        <v>787</v>
      </c>
      <c r="E15" s="66"/>
      <c r="F15" s="66" t="s">
        <v>784</v>
      </c>
      <c r="G15" s="66" t="s">
        <v>643</v>
      </c>
      <c r="H15" s="66">
        <v>1.098</v>
      </c>
      <c r="I15" s="68">
        <v>7812.0</v>
      </c>
      <c r="K15" s="18">
        <f t="shared" si="1"/>
        <v>9500.402788</v>
      </c>
      <c r="L15" s="18">
        <f t="shared" si="2"/>
        <v>9357.896746</v>
      </c>
      <c r="M15" s="50"/>
      <c r="N15" s="2">
        <v>1.0</v>
      </c>
    </row>
    <row r="16">
      <c r="A16" s="66">
        <v>3.0</v>
      </c>
      <c r="B16" s="70" t="s">
        <v>298</v>
      </c>
      <c r="C16" s="66" t="s">
        <v>788</v>
      </c>
      <c r="D16" s="67" t="s">
        <v>789</v>
      </c>
      <c r="E16" s="66"/>
      <c r="F16" s="66" t="s">
        <v>790</v>
      </c>
      <c r="G16" s="66" t="s">
        <v>791</v>
      </c>
      <c r="H16" s="66">
        <v>1.122</v>
      </c>
      <c r="I16" s="68">
        <v>7722.0</v>
      </c>
      <c r="K16" s="18">
        <f t="shared" si="1"/>
        <v>9327.624251</v>
      </c>
      <c r="L16" s="18">
        <f t="shared" si="2"/>
        <v>9187.709888</v>
      </c>
    </row>
    <row r="17">
      <c r="A17" s="66">
        <v>4.0</v>
      </c>
      <c r="B17" s="66"/>
      <c r="C17" s="66" t="s">
        <v>792</v>
      </c>
      <c r="D17" s="67" t="s">
        <v>793</v>
      </c>
      <c r="E17" s="66"/>
      <c r="F17" s="66" t="s">
        <v>742</v>
      </c>
      <c r="G17" s="66" t="s">
        <v>794</v>
      </c>
      <c r="H17" s="66">
        <v>1.143</v>
      </c>
      <c r="I17" s="68">
        <v>7613.0</v>
      </c>
      <c r="K17" s="18">
        <f t="shared" si="1"/>
        <v>9138.800353</v>
      </c>
      <c r="L17" s="18">
        <f t="shared" si="2"/>
        <v>9001.718348</v>
      </c>
      <c r="M17" s="2">
        <v>1.0</v>
      </c>
    </row>
    <row r="18">
      <c r="A18" s="66">
        <v>5.0</v>
      </c>
      <c r="B18" s="66"/>
      <c r="C18" s="66">
        <v>3.0</v>
      </c>
      <c r="D18" s="74" t="s">
        <v>406</v>
      </c>
      <c r="E18" s="66"/>
      <c r="F18" s="66" t="s">
        <v>795</v>
      </c>
      <c r="G18" s="66" t="s">
        <v>643</v>
      </c>
      <c r="H18" s="66">
        <v>1.098</v>
      </c>
      <c r="I18" s="68">
        <v>7551.0</v>
      </c>
      <c r="K18" s="18">
        <f t="shared" si="1"/>
        <v>8989.667612</v>
      </c>
      <c r="L18" s="18">
        <f t="shared" si="2"/>
        <v>8854.822598</v>
      </c>
    </row>
    <row r="19">
      <c r="A19" s="66">
        <v>6.0</v>
      </c>
      <c r="B19" s="66"/>
      <c r="C19" s="66" t="s">
        <v>796</v>
      </c>
      <c r="D19" s="67" t="s">
        <v>797</v>
      </c>
      <c r="E19" s="66"/>
      <c r="F19" s="66" t="s">
        <v>798</v>
      </c>
      <c r="G19" s="66" t="s">
        <v>799</v>
      </c>
      <c r="H19" s="66">
        <v>1.086</v>
      </c>
      <c r="I19" s="68">
        <v>7383.0</v>
      </c>
      <c r="K19" s="18">
        <f t="shared" si="1"/>
        <v>8751.018645</v>
      </c>
      <c r="L19" s="18">
        <f t="shared" si="2"/>
        <v>8619.753365</v>
      </c>
      <c r="N19" s="2">
        <v>1.0</v>
      </c>
    </row>
    <row r="20">
      <c r="A20" s="66">
        <v>7.0</v>
      </c>
      <c r="B20" s="69" t="s">
        <v>298</v>
      </c>
      <c r="C20" s="66" t="s">
        <v>638</v>
      </c>
      <c r="D20" s="67" t="s">
        <v>639</v>
      </c>
      <c r="E20" s="66"/>
      <c r="F20" s="66" t="s">
        <v>640</v>
      </c>
      <c r="G20" s="66" t="s">
        <v>799</v>
      </c>
      <c r="H20" s="66">
        <v>1.086</v>
      </c>
      <c r="I20" s="68">
        <v>7369.0</v>
      </c>
      <c r="K20" s="18">
        <f t="shared" si="1"/>
        <v>8642.421554</v>
      </c>
      <c r="L20" s="18">
        <f t="shared" si="2"/>
        <v>8512.78523</v>
      </c>
      <c r="M20" s="2">
        <v>1.0</v>
      </c>
    </row>
    <row r="21" ht="15.75" customHeight="1">
      <c r="A21" s="66">
        <v>8.0</v>
      </c>
      <c r="B21" s="69" t="s">
        <v>298</v>
      </c>
      <c r="C21" s="66" t="s">
        <v>295</v>
      </c>
      <c r="D21" s="67" t="s">
        <v>800</v>
      </c>
      <c r="E21" s="66"/>
      <c r="F21" s="66" t="s">
        <v>801</v>
      </c>
      <c r="G21" s="66" t="s">
        <v>802</v>
      </c>
      <c r="H21" s="66">
        <v>1.056</v>
      </c>
      <c r="I21" s="68">
        <v>7240.0</v>
      </c>
      <c r="K21" s="18">
        <f t="shared" si="1"/>
        <v>8436.707802</v>
      </c>
      <c r="L21" s="18">
        <f t="shared" si="2"/>
        <v>8310.157185</v>
      </c>
    </row>
    <row r="22" ht="15.75" customHeight="1">
      <c r="A22" s="66">
        <v>9.0</v>
      </c>
      <c r="B22" s="70" t="s">
        <v>326</v>
      </c>
      <c r="C22" s="66" t="s">
        <v>803</v>
      </c>
      <c r="D22" s="67" t="s">
        <v>804</v>
      </c>
      <c r="E22" s="66"/>
      <c r="F22" s="66" t="s">
        <v>805</v>
      </c>
      <c r="G22" s="66" t="s">
        <v>806</v>
      </c>
      <c r="H22" s="66">
        <v>1.048</v>
      </c>
      <c r="I22" s="68">
        <v>7221.0</v>
      </c>
      <c r="K22" s="18">
        <f t="shared" si="1"/>
        <v>8323.888247</v>
      </c>
      <c r="L22" s="18">
        <f t="shared" si="2"/>
        <v>8199.029923</v>
      </c>
    </row>
    <row r="23" ht="15.75" customHeight="1">
      <c r="A23" s="66">
        <v>10.0</v>
      </c>
      <c r="B23" s="66"/>
      <c r="C23" s="66" t="s">
        <v>807</v>
      </c>
      <c r="D23" s="67" t="s">
        <v>808</v>
      </c>
      <c r="E23" s="66"/>
      <c r="F23" s="66" t="s">
        <v>756</v>
      </c>
      <c r="G23" s="66" t="s">
        <v>799</v>
      </c>
      <c r="H23" s="66">
        <v>1.086</v>
      </c>
      <c r="I23" s="68">
        <v>7032.0</v>
      </c>
      <c r="K23" s="18">
        <f t="shared" si="1"/>
        <v>8067.504933</v>
      </c>
      <c r="L23" s="18">
        <f t="shared" si="2"/>
        <v>7946.492359</v>
      </c>
    </row>
    <row r="24" ht="15.75" customHeight="1">
      <c r="A24" s="66">
        <v>11.0</v>
      </c>
      <c r="B24" s="69" t="s">
        <v>298</v>
      </c>
      <c r="C24" s="66" t="s">
        <v>372</v>
      </c>
      <c r="D24" s="67" t="s">
        <v>809</v>
      </c>
      <c r="E24" s="66"/>
      <c r="F24" s="66" t="s">
        <v>742</v>
      </c>
      <c r="G24" s="66" t="s">
        <v>643</v>
      </c>
      <c r="H24" s="66">
        <v>1.098</v>
      </c>
      <c r="I24" s="68">
        <v>6631.0</v>
      </c>
      <c r="K24" s="18">
        <f t="shared" si="1"/>
        <v>7632.089166</v>
      </c>
      <c r="L24" s="18">
        <f t="shared" si="2"/>
        <v>7517.607828</v>
      </c>
      <c r="M24" s="2">
        <v>1.0</v>
      </c>
    </row>
    <row r="25" ht="15.75" customHeight="1">
      <c r="A25" s="66">
        <v>12.0</v>
      </c>
      <c r="B25" s="70" t="s">
        <v>298</v>
      </c>
      <c r="C25" s="66" t="s">
        <v>810</v>
      </c>
      <c r="D25" s="67" t="s">
        <v>811</v>
      </c>
      <c r="E25" s="66"/>
      <c r="F25" s="66" t="s">
        <v>798</v>
      </c>
      <c r="G25" s="66" t="s">
        <v>812</v>
      </c>
      <c r="H25" s="66">
        <v>1.048</v>
      </c>
      <c r="I25" s="68">
        <v>6481.0</v>
      </c>
      <c r="K25" s="18">
        <f t="shared" si="1"/>
        <v>7408.641067</v>
      </c>
      <c r="L25" s="18">
        <f t="shared" si="2"/>
        <v>7297.511451</v>
      </c>
      <c r="M25" s="2">
        <v>1.0</v>
      </c>
    </row>
    <row r="26" ht="15.75" customHeight="1">
      <c r="A26" s="66">
        <v>13.0</v>
      </c>
      <c r="B26" s="69" t="s">
        <v>375</v>
      </c>
      <c r="C26" s="66">
        <v>66.0</v>
      </c>
      <c r="D26" s="67" t="s">
        <v>813</v>
      </c>
      <c r="E26" s="66"/>
      <c r="F26" s="66" t="s">
        <v>742</v>
      </c>
      <c r="G26" s="66" t="s">
        <v>814</v>
      </c>
      <c r="H26" s="66">
        <v>1.039</v>
      </c>
      <c r="I26" s="68">
        <v>6292.0</v>
      </c>
      <c r="K26" s="18">
        <f t="shared" si="1"/>
        <v>7152.257753</v>
      </c>
      <c r="L26" s="18">
        <f t="shared" si="2"/>
        <v>7044.973887</v>
      </c>
    </row>
    <row r="27" ht="15.75" customHeight="1">
      <c r="A27" s="66">
        <v>14.0</v>
      </c>
      <c r="B27" s="69" t="s">
        <v>298</v>
      </c>
      <c r="C27" s="66" t="s">
        <v>815</v>
      </c>
      <c r="D27" s="67" t="s">
        <v>816</v>
      </c>
      <c r="E27" s="66"/>
      <c r="F27" s="66" t="s">
        <v>763</v>
      </c>
      <c r="G27" s="66" t="s">
        <v>643</v>
      </c>
      <c r="H27" s="66">
        <v>1.098</v>
      </c>
      <c r="I27" s="68">
        <v>6275.0</v>
      </c>
      <c r="K27" s="18">
        <f t="shared" si="1"/>
        <v>7041.127184</v>
      </c>
      <c r="L27" s="18">
        <f t="shared" si="2"/>
        <v>6935.510276</v>
      </c>
    </row>
    <row r="28" ht="15.75" customHeight="1">
      <c r="A28" s="66">
        <v>15.0</v>
      </c>
      <c r="B28" s="70" t="s">
        <v>298</v>
      </c>
      <c r="C28" s="66" t="s">
        <v>817</v>
      </c>
      <c r="D28" s="67" t="s">
        <v>818</v>
      </c>
      <c r="E28" s="66"/>
      <c r="F28" s="66" t="s">
        <v>756</v>
      </c>
      <c r="G28" s="66" t="s">
        <v>819</v>
      </c>
      <c r="H28" s="66">
        <v>1.041</v>
      </c>
      <c r="I28" s="68">
        <v>6231.0</v>
      </c>
      <c r="K28" s="18">
        <f t="shared" si="1"/>
        <v>6907.195311</v>
      </c>
      <c r="L28" s="18">
        <f t="shared" si="2"/>
        <v>6803.587382</v>
      </c>
    </row>
    <row r="29" ht="15.75" customHeight="1">
      <c r="A29" s="66">
        <v>16.0</v>
      </c>
      <c r="B29" s="70" t="s">
        <v>353</v>
      </c>
      <c r="C29" s="66" t="s">
        <v>820</v>
      </c>
      <c r="D29" s="67" t="s">
        <v>821</v>
      </c>
      <c r="E29" s="66"/>
      <c r="F29" s="66" t="s">
        <v>822</v>
      </c>
      <c r="G29" s="66" t="s">
        <v>643</v>
      </c>
      <c r="H29" s="66">
        <v>1.098</v>
      </c>
      <c r="I29" s="68">
        <v>6193.0</v>
      </c>
      <c r="K29" s="18">
        <f t="shared" si="1"/>
        <v>6778.330395</v>
      </c>
      <c r="L29" s="18">
        <f t="shared" si="2"/>
        <v>6676.655439</v>
      </c>
      <c r="M29" s="2">
        <v>1.0</v>
      </c>
    </row>
    <row r="30" ht="15.75" customHeight="1">
      <c r="A30" s="66">
        <v>17.0</v>
      </c>
      <c r="B30" s="70" t="s">
        <v>298</v>
      </c>
      <c r="C30" s="66" t="s">
        <v>823</v>
      </c>
      <c r="D30" s="67" t="s">
        <v>824</v>
      </c>
      <c r="E30" s="66"/>
      <c r="F30" s="66" t="s">
        <v>825</v>
      </c>
      <c r="G30" s="66" t="s">
        <v>799</v>
      </c>
      <c r="H30" s="66">
        <v>1.086</v>
      </c>
      <c r="I30" s="68">
        <v>6150.0</v>
      </c>
      <c r="K30" s="18">
        <f t="shared" si="1"/>
        <v>6645.243015</v>
      </c>
      <c r="L30" s="18">
        <f t="shared" si="2"/>
        <v>6545.56437</v>
      </c>
    </row>
    <row r="31" ht="15.75" customHeight="1">
      <c r="A31" s="66">
        <v>18.0</v>
      </c>
      <c r="B31" s="66"/>
      <c r="C31" s="66" t="s">
        <v>683</v>
      </c>
      <c r="D31" s="67" t="s">
        <v>826</v>
      </c>
      <c r="E31" s="66"/>
      <c r="F31" s="66" t="s">
        <v>827</v>
      </c>
      <c r="G31" s="66" t="s">
        <v>828</v>
      </c>
      <c r="H31" s="66">
        <v>1.045</v>
      </c>
      <c r="I31" s="68">
        <v>6043.0</v>
      </c>
      <c r="K31" s="18">
        <f t="shared" si="1"/>
        <v>6458.108103</v>
      </c>
      <c r="L31" s="18">
        <f t="shared" si="2"/>
        <v>6361.236481</v>
      </c>
    </row>
    <row r="32" ht="15.75" customHeight="1">
      <c r="A32" s="66">
        <v>19.0</v>
      </c>
      <c r="B32" s="66"/>
      <c r="C32" s="66" t="s">
        <v>531</v>
      </c>
      <c r="D32" s="67" t="s">
        <v>829</v>
      </c>
      <c r="E32" s="66"/>
      <c r="F32" s="66" t="s">
        <v>830</v>
      </c>
      <c r="G32" s="66" t="s">
        <v>806</v>
      </c>
      <c r="H32" s="66">
        <v>1.048</v>
      </c>
      <c r="I32" s="68">
        <v>5812.0</v>
      </c>
      <c r="K32" s="18">
        <f t="shared" si="1"/>
        <v>6166.256095</v>
      </c>
      <c r="L32" s="18">
        <f t="shared" si="2"/>
        <v>6073.762254</v>
      </c>
    </row>
    <row r="33" ht="15.75" customHeight="1">
      <c r="A33" s="66">
        <v>20.0</v>
      </c>
      <c r="B33" s="69" t="s">
        <v>298</v>
      </c>
      <c r="C33" s="66" t="s">
        <v>831</v>
      </c>
      <c r="D33" s="67" t="s">
        <v>832</v>
      </c>
      <c r="E33" s="66"/>
      <c r="F33" s="66" t="s">
        <v>742</v>
      </c>
      <c r="G33" s="66" t="s">
        <v>833</v>
      </c>
      <c r="H33" s="66">
        <v>1.039</v>
      </c>
      <c r="I33" s="68">
        <v>5793.0</v>
      </c>
      <c r="K33" s="18">
        <f t="shared" si="1"/>
        <v>6053.43654</v>
      </c>
      <c r="L33" s="18">
        <f t="shared" si="2"/>
        <v>5962.634992</v>
      </c>
    </row>
    <row r="34" ht="15.75" customHeight="1">
      <c r="A34" s="66">
        <v>21.0</v>
      </c>
      <c r="B34" s="69" t="s">
        <v>298</v>
      </c>
      <c r="C34" s="66" t="s">
        <v>327</v>
      </c>
      <c r="D34" s="67" t="s">
        <v>834</v>
      </c>
      <c r="E34" s="66"/>
      <c r="F34" s="66" t="s">
        <v>742</v>
      </c>
      <c r="G34" s="66" t="s">
        <v>835</v>
      </c>
      <c r="H34" s="66">
        <v>1.039</v>
      </c>
      <c r="I34" s="68">
        <v>5522.0</v>
      </c>
      <c r="K34" s="18">
        <f t="shared" si="1"/>
        <v>5727.804825</v>
      </c>
      <c r="L34" s="18">
        <f t="shared" si="2"/>
        <v>5641.887753</v>
      </c>
    </row>
    <row r="35" ht="15.75" customHeight="1">
      <c r="A35" s="66">
        <v>22.0</v>
      </c>
      <c r="B35" s="70" t="s">
        <v>326</v>
      </c>
      <c r="C35" s="66" t="s">
        <v>836</v>
      </c>
      <c r="D35" s="67" t="s">
        <v>837</v>
      </c>
      <c r="E35" s="66"/>
      <c r="F35" s="66" t="s">
        <v>742</v>
      </c>
      <c r="G35" s="66" t="s">
        <v>799</v>
      </c>
      <c r="H35" s="66">
        <v>1.086</v>
      </c>
      <c r="I35" s="68">
        <v>5494.0</v>
      </c>
      <c r="K35" s="18">
        <f t="shared" si="1"/>
        <v>5607.384836</v>
      </c>
      <c r="L35" s="18">
        <f t="shared" si="2"/>
        <v>5523.274063</v>
      </c>
    </row>
    <row r="36" ht="15.75" customHeight="1">
      <c r="A36" s="66">
        <v>23.0</v>
      </c>
      <c r="B36" s="69" t="s">
        <v>298</v>
      </c>
      <c r="C36" s="66" t="s">
        <v>838</v>
      </c>
      <c r="D36" s="67" t="s">
        <v>839</v>
      </c>
      <c r="E36" s="66"/>
      <c r="F36" s="66" t="s">
        <v>742</v>
      </c>
      <c r="G36" s="66" t="s">
        <v>840</v>
      </c>
      <c r="H36" s="66">
        <v>1.071</v>
      </c>
      <c r="I36" s="68">
        <v>5179.0</v>
      </c>
      <c r="K36" s="18">
        <f t="shared" si="1"/>
        <v>5244.595441</v>
      </c>
      <c r="L36" s="18">
        <f t="shared" si="2"/>
        <v>5165.92651</v>
      </c>
    </row>
    <row r="37" ht="15.75" customHeight="1">
      <c r="A37" s="66">
        <v>24.0</v>
      </c>
      <c r="B37" s="70" t="s">
        <v>298</v>
      </c>
      <c r="C37" s="66" t="s">
        <v>841</v>
      </c>
      <c r="D37" s="67" t="s">
        <v>842</v>
      </c>
      <c r="E37" s="66"/>
      <c r="F37" s="66" t="s">
        <v>843</v>
      </c>
      <c r="G37" s="66" t="s">
        <v>844</v>
      </c>
      <c r="H37" s="66">
        <v>1.047</v>
      </c>
      <c r="I37" s="68">
        <v>5077.0</v>
      </c>
      <c r="K37" s="18">
        <f t="shared" si="1"/>
        <v>5061.682992</v>
      </c>
      <c r="L37" s="18">
        <f t="shared" si="2"/>
        <v>4985.757747</v>
      </c>
    </row>
    <row r="38" ht="15.75" customHeight="1">
      <c r="A38" s="66">
        <v>25.0</v>
      </c>
      <c r="B38" s="69" t="s">
        <v>298</v>
      </c>
      <c r="C38" s="66" t="s">
        <v>845</v>
      </c>
      <c r="D38" s="67" t="s">
        <v>846</v>
      </c>
      <c r="E38" s="66"/>
      <c r="F38" s="66" t="s">
        <v>822</v>
      </c>
      <c r="G38" s="66" t="s">
        <v>847</v>
      </c>
      <c r="H38" s="66">
        <v>1.0</v>
      </c>
      <c r="I38" s="68">
        <v>4996.0</v>
      </c>
      <c r="K38" s="18">
        <f t="shared" si="1"/>
        <v>4896.50489</v>
      </c>
      <c r="L38" s="18">
        <f t="shared" si="2"/>
        <v>4823.057317</v>
      </c>
    </row>
    <row r="39" ht="15.75" customHeight="1">
      <c r="A39" s="66">
        <v>26.0</v>
      </c>
      <c r="B39" s="70" t="s">
        <v>298</v>
      </c>
      <c r="C39" s="66" t="s">
        <v>848</v>
      </c>
      <c r="D39" s="67" t="s">
        <v>849</v>
      </c>
      <c r="E39" s="66"/>
      <c r="F39" s="66" t="s">
        <v>830</v>
      </c>
      <c r="G39" s="66" t="s">
        <v>847</v>
      </c>
      <c r="H39" s="66">
        <v>1.0</v>
      </c>
      <c r="I39" s="68">
        <v>4591.0</v>
      </c>
      <c r="K39" s="18">
        <f t="shared" si="1"/>
        <v>4457.711152</v>
      </c>
      <c r="L39" s="18">
        <f t="shared" si="2"/>
        <v>4390.845485</v>
      </c>
    </row>
    <row r="40" ht="15.75" customHeight="1">
      <c r="A40" s="66">
        <v>27.0</v>
      </c>
      <c r="B40" s="66"/>
      <c r="C40" s="66" t="s">
        <v>850</v>
      </c>
      <c r="D40" s="67" t="s">
        <v>851</v>
      </c>
      <c r="E40" s="66"/>
      <c r="F40" s="66" t="s">
        <v>852</v>
      </c>
      <c r="G40" s="66" t="s">
        <v>785</v>
      </c>
      <c r="H40" s="66">
        <v>1.096</v>
      </c>
      <c r="I40" s="68">
        <v>4175.0</v>
      </c>
      <c r="K40" s="18">
        <f t="shared" si="1"/>
        <v>4009.627995</v>
      </c>
      <c r="L40" s="18">
        <f t="shared" si="2"/>
        <v>3949.483575</v>
      </c>
    </row>
    <row r="41" ht="15.75" customHeight="1">
      <c r="A41" s="66">
        <v>28.0</v>
      </c>
      <c r="B41" s="66"/>
      <c r="C41" s="66" t="s">
        <v>853</v>
      </c>
      <c r="D41" s="67" t="s">
        <v>854</v>
      </c>
      <c r="E41" s="66"/>
      <c r="F41" s="66" t="s">
        <v>798</v>
      </c>
      <c r="G41" s="66" t="s">
        <v>847</v>
      </c>
      <c r="H41" s="66">
        <v>1.0</v>
      </c>
      <c r="I41" s="68">
        <v>3989.0</v>
      </c>
      <c r="K41" s="18">
        <f t="shared" si="1"/>
        <v>3755.778159</v>
      </c>
      <c r="L41" s="18">
        <f t="shared" si="2"/>
        <v>3699.441487</v>
      </c>
    </row>
    <row r="42" ht="15.75" customHeight="1">
      <c r="A42" s="66">
        <v>29.0</v>
      </c>
      <c r="B42" s="66"/>
      <c r="C42" s="66" t="s">
        <v>489</v>
      </c>
      <c r="D42" s="67" t="s">
        <v>738</v>
      </c>
      <c r="E42" s="66"/>
      <c r="F42" s="66" t="s">
        <v>855</v>
      </c>
      <c r="G42" s="66" t="s">
        <v>833</v>
      </c>
      <c r="H42" s="66">
        <v>1.039</v>
      </c>
      <c r="I42" s="68">
        <v>3678.0</v>
      </c>
      <c r="K42" s="18">
        <f t="shared" si="1"/>
        <v>3396.366736</v>
      </c>
      <c r="L42" s="18">
        <f t="shared" si="2"/>
        <v>3345.421235</v>
      </c>
      <c r="M42" s="2">
        <v>1.0</v>
      </c>
    </row>
    <row r="43" ht="15.75" customHeight="1">
      <c r="A43" s="66">
        <v>30.0</v>
      </c>
      <c r="B43" s="66"/>
      <c r="C43" s="66" t="s">
        <v>856</v>
      </c>
      <c r="D43" s="67" t="s">
        <v>857</v>
      </c>
      <c r="E43" s="66"/>
      <c r="F43" s="66" t="s">
        <v>756</v>
      </c>
      <c r="G43" s="66" t="s">
        <v>806</v>
      </c>
      <c r="H43" s="66">
        <v>1.048</v>
      </c>
      <c r="I43" s="68">
        <v>2152.0</v>
      </c>
      <c r="K43" s="18">
        <f t="shared" si="1"/>
        <v>2010.89668</v>
      </c>
      <c r="L43" s="18">
        <f t="shared" si="2"/>
        <v>1980.73323</v>
      </c>
    </row>
    <row r="44" ht="15.75" customHeight="1">
      <c r="A44" s="66">
        <v>31.0</v>
      </c>
      <c r="B44" s="66"/>
      <c r="C44" s="66" t="s">
        <v>858</v>
      </c>
      <c r="D44" s="67" t="s">
        <v>859</v>
      </c>
      <c r="E44" s="66"/>
      <c r="F44" s="66" t="s">
        <v>860</v>
      </c>
      <c r="G44" s="66" t="s">
        <v>861</v>
      </c>
      <c r="H44" s="66">
        <v>0.971</v>
      </c>
      <c r="I44" s="68">
        <v>1862.0</v>
      </c>
      <c r="K44" s="18">
        <f t="shared" si="1"/>
        <v>1669.219603</v>
      </c>
      <c r="L44" s="18">
        <f t="shared" si="2"/>
        <v>1644.181309</v>
      </c>
    </row>
    <row r="45" ht="15.75" customHeight="1">
      <c r="A45" s="66">
        <v>32.0</v>
      </c>
      <c r="B45" s="66"/>
      <c r="C45" s="66" t="s">
        <v>862</v>
      </c>
      <c r="D45" s="67" t="s">
        <v>863</v>
      </c>
      <c r="E45" s="66"/>
      <c r="F45" s="66" t="s">
        <v>742</v>
      </c>
      <c r="G45" s="66" t="s">
        <v>844</v>
      </c>
      <c r="H45" s="66">
        <v>1.047</v>
      </c>
      <c r="I45" s="67">
        <v>498.0</v>
      </c>
      <c r="K45" s="18">
        <f t="shared" si="1"/>
        <v>420.5573652</v>
      </c>
      <c r="L45" s="18">
        <f t="shared" si="2"/>
        <v>414.2490047</v>
      </c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5" width="16.14"/>
    <col customWidth="1" min="6" max="6" width="8.71"/>
    <col customWidth="1" min="7" max="7" width="24.14"/>
    <col customWidth="1" min="8" max="8" width="9.14"/>
    <col customWidth="1" min="9" max="9" width="9.43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v>5.0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0.025</v>
      </c>
      <c r="L4" s="49">
        <v>2.0</v>
      </c>
      <c r="M4" s="50">
        <v>0.0</v>
      </c>
    </row>
    <row r="5">
      <c r="F5" s="3"/>
      <c r="G5" s="52" t="s">
        <v>278</v>
      </c>
      <c r="H5" s="4">
        <v>1.0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0.01</v>
      </c>
      <c r="L6" s="49">
        <v>4.0</v>
      </c>
      <c r="M6" s="50">
        <v>0.0</v>
      </c>
    </row>
    <row r="7">
      <c r="F7" s="58" t="s">
        <v>279</v>
      </c>
      <c r="G7" s="59"/>
      <c r="H7" s="4">
        <v>9.0</v>
      </c>
      <c r="L7" s="49">
        <v>5.0</v>
      </c>
      <c r="M7" s="50">
        <v>0.005</v>
      </c>
    </row>
    <row r="8">
      <c r="F8" s="60" t="s">
        <v>280</v>
      </c>
      <c r="G8" s="61"/>
      <c r="H8" s="55">
        <v>0.025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0.96</v>
      </c>
      <c r="F9" s="63" t="s">
        <v>282</v>
      </c>
      <c r="G9" s="45"/>
      <c r="H9" s="64">
        <v>27.0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740</v>
      </c>
      <c r="D14" s="67" t="s">
        <v>741</v>
      </c>
      <c r="E14" s="66"/>
      <c r="F14" s="66" t="s">
        <v>742</v>
      </c>
      <c r="G14" s="66" t="s">
        <v>864</v>
      </c>
      <c r="H14" s="66">
        <v>1.009</v>
      </c>
      <c r="I14" s="68">
        <v>8564.0</v>
      </c>
      <c r="K14" s="18">
        <f t="shared" ref="K14:K40" si="1">I14/$I$14*10000*0.7+($H$9-A14)/($H$9-1)*10000*0.3</f>
        <v>10000</v>
      </c>
      <c r="L14" s="18">
        <f t="shared" ref="L14:L40" si="2">K14*$E$9</f>
        <v>9600</v>
      </c>
      <c r="M14" s="50">
        <v>1.0</v>
      </c>
    </row>
    <row r="15">
      <c r="A15" s="66">
        <v>2.0</v>
      </c>
      <c r="B15" s="66"/>
      <c r="C15" s="66" t="s">
        <v>747</v>
      </c>
      <c r="D15" s="67" t="s">
        <v>748</v>
      </c>
      <c r="E15" s="66"/>
      <c r="F15" s="66" t="s">
        <v>749</v>
      </c>
      <c r="G15" s="66" t="s">
        <v>865</v>
      </c>
      <c r="H15" s="66">
        <v>1.02</v>
      </c>
      <c r="I15" s="68">
        <v>8430.0</v>
      </c>
      <c r="K15" s="18">
        <f t="shared" si="1"/>
        <v>9775.087127</v>
      </c>
      <c r="L15" s="18">
        <f t="shared" si="2"/>
        <v>9384.083642</v>
      </c>
      <c r="M15" s="50">
        <v>1.0</v>
      </c>
    </row>
    <row r="16">
      <c r="A16" s="66">
        <v>3.0</v>
      </c>
      <c r="B16" s="66"/>
      <c r="C16" s="66" t="s">
        <v>866</v>
      </c>
      <c r="D16" s="67" t="s">
        <v>867</v>
      </c>
      <c r="E16" s="66"/>
      <c r="F16" s="66" t="s">
        <v>868</v>
      </c>
      <c r="G16" s="66" t="s">
        <v>869</v>
      </c>
      <c r="H16" s="66">
        <v>1.02</v>
      </c>
      <c r="I16" s="68">
        <v>8364.0</v>
      </c>
      <c r="K16" s="18">
        <f t="shared" si="1"/>
        <v>9605.755758</v>
      </c>
      <c r="L16" s="18">
        <f t="shared" si="2"/>
        <v>9221.525527</v>
      </c>
      <c r="M16" s="2">
        <v>1.0</v>
      </c>
    </row>
    <row r="17">
      <c r="A17" s="66">
        <v>4.0</v>
      </c>
      <c r="B17" s="69" t="s">
        <v>298</v>
      </c>
      <c r="C17" s="66" t="s">
        <v>870</v>
      </c>
      <c r="D17" s="67" t="s">
        <v>871</v>
      </c>
      <c r="E17" s="66"/>
      <c r="F17" s="66" t="s">
        <v>872</v>
      </c>
      <c r="G17" s="66" t="s">
        <v>869</v>
      </c>
      <c r="H17" s="66">
        <v>1.02</v>
      </c>
      <c r="I17" s="68">
        <v>8061.0</v>
      </c>
      <c r="K17" s="18">
        <f t="shared" si="1"/>
        <v>9242.706499</v>
      </c>
      <c r="L17" s="18">
        <f t="shared" si="2"/>
        <v>8872.998239</v>
      </c>
      <c r="N17" s="2">
        <v>1.0</v>
      </c>
    </row>
    <row r="18">
      <c r="A18" s="66">
        <v>5.0</v>
      </c>
      <c r="B18" s="70" t="s">
        <v>298</v>
      </c>
      <c r="C18" s="66" t="s">
        <v>873</v>
      </c>
      <c r="D18" s="67" t="s">
        <v>874</v>
      </c>
      <c r="E18" s="66"/>
      <c r="F18" s="66" t="s">
        <v>875</v>
      </c>
      <c r="G18" s="66" t="s">
        <v>876</v>
      </c>
      <c r="H18" s="66">
        <v>1.029</v>
      </c>
      <c r="I18" s="68">
        <v>7999.0</v>
      </c>
      <c r="K18" s="18">
        <f t="shared" si="1"/>
        <v>9076.64463</v>
      </c>
      <c r="L18" s="18">
        <f t="shared" si="2"/>
        <v>8713.578845</v>
      </c>
      <c r="M18" s="2">
        <v>1.0</v>
      </c>
    </row>
    <row r="19">
      <c r="A19" s="66">
        <v>6.0</v>
      </c>
      <c r="B19" s="66"/>
      <c r="C19" s="66">
        <v>311.0</v>
      </c>
      <c r="D19" s="74" t="s">
        <v>877</v>
      </c>
      <c r="E19" s="66"/>
      <c r="F19" s="66" t="s">
        <v>742</v>
      </c>
      <c r="G19" s="66" t="s">
        <v>878</v>
      </c>
      <c r="H19" s="66">
        <v>1.061</v>
      </c>
      <c r="I19" s="68">
        <v>7968.0</v>
      </c>
      <c r="K19" s="18">
        <f t="shared" si="1"/>
        <v>8935.921388</v>
      </c>
      <c r="L19" s="18">
        <f t="shared" si="2"/>
        <v>8578.484533</v>
      </c>
    </row>
    <row r="20">
      <c r="A20" s="66">
        <v>7.0</v>
      </c>
      <c r="B20" s="66"/>
      <c r="C20" s="66" t="s">
        <v>879</v>
      </c>
      <c r="D20" s="67" t="s">
        <v>880</v>
      </c>
      <c r="E20" s="66"/>
      <c r="F20" s="66" t="s">
        <v>860</v>
      </c>
      <c r="G20" s="66" t="s">
        <v>881</v>
      </c>
      <c r="H20" s="66">
        <v>1.026</v>
      </c>
      <c r="I20" s="68">
        <v>7764.0</v>
      </c>
      <c r="K20" s="18">
        <f t="shared" si="1"/>
        <v>8653.792261</v>
      </c>
      <c r="L20" s="18">
        <f t="shared" si="2"/>
        <v>8307.640571</v>
      </c>
    </row>
    <row r="21" ht="15.75" customHeight="1">
      <c r="A21" s="66">
        <v>8.0</v>
      </c>
      <c r="B21" s="69" t="s">
        <v>298</v>
      </c>
      <c r="C21" s="66" t="s">
        <v>590</v>
      </c>
      <c r="D21" s="67" t="s">
        <v>744</v>
      </c>
      <c r="E21" s="66"/>
      <c r="F21" s="66" t="s">
        <v>745</v>
      </c>
      <c r="G21" s="66" t="s">
        <v>882</v>
      </c>
      <c r="H21" s="66">
        <v>1.061</v>
      </c>
      <c r="I21" s="68">
        <v>7615.0</v>
      </c>
      <c r="K21" s="18">
        <f t="shared" si="1"/>
        <v>8416.618762</v>
      </c>
      <c r="L21" s="18">
        <f t="shared" si="2"/>
        <v>8079.954011</v>
      </c>
      <c r="M21" s="2">
        <v>1.0</v>
      </c>
    </row>
    <row r="22" ht="15.75" customHeight="1">
      <c r="A22" s="66">
        <v>9.0</v>
      </c>
      <c r="B22" s="70" t="s">
        <v>298</v>
      </c>
      <c r="C22" s="66" t="s">
        <v>492</v>
      </c>
      <c r="D22" s="67" t="s">
        <v>438</v>
      </c>
      <c r="E22" s="66"/>
      <c r="F22" s="66" t="s">
        <v>763</v>
      </c>
      <c r="G22" s="66" t="s">
        <v>882</v>
      </c>
      <c r="H22" s="66">
        <v>1.061</v>
      </c>
      <c r="I22" s="68">
        <v>7586.0</v>
      </c>
      <c r="K22" s="18">
        <f t="shared" si="1"/>
        <v>8277.53027</v>
      </c>
      <c r="L22" s="18">
        <f t="shared" si="2"/>
        <v>7946.429059</v>
      </c>
    </row>
    <row r="23" ht="15.75" customHeight="1">
      <c r="A23" s="66">
        <v>10.0</v>
      </c>
      <c r="B23" s="66"/>
      <c r="C23" s="66" t="s">
        <v>497</v>
      </c>
      <c r="D23" s="67" t="s">
        <v>883</v>
      </c>
      <c r="E23" s="66"/>
      <c r="F23" s="66" t="s">
        <v>884</v>
      </c>
      <c r="G23" s="66" t="s">
        <v>885</v>
      </c>
      <c r="H23" s="66">
        <v>1.064</v>
      </c>
      <c r="I23" s="68">
        <v>7489.0</v>
      </c>
      <c r="K23" s="18">
        <f t="shared" si="1"/>
        <v>8082.860274</v>
      </c>
      <c r="L23" s="18">
        <f t="shared" si="2"/>
        <v>7759.545863</v>
      </c>
    </row>
    <row r="24" ht="15.75" customHeight="1">
      <c r="A24" s="66">
        <v>11.0</v>
      </c>
      <c r="B24" s="66"/>
      <c r="C24" s="66" t="s">
        <v>886</v>
      </c>
      <c r="D24" s="67" t="s">
        <v>887</v>
      </c>
      <c r="E24" s="66"/>
      <c r="F24" s="66" t="s">
        <v>888</v>
      </c>
      <c r="G24" s="66" t="s">
        <v>889</v>
      </c>
      <c r="H24" s="66">
        <v>1.021</v>
      </c>
      <c r="I24" s="68">
        <v>6944.0</v>
      </c>
      <c r="K24" s="18">
        <f t="shared" si="1"/>
        <v>7522.006252</v>
      </c>
      <c r="L24" s="18">
        <f t="shared" si="2"/>
        <v>7221.126002</v>
      </c>
    </row>
    <row r="25" ht="15.75" customHeight="1">
      <c r="A25" s="66">
        <v>12.0</v>
      </c>
      <c r="B25" s="66"/>
      <c r="C25" s="66" t="s">
        <v>890</v>
      </c>
      <c r="D25" s="67" t="s">
        <v>891</v>
      </c>
      <c r="E25" s="66"/>
      <c r="F25" s="66" t="s">
        <v>742</v>
      </c>
      <c r="G25" s="66" t="s">
        <v>892</v>
      </c>
      <c r="H25" s="66">
        <v>1.061</v>
      </c>
      <c r="I25" s="68">
        <v>6703.0</v>
      </c>
      <c r="K25" s="18">
        <f t="shared" si="1"/>
        <v>7209.634247</v>
      </c>
      <c r="L25" s="18">
        <f t="shared" si="2"/>
        <v>6921.248877</v>
      </c>
    </row>
    <row r="26" ht="15.75" customHeight="1">
      <c r="A26" s="66">
        <v>13.0</v>
      </c>
      <c r="B26" s="66"/>
      <c r="C26" s="66" t="s">
        <v>893</v>
      </c>
      <c r="D26" s="67" t="s">
        <v>894</v>
      </c>
      <c r="E26" s="66"/>
      <c r="F26" s="66" t="s">
        <v>742</v>
      </c>
      <c r="G26" s="66" t="s">
        <v>783</v>
      </c>
      <c r="H26" s="66">
        <v>1.0</v>
      </c>
      <c r="I26" s="68">
        <v>6583.0</v>
      </c>
      <c r="K26" s="18">
        <f t="shared" si="1"/>
        <v>6996.164625</v>
      </c>
      <c r="L26" s="18">
        <f t="shared" si="2"/>
        <v>6716.31804</v>
      </c>
    </row>
    <row r="27" ht="15.75" customHeight="1">
      <c r="A27" s="66">
        <v>14.0</v>
      </c>
      <c r="B27" s="66"/>
      <c r="C27" s="66" t="s">
        <v>506</v>
      </c>
      <c r="D27" s="67" t="s">
        <v>895</v>
      </c>
      <c r="E27" s="66"/>
      <c r="F27" s="66" t="s">
        <v>896</v>
      </c>
      <c r="G27" s="66" t="s">
        <v>897</v>
      </c>
      <c r="H27" s="66">
        <v>1.066</v>
      </c>
      <c r="I27" s="68">
        <v>6233.0</v>
      </c>
      <c r="K27" s="18">
        <f t="shared" si="1"/>
        <v>6594.698739</v>
      </c>
      <c r="L27" s="18">
        <f t="shared" si="2"/>
        <v>6330.910789</v>
      </c>
    </row>
    <row r="28" ht="15.75" customHeight="1">
      <c r="A28" s="66">
        <v>15.0</v>
      </c>
      <c r="B28" s="66"/>
      <c r="C28" s="66" t="s">
        <v>898</v>
      </c>
      <c r="D28" s="67" t="s">
        <v>899</v>
      </c>
      <c r="E28" s="66"/>
      <c r="F28" s="66" t="s">
        <v>884</v>
      </c>
      <c r="G28" s="66" t="s">
        <v>900</v>
      </c>
      <c r="H28" s="66">
        <v>1.036</v>
      </c>
      <c r="I28" s="68">
        <v>6125.0</v>
      </c>
      <c r="K28" s="18">
        <f t="shared" si="1"/>
        <v>6391.037617</v>
      </c>
      <c r="L28" s="18">
        <f t="shared" si="2"/>
        <v>6135.396113</v>
      </c>
    </row>
    <row r="29" ht="15.75" customHeight="1">
      <c r="A29" s="66">
        <v>16.0</v>
      </c>
      <c r="B29" s="69" t="s">
        <v>326</v>
      </c>
      <c r="C29" s="66" t="s">
        <v>340</v>
      </c>
      <c r="D29" s="67" t="s">
        <v>901</v>
      </c>
      <c r="E29" s="66"/>
      <c r="F29" s="66" t="s">
        <v>742</v>
      </c>
      <c r="G29" s="66" t="s">
        <v>783</v>
      </c>
      <c r="H29" s="66">
        <v>1.0</v>
      </c>
      <c r="I29" s="68">
        <v>5966.0</v>
      </c>
      <c r="K29" s="18">
        <f t="shared" si="1"/>
        <v>6145.690368</v>
      </c>
      <c r="L29" s="18">
        <f t="shared" si="2"/>
        <v>5899.862753</v>
      </c>
    </row>
    <row r="30" ht="15.75" customHeight="1">
      <c r="A30" s="66">
        <v>17.0</v>
      </c>
      <c r="B30" s="70" t="s">
        <v>298</v>
      </c>
      <c r="C30" s="66">
        <v>67.0</v>
      </c>
      <c r="D30" s="67" t="s">
        <v>902</v>
      </c>
      <c r="E30" s="66"/>
      <c r="F30" s="66" t="s">
        <v>903</v>
      </c>
      <c r="G30" s="66" t="s">
        <v>878</v>
      </c>
      <c r="H30" s="66">
        <v>1.061</v>
      </c>
      <c r="I30" s="68">
        <v>5839.0</v>
      </c>
      <c r="K30" s="18">
        <f t="shared" si="1"/>
        <v>5926.49912</v>
      </c>
      <c r="L30" s="18">
        <f t="shared" si="2"/>
        <v>5689.439155</v>
      </c>
    </row>
    <row r="31" ht="15.75" customHeight="1">
      <c r="A31" s="66">
        <v>18.0</v>
      </c>
      <c r="B31" s="70" t="s">
        <v>298</v>
      </c>
      <c r="C31" s="66" t="s">
        <v>904</v>
      </c>
      <c r="D31" s="67" t="s">
        <v>905</v>
      </c>
      <c r="E31" s="66"/>
      <c r="F31" s="66" t="s">
        <v>906</v>
      </c>
      <c r="G31" s="66" t="s">
        <v>907</v>
      </c>
      <c r="H31" s="66">
        <v>0.996</v>
      </c>
      <c r="I31" s="68">
        <v>5791.0</v>
      </c>
      <c r="K31" s="18">
        <f t="shared" si="1"/>
        <v>5771.880502</v>
      </c>
      <c r="L31" s="18">
        <f t="shared" si="2"/>
        <v>5541.005282</v>
      </c>
    </row>
    <row r="32" ht="15.75" customHeight="1">
      <c r="A32" s="66">
        <v>19.0</v>
      </c>
      <c r="B32" s="69" t="s">
        <v>326</v>
      </c>
      <c r="C32" s="66" t="s">
        <v>908</v>
      </c>
      <c r="D32" s="67" t="s">
        <v>909</v>
      </c>
      <c r="E32" s="66"/>
      <c r="F32" s="66" t="s">
        <v>910</v>
      </c>
      <c r="G32" s="66" t="s">
        <v>911</v>
      </c>
      <c r="H32" s="66">
        <v>1.001</v>
      </c>
      <c r="I32" s="68">
        <v>5493.0</v>
      </c>
      <c r="K32" s="18">
        <f t="shared" si="1"/>
        <v>5412.918119</v>
      </c>
      <c r="L32" s="18">
        <f t="shared" si="2"/>
        <v>5196.401394</v>
      </c>
    </row>
    <row r="33" ht="15.75" customHeight="1">
      <c r="A33" s="66">
        <v>20.0</v>
      </c>
      <c r="B33" s="70" t="s">
        <v>298</v>
      </c>
      <c r="C33" s="66" t="s">
        <v>912</v>
      </c>
      <c r="D33" s="67" t="s">
        <v>913</v>
      </c>
      <c r="E33" s="66"/>
      <c r="F33" s="66" t="s">
        <v>906</v>
      </c>
      <c r="G33" s="66" t="s">
        <v>914</v>
      </c>
      <c r="H33" s="66">
        <v>0.995</v>
      </c>
      <c r="I33" s="68">
        <v>5043.0</v>
      </c>
      <c r="K33" s="18">
        <f t="shared" si="1"/>
        <v>4929.714727</v>
      </c>
      <c r="L33" s="18">
        <f t="shared" si="2"/>
        <v>4732.526138</v>
      </c>
    </row>
    <row r="34" ht="15.75" customHeight="1">
      <c r="A34" s="66">
        <v>21.0</v>
      </c>
      <c r="B34" s="70" t="s">
        <v>298</v>
      </c>
      <c r="C34" s="66" t="s">
        <v>915</v>
      </c>
      <c r="D34" s="67" t="s">
        <v>916</v>
      </c>
      <c r="E34" s="66"/>
      <c r="F34" s="66" t="s">
        <v>742</v>
      </c>
      <c r="G34" s="66" t="s">
        <v>783</v>
      </c>
      <c r="H34" s="66">
        <v>1.0</v>
      </c>
      <c r="I34" s="68">
        <v>4797.0</v>
      </c>
      <c r="K34" s="18">
        <f t="shared" si="1"/>
        <v>4613.255847</v>
      </c>
      <c r="L34" s="18">
        <f t="shared" si="2"/>
        <v>4428.725613</v>
      </c>
    </row>
    <row r="35" ht="15.75" customHeight="1">
      <c r="A35" s="66">
        <v>22.0</v>
      </c>
      <c r="B35" s="66"/>
      <c r="C35" s="66" t="s">
        <v>917</v>
      </c>
      <c r="D35" s="67" t="s">
        <v>918</v>
      </c>
      <c r="E35" s="66"/>
      <c r="F35" s="66" t="s">
        <v>830</v>
      </c>
      <c r="G35" s="66" t="s">
        <v>767</v>
      </c>
      <c r="H35" s="66">
        <v>0.977</v>
      </c>
      <c r="I35" s="68">
        <v>4506.0</v>
      </c>
      <c r="K35" s="18">
        <f t="shared" si="1"/>
        <v>4260.01509</v>
      </c>
      <c r="L35" s="18">
        <f t="shared" si="2"/>
        <v>4089.614486</v>
      </c>
    </row>
    <row r="36" ht="15.75" customHeight="1">
      <c r="A36" s="66">
        <v>23.0</v>
      </c>
      <c r="B36" s="66"/>
      <c r="C36" s="66" t="s">
        <v>919</v>
      </c>
      <c r="D36" s="67" t="s">
        <v>920</v>
      </c>
      <c r="E36" s="66"/>
      <c r="F36" s="66" t="s">
        <v>860</v>
      </c>
      <c r="G36" s="66" t="s">
        <v>921</v>
      </c>
      <c r="H36" s="66">
        <v>1.035</v>
      </c>
      <c r="I36" s="68">
        <v>3381.0</v>
      </c>
      <c r="K36" s="18">
        <f t="shared" si="1"/>
        <v>3225.083534</v>
      </c>
      <c r="L36" s="18">
        <f t="shared" si="2"/>
        <v>3096.080193</v>
      </c>
    </row>
    <row r="37" ht="15.75" customHeight="1">
      <c r="A37" s="66">
        <v>24.0</v>
      </c>
      <c r="B37" s="66"/>
      <c r="C37" s="66" t="s">
        <v>662</v>
      </c>
      <c r="D37" s="67" t="s">
        <v>922</v>
      </c>
      <c r="E37" s="66"/>
      <c r="F37" s="66" t="s">
        <v>860</v>
      </c>
      <c r="G37" s="66" t="s">
        <v>900</v>
      </c>
      <c r="H37" s="66">
        <v>1.036</v>
      </c>
      <c r="I37" s="68">
        <v>3327.0</v>
      </c>
      <c r="K37" s="18">
        <f t="shared" si="1"/>
        <v>3065.560665</v>
      </c>
      <c r="L37" s="18">
        <f t="shared" si="2"/>
        <v>2942.938239</v>
      </c>
    </row>
    <row r="38" ht="15.75" customHeight="1">
      <c r="A38" s="66">
        <v>25.0</v>
      </c>
      <c r="B38" s="66"/>
      <c r="C38" s="66">
        <v>76.0</v>
      </c>
      <c r="D38" s="67" t="s">
        <v>923</v>
      </c>
      <c r="E38" s="66"/>
      <c r="F38" s="66" t="s">
        <v>924</v>
      </c>
      <c r="G38" s="66" t="s">
        <v>925</v>
      </c>
      <c r="H38" s="66">
        <v>1.029</v>
      </c>
      <c r="I38" s="68">
        <v>2248.0</v>
      </c>
      <c r="K38" s="18">
        <f t="shared" si="1"/>
        <v>2068.228362</v>
      </c>
      <c r="L38" s="18">
        <f t="shared" si="2"/>
        <v>1985.499228</v>
      </c>
    </row>
    <row r="39" ht="15.75" customHeight="1">
      <c r="A39" s="66">
        <v>26.0</v>
      </c>
      <c r="B39" s="66"/>
      <c r="C39" s="66" t="s">
        <v>926</v>
      </c>
      <c r="D39" s="67" t="s">
        <v>493</v>
      </c>
      <c r="E39" s="66"/>
      <c r="F39" s="66" t="s">
        <v>927</v>
      </c>
      <c r="G39" s="66" t="s">
        <v>928</v>
      </c>
      <c r="H39" s="66">
        <v>1.033</v>
      </c>
      <c r="I39" s="68">
        <v>1910.0</v>
      </c>
      <c r="K39" s="18">
        <f t="shared" si="1"/>
        <v>1676.570977</v>
      </c>
      <c r="L39" s="18">
        <f t="shared" si="2"/>
        <v>1609.508138</v>
      </c>
    </row>
    <row r="40" ht="15.75" customHeight="1">
      <c r="A40" s="66">
        <v>27.0</v>
      </c>
      <c r="B40" s="66"/>
      <c r="C40" s="66" t="s">
        <v>929</v>
      </c>
      <c r="D40" s="67" t="s">
        <v>930</v>
      </c>
      <c r="E40" s="66"/>
      <c r="F40" s="66" t="s">
        <v>742</v>
      </c>
      <c r="G40" s="66" t="s">
        <v>931</v>
      </c>
      <c r="H40" s="66">
        <v>0.951</v>
      </c>
      <c r="I40" s="68">
        <v>1627.0</v>
      </c>
      <c r="K40" s="18">
        <f t="shared" si="1"/>
        <v>1329.86922</v>
      </c>
      <c r="L40" s="18">
        <f t="shared" si="2"/>
        <v>1276.674451</v>
      </c>
    </row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6.14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v>4.0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0.02</v>
      </c>
      <c r="L4" s="49">
        <v>2.0</v>
      </c>
      <c r="M4" s="50">
        <v>0.0</v>
      </c>
    </row>
    <row r="5">
      <c r="F5" s="3"/>
      <c r="G5" s="52" t="s">
        <v>278</v>
      </c>
      <c r="H5" s="4">
        <v>3.0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0.03</v>
      </c>
      <c r="L6" s="49">
        <v>4.0</v>
      </c>
      <c r="M6" s="50">
        <v>0.0</v>
      </c>
    </row>
    <row r="7">
      <c r="F7" s="58" t="s">
        <v>279</v>
      </c>
      <c r="G7" s="59"/>
      <c r="H7" s="4">
        <v>9.0</v>
      </c>
      <c r="L7" s="49">
        <v>5.0</v>
      </c>
      <c r="M7" s="50">
        <v>0.005</v>
      </c>
    </row>
    <row r="8">
      <c r="F8" s="60" t="s">
        <v>280</v>
      </c>
      <c r="G8" s="61"/>
      <c r="H8" s="55">
        <v>0.015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0.965</v>
      </c>
      <c r="F9" s="63" t="s">
        <v>282</v>
      </c>
      <c r="G9" s="45"/>
      <c r="H9" s="64">
        <v>39.0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932</v>
      </c>
      <c r="D14" s="67" t="s">
        <v>933</v>
      </c>
      <c r="E14" s="66" t="s">
        <v>934</v>
      </c>
      <c r="F14" s="66" t="s">
        <v>935</v>
      </c>
      <c r="G14" s="66">
        <v>121.6</v>
      </c>
      <c r="H14" s="68">
        <v>5781.0</v>
      </c>
      <c r="I14" s="68"/>
      <c r="K14" s="18">
        <f t="shared" ref="K14:K52" si="1">H14/$H$14*10000*0.7+($H$9-A14)/($H$9-1)*10000*0.3</f>
        <v>10000</v>
      </c>
      <c r="L14" s="18">
        <f t="shared" ref="L14:L52" si="2">K14*$E$9</f>
        <v>9650</v>
      </c>
      <c r="M14" s="50">
        <v>1.0</v>
      </c>
    </row>
    <row r="15">
      <c r="A15" s="66">
        <v>2.0</v>
      </c>
      <c r="B15" s="69" t="s">
        <v>298</v>
      </c>
      <c r="C15" s="66" t="s">
        <v>936</v>
      </c>
      <c r="D15" s="67" t="s">
        <v>937</v>
      </c>
      <c r="E15" s="66" t="s">
        <v>938</v>
      </c>
      <c r="F15" s="66" t="s">
        <v>939</v>
      </c>
      <c r="G15" s="66">
        <v>121.3</v>
      </c>
      <c r="H15" s="68">
        <v>5736.0</v>
      </c>
      <c r="I15" s="68"/>
      <c r="K15" s="18">
        <f t="shared" si="1"/>
        <v>9866.563789</v>
      </c>
      <c r="L15" s="18">
        <f t="shared" si="2"/>
        <v>9521.234056</v>
      </c>
      <c r="M15" s="50">
        <v>1.0</v>
      </c>
    </row>
    <row r="16">
      <c r="A16" s="66">
        <v>3.0</v>
      </c>
      <c r="B16" s="70" t="s">
        <v>298</v>
      </c>
      <c r="C16" s="66" t="s">
        <v>940</v>
      </c>
      <c r="D16" s="67" t="s">
        <v>941</v>
      </c>
      <c r="E16" s="66" t="s">
        <v>942</v>
      </c>
      <c r="F16" s="66" t="s">
        <v>677</v>
      </c>
      <c r="G16" s="66">
        <v>121.4</v>
      </c>
      <c r="H16" s="68">
        <v>5708.0</v>
      </c>
      <c r="I16" s="68"/>
      <c r="K16" s="18">
        <f t="shared" si="1"/>
        <v>9753.712252</v>
      </c>
      <c r="L16" s="18">
        <f t="shared" si="2"/>
        <v>9412.332323</v>
      </c>
      <c r="M16" s="2"/>
    </row>
    <row r="17">
      <c r="A17" s="66">
        <v>4.0</v>
      </c>
      <c r="B17" s="66"/>
      <c r="C17" s="66" t="s">
        <v>662</v>
      </c>
      <c r="D17" s="67" t="s">
        <v>943</v>
      </c>
      <c r="E17" s="66" t="s">
        <v>944</v>
      </c>
      <c r="F17" s="66" t="s">
        <v>945</v>
      </c>
      <c r="G17" s="66">
        <v>117.8</v>
      </c>
      <c r="H17" s="68">
        <v>5690.0</v>
      </c>
      <c r="I17" s="68"/>
      <c r="K17" s="18">
        <f t="shared" si="1"/>
        <v>9652.969346</v>
      </c>
      <c r="L17" s="18">
        <f t="shared" si="2"/>
        <v>9315.115419</v>
      </c>
      <c r="M17" s="2"/>
    </row>
    <row r="18">
      <c r="A18" s="66">
        <v>5.0</v>
      </c>
      <c r="B18" s="69" t="s">
        <v>353</v>
      </c>
      <c r="C18" s="66" t="s">
        <v>786</v>
      </c>
      <c r="D18" s="67" t="s">
        <v>787</v>
      </c>
      <c r="E18" s="66" t="s">
        <v>784</v>
      </c>
      <c r="F18" s="66" t="s">
        <v>946</v>
      </c>
      <c r="G18" s="66">
        <v>122.7</v>
      </c>
      <c r="H18" s="68">
        <v>5646.0</v>
      </c>
      <c r="I18" s="68"/>
      <c r="K18" s="18">
        <f t="shared" si="1"/>
        <v>9520.743998</v>
      </c>
      <c r="L18" s="18">
        <f t="shared" si="2"/>
        <v>9187.517958</v>
      </c>
      <c r="M18" s="2"/>
      <c r="N18" s="2">
        <v>1.0</v>
      </c>
    </row>
    <row r="19">
      <c r="A19" s="66">
        <v>6.0</v>
      </c>
      <c r="B19" s="69" t="s">
        <v>298</v>
      </c>
      <c r="C19" s="66" t="s">
        <v>947</v>
      </c>
      <c r="D19" s="67" t="s">
        <v>948</v>
      </c>
      <c r="E19" s="66" t="s">
        <v>949</v>
      </c>
      <c r="F19" s="66" t="s">
        <v>677</v>
      </c>
      <c r="G19" s="66">
        <v>121.4</v>
      </c>
      <c r="H19" s="68">
        <v>5605.0</v>
      </c>
      <c r="I19" s="68"/>
      <c r="K19" s="18">
        <f t="shared" si="1"/>
        <v>9392.15124</v>
      </c>
      <c r="L19" s="18">
        <f t="shared" si="2"/>
        <v>9063.425946</v>
      </c>
      <c r="M19" s="2"/>
    </row>
    <row r="20">
      <c r="A20" s="66">
        <v>7.0</v>
      </c>
      <c r="B20" s="70" t="s">
        <v>298</v>
      </c>
      <c r="C20" s="66" t="s">
        <v>848</v>
      </c>
      <c r="D20" s="67" t="s">
        <v>950</v>
      </c>
      <c r="E20" s="66" t="s">
        <v>951</v>
      </c>
      <c r="F20" s="66" t="s">
        <v>952</v>
      </c>
      <c r="G20" s="66">
        <v>122.7</v>
      </c>
      <c r="H20" s="68">
        <v>5604.0</v>
      </c>
      <c r="I20" s="68"/>
      <c r="K20" s="18">
        <f t="shared" si="1"/>
        <v>9311.993008</v>
      </c>
      <c r="L20" s="18">
        <f t="shared" si="2"/>
        <v>8986.073253</v>
      </c>
    </row>
    <row r="21" ht="15.75" customHeight="1">
      <c r="A21" s="66">
        <v>8.0</v>
      </c>
      <c r="B21" s="69" t="s">
        <v>298</v>
      </c>
      <c r="C21" s="66">
        <v>12.0</v>
      </c>
      <c r="D21" s="67" t="s">
        <v>410</v>
      </c>
      <c r="E21" s="66" t="s">
        <v>784</v>
      </c>
      <c r="F21" s="66" t="s">
        <v>368</v>
      </c>
      <c r="G21" s="66">
        <v>122.4</v>
      </c>
      <c r="H21" s="68">
        <v>5586.0</v>
      </c>
      <c r="I21" s="68"/>
      <c r="K21" s="18">
        <f t="shared" si="1"/>
        <v>9211.250102</v>
      </c>
      <c r="L21" s="18">
        <f t="shared" si="2"/>
        <v>8888.856349</v>
      </c>
      <c r="M21" s="2">
        <v>1.0</v>
      </c>
    </row>
    <row r="22" ht="15.75" customHeight="1">
      <c r="A22" s="66">
        <v>9.0</v>
      </c>
      <c r="B22" s="69" t="s">
        <v>298</v>
      </c>
      <c r="C22" s="66" t="s">
        <v>953</v>
      </c>
      <c r="D22" s="67" t="s">
        <v>954</v>
      </c>
      <c r="E22" s="66" t="s">
        <v>955</v>
      </c>
      <c r="F22" s="66" t="s">
        <v>939</v>
      </c>
      <c r="G22" s="66">
        <v>121.3</v>
      </c>
      <c r="H22" s="68">
        <v>5566.0</v>
      </c>
      <c r="I22" s="68"/>
      <c r="K22" s="18">
        <f t="shared" si="1"/>
        <v>9108.085471</v>
      </c>
      <c r="L22" s="18">
        <f t="shared" si="2"/>
        <v>8789.302479</v>
      </c>
    </row>
    <row r="23" ht="15.75" customHeight="1">
      <c r="A23" s="66">
        <v>9.0</v>
      </c>
      <c r="B23" s="70" t="s">
        <v>375</v>
      </c>
      <c r="C23" s="66" t="s">
        <v>956</v>
      </c>
      <c r="D23" s="67" t="s">
        <v>957</v>
      </c>
      <c r="E23" s="66" t="s">
        <v>958</v>
      </c>
      <c r="F23" s="66" t="s">
        <v>959</v>
      </c>
      <c r="G23" s="66">
        <v>122.7</v>
      </c>
      <c r="H23" s="68">
        <v>5566.0</v>
      </c>
      <c r="I23" s="68"/>
      <c r="K23" s="18">
        <f t="shared" si="1"/>
        <v>9108.085471</v>
      </c>
      <c r="L23" s="18">
        <f t="shared" si="2"/>
        <v>8789.302479</v>
      </c>
    </row>
    <row r="24" ht="15.75" customHeight="1">
      <c r="A24" s="66">
        <v>11.0</v>
      </c>
      <c r="B24" s="66"/>
      <c r="C24" s="66" t="s">
        <v>960</v>
      </c>
      <c r="D24" s="67" t="s">
        <v>961</v>
      </c>
      <c r="E24" s="66" t="s">
        <v>962</v>
      </c>
      <c r="F24" s="66" t="s">
        <v>939</v>
      </c>
      <c r="G24" s="66">
        <v>121.3</v>
      </c>
      <c r="H24" s="68">
        <v>5487.0</v>
      </c>
      <c r="I24" s="68"/>
      <c r="K24" s="18">
        <f t="shared" si="1"/>
        <v>8854.532543</v>
      </c>
      <c r="L24" s="18">
        <f t="shared" si="2"/>
        <v>8544.623904</v>
      </c>
    </row>
    <row r="25" ht="15.75" customHeight="1">
      <c r="A25" s="66">
        <v>12.0</v>
      </c>
      <c r="B25" s="66"/>
      <c r="C25" s="66" t="s">
        <v>648</v>
      </c>
      <c r="D25" s="67" t="s">
        <v>963</v>
      </c>
      <c r="E25" s="66" t="s">
        <v>650</v>
      </c>
      <c r="F25" s="66" t="s">
        <v>964</v>
      </c>
      <c r="G25" s="66">
        <v>120.8</v>
      </c>
      <c r="H25" s="68">
        <v>5480.0</v>
      </c>
      <c r="I25" s="68"/>
      <c r="K25" s="18">
        <f t="shared" si="1"/>
        <v>8767.109132</v>
      </c>
      <c r="L25" s="18">
        <f t="shared" si="2"/>
        <v>8460.260313</v>
      </c>
      <c r="M25" s="2">
        <v>1.0</v>
      </c>
    </row>
    <row r="26" ht="15.75" customHeight="1">
      <c r="A26" s="66">
        <v>13.0</v>
      </c>
      <c r="B26" s="66"/>
      <c r="C26" s="66" t="s">
        <v>965</v>
      </c>
      <c r="D26" s="67" t="s">
        <v>966</v>
      </c>
      <c r="E26" s="66" t="s">
        <v>967</v>
      </c>
      <c r="F26" s="66" t="s">
        <v>939</v>
      </c>
      <c r="G26" s="66">
        <v>121.3</v>
      </c>
      <c r="H26" s="68">
        <v>5380.0</v>
      </c>
      <c r="I26" s="68"/>
      <c r="K26" s="18">
        <f t="shared" si="1"/>
        <v>8567.075447</v>
      </c>
      <c r="L26" s="18">
        <f t="shared" si="2"/>
        <v>8267.227806</v>
      </c>
    </row>
    <row r="27" ht="15.75" customHeight="1">
      <c r="A27" s="66">
        <v>14.0</v>
      </c>
      <c r="B27" s="69" t="s">
        <v>298</v>
      </c>
      <c r="C27" s="66" t="s">
        <v>968</v>
      </c>
      <c r="D27" s="67" t="s">
        <v>969</v>
      </c>
      <c r="E27" s="66" t="s">
        <v>970</v>
      </c>
      <c r="F27" s="66" t="s">
        <v>939</v>
      </c>
      <c r="G27" s="66">
        <v>121.3</v>
      </c>
      <c r="H27" s="68">
        <v>5305.0</v>
      </c>
      <c r="I27" s="68"/>
      <c r="K27" s="18">
        <f t="shared" si="1"/>
        <v>8397.31334</v>
      </c>
      <c r="L27" s="18">
        <f t="shared" si="2"/>
        <v>8103.407374</v>
      </c>
    </row>
    <row r="28" ht="15.75" customHeight="1">
      <c r="A28" s="66">
        <v>15.0</v>
      </c>
      <c r="B28" s="70" t="s">
        <v>298</v>
      </c>
      <c r="C28" s="66" t="s">
        <v>537</v>
      </c>
      <c r="D28" s="67" t="s">
        <v>971</v>
      </c>
      <c r="E28" s="66" t="s">
        <v>972</v>
      </c>
      <c r="F28" s="66" t="s">
        <v>973</v>
      </c>
      <c r="G28" s="66">
        <v>121.1</v>
      </c>
      <c r="H28" s="68">
        <v>5290.0</v>
      </c>
      <c r="I28" s="68"/>
      <c r="K28" s="18">
        <f t="shared" si="1"/>
        <v>8300.203024</v>
      </c>
      <c r="L28" s="18">
        <f t="shared" si="2"/>
        <v>8009.695919</v>
      </c>
    </row>
    <row r="29" ht="15.75" customHeight="1">
      <c r="A29" s="66">
        <v>16.0</v>
      </c>
      <c r="B29" s="69" t="s">
        <v>326</v>
      </c>
      <c r="C29" s="66" t="s">
        <v>616</v>
      </c>
      <c r="D29" s="67" t="s">
        <v>974</v>
      </c>
      <c r="E29" s="66" t="s">
        <v>970</v>
      </c>
      <c r="F29" s="66" t="s">
        <v>939</v>
      </c>
      <c r="G29" s="66">
        <v>121.3</v>
      </c>
      <c r="H29" s="68">
        <v>5218.0</v>
      </c>
      <c r="I29" s="68"/>
      <c r="K29" s="18">
        <f t="shared" si="1"/>
        <v>8134.073508</v>
      </c>
      <c r="L29" s="18">
        <f t="shared" si="2"/>
        <v>7849.380935</v>
      </c>
    </row>
    <row r="30" ht="15.75" customHeight="1">
      <c r="A30" s="66">
        <v>17.0</v>
      </c>
      <c r="B30" s="69" t="s">
        <v>375</v>
      </c>
      <c r="C30" s="66" t="s">
        <v>484</v>
      </c>
      <c r="D30" s="67" t="s">
        <v>975</v>
      </c>
      <c r="E30" s="66" t="s">
        <v>976</v>
      </c>
      <c r="F30" s="66" t="s">
        <v>977</v>
      </c>
      <c r="G30" s="66">
        <v>120.3</v>
      </c>
      <c r="H30" s="68">
        <v>5172.0</v>
      </c>
      <c r="K30" s="18">
        <f t="shared" si="1"/>
        <v>7999.426433</v>
      </c>
      <c r="L30" s="18">
        <f t="shared" si="2"/>
        <v>7719.446508</v>
      </c>
      <c r="M30" s="2"/>
    </row>
    <row r="31" ht="15.75" customHeight="1">
      <c r="A31" s="66">
        <v>18.0</v>
      </c>
      <c r="B31" s="70" t="s">
        <v>298</v>
      </c>
      <c r="C31" s="66" t="s">
        <v>978</v>
      </c>
      <c r="D31" s="67" t="s">
        <v>979</v>
      </c>
      <c r="E31" s="66" t="s">
        <v>980</v>
      </c>
      <c r="F31" s="66" t="s">
        <v>939</v>
      </c>
      <c r="G31" s="66">
        <v>121.3</v>
      </c>
      <c r="H31" s="68">
        <v>5170.0</v>
      </c>
      <c r="K31" s="18">
        <f t="shared" si="1"/>
        <v>7918.057338</v>
      </c>
      <c r="L31" s="18">
        <f t="shared" si="2"/>
        <v>7640.925332</v>
      </c>
      <c r="M31" s="2"/>
    </row>
    <row r="32" ht="15.75" customHeight="1">
      <c r="A32" s="66">
        <v>19.0</v>
      </c>
      <c r="B32" s="66"/>
      <c r="C32" s="66" t="s">
        <v>683</v>
      </c>
      <c r="D32" s="74" t="s">
        <v>684</v>
      </c>
      <c r="E32" s="66" t="s">
        <v>636</v>
      </c>
      <c r="F32" s="66" t="s">
        <v>686</v>
      </c>
      <c r="G32" s="66">
        <v>116.3</v>
      </c>
      <c r="H32" s="68">
        <v>5129.0</v>
      </c>
      <c r="K32" s="18">
        <f t="shared" si="1"/>
        <v>7789.46458</v>
      </c>
      <c r="L32" s="18">
        <f t="shared" si="2"/>
        <v>7516.83332</v>
      </c>
    </row>
    <row r="33" ht="15.75" customHeight="1">
      <c r="A33" s="66">
        <v>20.0</v>
      </c>
      <c r="B33" s="69" t="s">
        <v>326</v>
      </c>
      <c r="C33" s="66" t="s">
        <v>796</v>
      </c>
      <c r="D33" s="67" t="s">
        <v>797</v>
      </c>
      <c r="E33" s="66" t="s">
        <v>981</v>
      </c>
      <c r="F33" s="66" t="s">
        <v>982</v>
      </c>
      <c r="G33" s="66">
        <v>121.3</v>
      </c>
      <c r="H33" s="68">
        <v>5122.0</v>
      </c>
      <c r="K33" s="18">
        <f t="shared" si="1"/>
        <v>7702.041169</v>
      </c>
      <c r="L33" s="18">
        <f t="shared" si="2"/>
        <v>7432.469728</v>
      </c>
      <c r="N33" s="2">
        <v>1.0</v>
      </c>
    </row>
    <row r="34" ht="15.75" customHeight="1">
      <c r="A34" s="66">
        <v>21.0</v>
      </c>
      <c r="B34" s="69" t="s">
        <v>326</v>
      </c>
      <c r="C34" s="66" t="s">
        <v>304</v>
      </c>
      <c r="D34" s="67" t="s">
        <v>527</v>
      </c>
      <c r="E34" s="66" t="s">
        <v>983</v>
      </c>
      <c r="F34" s="66" t="s">
        <v>301</v>
      </c>
      <c r="G34" s="66">
        <v>117.1</v>
      </c>
      <c r="H34" s="68">
        <v>4989.0</v>
      </c>
      <c r="K34" s="18">
        <f t="shared" si="1"/>
        <v>7462.048999</v>
      </c>
      <c r="L34" s="18">
        <f t="shared" si="2"/>
        <v>7200.877284</v>
      </c>
    </row>
    <row r="35" ht="15.75" customHeight="1">
      <c r="A35" s="66">
        <v>22.0</v>
      </c>
      <c r="B35" s="69" t="s">
        <v>353</v>
      </c>
      <c r="C35" s="66" t="s">
        <v>372</v>
      </c>
      <c r="D35" s="67" t="s">
        <v>984</v>
      </c>
      <c r="E35" s="66" t="s">
        <v>742</v>
      </c>
      <c r="F35" s="66" t="s">
        <v>643</v>
      </c>
      <c r="G35" s="66">
        <v>122.7</v>
      </c>
      <c r="H35" s="68">
        <v>4952.0</v>
      </c>
      <c r="K35" s="18">
        <f t="shared" si="1"/>
        <v>7338.299693</v>
      </c>
      <c r="L35" s="18">
        <f t="shared" si="2"/>
        <v>7081.459204</v>
      </c>
      <c r="N35" s="2">
        <v>1.0</v>
      </c>
    </row>
    <row r="36" ht="15.75" customHeight="1">
      <c r="A36" s="66">
        <v>23.0</v>
      </c>
      <c r="B36" s="69" t="s">
        <v>298</v>
      </c>
      <c r="C36" s="66" t="s">
        <v>319</v>
      </c>
      <c r="D36" s="74" t="s">
        <v>985</v>
      </c>
      <c r="E36" s="66" t="s">
        <v>653</v>
      </c>
      <c r="F36" s="66" t="s">
        <v>291</v>
      </c>
      <c r="G36" s="66">
        <v>117.1</v>
      </c>
      <c r="H36" s="68">
        <v>4951.0</v>
      </c>
      <c r="K36" s="18">
        <f t="shared" si="1"/>
        <v>7258.141462</v>
      </c>
      <c r="L36" s="18">
        <f t="shared" si="2"/>
        <v>7004.10651</v>
      </c>
    </row>
    <row r="37" ht="15.75" customHeight="1">
      <c r="A37" s="66">
        <v>24.0</v>
      </c>
      <c r="B37" s="69" t="s">
        <v>326</v>
      </c>
      <c r="C37" s="66" t="s">
        <v>666</v>
      </c>
      <c r="D37" s="67" t="s">
        <v>986</v>
      </c>
      <c r="E37" s="66" t="s">
        <v>987</v>
      </c>
      <c r="F37" s="66" t="s">
        <v>988</v>
      </c>
      <c r="G37" s="66">
        <v>124.0</v>
      </c>
      <c r="H37" s="68">
        <v>4922.0</v>
      </c>
      <c r="K37" s="18">
        <f t="shared" si="1"/>
        <v>7144.079061</v>
      </c>
      <c r="L37" s="18">
        <f t="shared" si="2"/>
        <v>6894.036294</v>
      </c>
    </row>
    <row r="38" ht="15.75" customHeight="1">
      <c r="A38" s="66">
        <v>25.0</v>
      </c>
      <c r="B38" s="69" t="s">
        <v>326</v>
      </c>
      <c r="C38" s="66" t="s">
        <v>655</v>
      </c>
      <c r="D38" s="67" t="s">
        <v>656</v>
      </c>
      <c r="E38" s="66" t="s">
        <v>989</v>
      </c>
      <c r="F38" s="66" t="s">
        <v>935</v>
      </c>
      <c r="G38" s="66">
        <v>121.6</v>
      </c>
      <c r="H38" s="68">
        <v>4650.0</v>
      </c>
      <c r="K38" s="18">
        <f t="shared" si="1"/>
        <v>6735.77691</v>
      </c>
      <c r="L38" s="18">
        <f t="shared" si="2"/>
        <v>6500.024718</v>
      </c>
    </row>
    <row r="39" ht="15.75" customHeight="1">
      <c r="A39" s="66">
        <v>26.0</v>
      </c>
      <c r="B39" s="70" t="s">
        <v>990</v>
      </c>
      <c r="C39" s="66" t="s">
        <v>991</v>
      </c>
      <c r="D39" s="67" t="s">
        <v>992</v>
      </c>
      <c r="E39" s="66"/>
      <c r="F39" s="66" t="s">
        <v>993</v>
      </c>
      <c r="G39" s="66">
        <v>126.8</v>
      </c>
      <c r="H39" s="68">
        <v>4490.0</v>
      </c>
      <c r="K39" s="18">
        <f t="shared" si="1"/>
        <v>6463.091434</v>
      </c>
      <c r="L39" s="18">
        <f t="shared" si="2"/>
        <v>6236.883234</v>
      </c>
    </row>
    <row r="40" ht="15.75" customHeight="1">
      <c r="A40" s="66">
        <v>27.0</v>
      </c>
      <c r="B40" s="70" t="s">
        <v>994</v>
      </c>
      <c r="C40" s="66" t="s">
        <v>995</v>
      </c>
      <c r="D40" s="67" t="s">
        <v>996</v>
      </c>
      <c r="E40" s="66"/>
      <c r="F40" s="66" t="s">
        <v>997</v>
      </c>
      <c r="G40" s="66">
        <v>122.9</v>
      </c>
      <c r="H40" s="68">
        <v>4355.0</v>
      </c>
      <c r="K40" s="18">
        <f t="shared" si="1"/>
        <v>6220.677537</v>
      </c>
      <c r="L40" s="18">
        <f t="shared" si="2"/>
        <v>6002.953823</v>
      </c>
      <c r="M40" s="2"/>
    </row>
    <row r="41" ht="15.75" customHeight="1">
      <c r="A41" s="66">
        <v>28.0</v>
      </c>
      <c r="B41" s="69" t="s">
        <v>298</v>
      </c>
      <c r="C41" s="66" t="s">
        <v>998</v>
      </c>
      <c r="D41" s="67" t="s">
        <v>999</v>
      </c>
      <c r="E41" s="66" t="s">
        <v>650</v>
      </c>
      <c r="F41" s="66" t="s">
        <v>964</v>
      </c>
      <c r="G41" s="66">
        <v>120.8</v>
      </c>
      <c r="H41" s="68">
        <v>4152.0</v>
      </c>
      <c r="K41" s="18">
        <f t="shared" si="1"/>
        <v>5895.924945</v>
      </c>
      <c r="L41" s="18">
        <f t="shared" si="2"/>
        <v>5689.567572</v>
      </c>
    </row>
    <row r="42" ht="15.75" customHeight="1">
      <c r="A42" s="66">
        <v>29.0</v>
      </c>
      <c r="B42" s="69" t="s">
        <v>298</v>
      </c>
      <c r="C42" s="66">
        <v>29.0</v>
      </c>
      <c r="D42" s="67" t="s">
        <v>1000</v>
      </c>
      <c r="E42" s="66" t="s">
        <v>1001</v>
      </c>
      <c r="F42" s="66" t="s">
        <v>939</v>
      </c>
      <c r="G42" s="66">
        <v>121.3</v>
      </c>
      <c r="H42" s="68">
        <v>4093.0</v>
      </c>
      <c r="K42" s="18">
        <f t="shared" si="1"/>
        <v>5745.536649</v>
      </c>
      <c r="L42" s="18">
        <f t="shared" si="2"/>
        <v>5544.442866</v>
      </c>
    </row>
    <row r="43" ht="15.75" customHeight="1">
      <c r="A43" s="66">
        <v>30.0</v>
      </c>
      <c r="B43" s="69" t="s">
        <v>298</v>
      </c>
      <c r="C43" s="66" t="s">
        <v>1002</v>
      </c>
      <c r="D43" s="67" t="s">
        <v>1003</v>
      </c>
      <c r="E43" s="66" t="s">
        <v>976</v>
      </c>
      <c r="F43" s="66" t="s">
        <v>939</v>
      </c>
      <c r="G43" s="66">
        <v>121.3</v>
      </c>
      <c r="H43" s="68">
        <v>4071.0</v>
      </c>
      <c r="K43" s="18">
        <f t="shared" si="1"/>
        <v>5639.950291</v>
      </c>
      <c r="L43" s="18">
        <f t="shared" si="2"/>
        <v>5442.552031</v>
      </c>
      <c r="M43" s="2"/>
    </row>
    <row r="44" ht="15.75" customHeight="1">
      <c r="A44" s="66">
        <v>31.0</v>
      </c>
      <c r="B44" s="69" t="s">
        <v>298</v>
      </c>
      <c r="C44" s="66" t="s">
        <v>674</v>
      </c>
      <c r="D44" s="74" t="s">
        <v>675</v>
      </c>
      <c r="E44" s="66" t="s">
        <v>1004</v>
      </c>
      <c r="F44" s="66" t="s">
        <v>677</v>
      </c>
      <c r="G44" s="66">
        <v>121.4</v>
      </c>
      <c r="H44" s="68">
        <v>3871.0</v>
      </c>
      <c r="K44" s="18">
        <f t="shared" si="1"/>
        <v>5318.830288</v>
      </c>
      <c r="L44" s="18">
        <f t="shared" si="2"/>
        <v>5132.671228</v>
      </c>
    </row>
    <row r="45" ht="15.75" customHeight="1">
      <c r="A45" s="66">
        <v>32.0</v>
      </c>
      <c r="B45" s="70" t="s">
        <v>375</v>
      </c>
      <c r="C45" s="66" t="s">
        <v>1005</v>
      </c>
      <c r="D45" s="67" t="s">
        <v>1006</v>
      </c>
      <c r="E45" s="66" t="s">
        <v>1007</v>
      </c>
      <c r="F45" s="66" t="s">
        <v>1008</v>
      </c>
      <c r="G45" s="66">
        <v>122.7</v>
      </c>
      <c r="H45" s="68">
        <v>3630.0</v>
      </c>
      <c r="K45" s="18">
        <f t="shared" si="1"/>
        <v>4948.064895</v>
      </c>
      <c r="L45" s="18">
        <f t="shared" si="2"/>
        <v>4774.882624</v>
      </c>
    </row>
    <row r="46" ht="15.75" customHeight="1">
      <c r="A46" s="66">
        <v>33.0</v>
      </c>
      <c r="B46" s="69" t="s">
        <v>298</v>
      </c>
      <c r="C46" s="66" t="s">
        <v>529</v>
      </c>
      <c r="D46" s="67" t="s">
        <v>1009</v>
      </c>
      <c r="E46" s="66" t="s">
        <v>1010</v>
      </c>
      <c r="F46" s="66" t="s">
        <v>945</v>
      </c>
      <c r="G46" s="66">
        <v>117.8</v>
      </c>
      <c r="H46" s="68">
        <v>3620.0</v>
      </c>
      <c r="K46" s="18">
        <f t="shared" si="1"/>
        <v>4857.008895</v>
      </c>
      <c r="L46" s="18">
        <f t="shared" si="2"/>
        <v>4687.013584</v>
      </c>
    </row>
    <row r="47" ht="15.75" customHeight="1">
      <c r="A47" s="66">
        <v>34.0</v>
      </c>
      <c r="B47" s="70" t="s">
        <v>298</v>
      </c>
      <c r="C47" s="66" t="s">
        <v>670</v>
      </c>
      <c r="D47" s="74" t="s">
        <v>1011</v>
      </c>
      <c r="E47" s="66" t="s">
        <v>1012</v>
      </c>
      <c r="F47" s="66" t="s">
        <v>673</v>
      </c>
      <c r="G47" s="66">
        <v>120.5</v>
      </c>
      <c r="H47" s="68">
        <v>3045.0</v>
      </c>
      <c r="K47" s="18">
        <f t="shared" si="1"/>
        <v>4081.815202</v>
      </c>
      <c r="L47" s="18">
        <f t="shared" si="2"/>
        <v>3938.95167</v>
      </c>
    </row>
    <row r="48" ht="15.75" customHeight="1">
      <c r="A48" s="66">
        <v>35.0</v>
      </c>
      <c r="B48" s="66"/>
      <c r="C48" s="66" t="s">
        <v>1013</v>
      </c>
      <c r="D48" s="67" t="s">
        <v>1014</v>
      </c>
      <c r="E48" s="66" t="s">
        <v>1015</v>
      </c>
      <c r="F48" s="66" t="s">
        <v>677</v>
      </c>
      <c r="G48" s="66">
        <v>121.4</v>
      </c>
      <c r="H48" s="68">
        <v>2812.0</v>
      </c>
      <c r="K48" s="18">
        <f t="shared" si="1"/>
        <v>3720.736715</v>
      </c>
      <c r="L48" s="18">
        <f t="shared" si="2"/>
        <v>3590.51093</v>
      </c>
    </row>
    <row r="49" ht="15.75" customHeight="1">
      <c r="A49" s="66">
        <v>36.0</v>
      </c>
      <c r="B49" s="69" t="s">
        <v>298</v>
      </c>
      <c r="C49" s="66" t="s">
        <v>1016</v>
      </c>
      <c r="D49" s="67" t="s">
        <v>1017</v>
      </c>
      <c r="E49" s="66" t="s">
        <v>1018</v>
      </c>
      <c r="F49" s="66" t="s">
        <v>939</v>
      </c>
      <c r="G49" s="66">
        <v>121.3</v>
      </c>
      <c r="H49" s="68">
        <v>2338.0</v>
      </c>
      <c r="K49" s="18">
        <f t="shared" si="1"/>
        <v>3067.840202</v>
      </c>
      <c r="L49" s="18">
        <f t="shared" si="2"/>
        <v>2960.465795</v>
      </c>
    </row>
    <row r="50" ht="15.75" customHeight="1">
      <c r="A50" s="66">
        <v>37.0</v>
      </c>
      <c r="B50" s="70" t="s">
        <v>298</v>
      </c>
      <c r="C50" s="66" t="s">
        <v>1019</v>
      </c>
      <c r="D50" s="67" t="s">
        <v>1020</v>
      </c>
      <c r="E50" s="66" t="s">
        <v>1021</v>
      </c>
      <c r="F50" s="66" t="s">
        <v>1022</v>
      </c>
      <c r="G50" s="66">
        <v>122.7</v>
      </c>
      <c r="H50" s="68">
        <v>2086.0</v>
      </c>
      <c r="K50" s="18">
        <f t="shared" si="1"/>
        <v>2683.755315</v>
      </c>
      <c r="L50" s="18">
        <f t="shared" si="2"/>
        <v>2589.823879</v>
      </c>
    </row>
    <row r="51" ht="15.75" customHeight="1">
      <c r="A51" s="66">
        <v>38.0</v>
      </c>
      <c r="B51" s="66"/>
      <c r="C51" s="66" t="s">
        <v>715</v>
      </c>
      <c r="D51" s="74" t="s">
        <v>716</v>
      </c>
      <c r="E51" s="66" t="s">
        <v>1004</v>
      </c>
      <c r="F51" s="66" t="s">
        <v>686</v>
      </c>
      <c r="G51" s="66">
        <v>116.3</v>
      </c>
      <c r="H51" s="68">
        <v>1386.0</v>
      </c>
      <c r="K51" s="18">
        <f t="shared" si="1"/>
        <v>1757.203725</v>
      </c>
      <c r="L51" s="18">
        <f t="shared" si="2"/>
        <v>1695.701595</v>
      </c>
    </row>
    <row r="52" ht="15.75" customHeight="1">
      <c r="A52" s="66">
        <v>39.0</v>
      </c>
      <c r="B52" s="66"/>
      <c r="C52" s="66" t="s">
        <v>1023</v>
      </c>
      <c r="D52" s="67" t="s">
        <v>1024</v>
      </c>
      <c r="E52" s="66" t="s">
        <v>1025</v>
      </c>
      <c r="F52" s="66" t="s">
        <v>1026</v>
      </c>
      <c r="G52" s="66">
        <v>118.4</v>
      </c>
      <c r="H52" s="68">
        <v>1194.0</v>
      </c>
      <c r="K52" s="18">
        <f t="shared" si="1"/>
        <v>1445.770628</v>
      </c>
      <c r="L52" s="18">
        <f t="shared" si="2"/>
        <v>1395.168656</v>
      </c>
    </row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52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0.14"/>
    <col customWidth="1" min="5" max="5" width="9.57"/>
    <col customWidth="1" min="6" max="6" width="10.14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v>9.0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0.045</v>
      </c>
      <c r="L4" s="49">
        <v>2.0</v>
      </c>
      <c r="M4" s="50">
        <v>0.0</v>
      </c>
    </row>
    <row r="5">
      <c r="F5" s="3"/>
      <c r="G5" s="52" t="s">
        <v>278</v>
      </c>
      <c r="H5" s="4">
        <v>2.0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0.02</v>
      </c>
      <c r="L6" s="49">
        <v>4.0</v>
      </c>
      <c r="M6" s="50">
        <v>0.0</v>
      </c>
    </row>
    <row r="7">
      <c r="F7" s="58" t="s">
        <v>279</v>
      </c>
      <c r="G7" s="59"/>
      <c r="H7" s="4">
        <v>10.0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0.995</v>
      </c>
      <c r="F9" s="63" t="s">
        <v>282</v>
      </c>
      <c r="G9" s="45"/>
      <c r="H9" s="64">
        <v>31.0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1027</v>
      </c>
      <c r="D14" s="67" t="s">
        <v>344</v>
      </c>
      <c r="E14" s="66" t="s">
        <v>1028</v>
      </c>
      <c r="F14" s="66" t="s">
        <v>1029</v>
      </c>
      <c r="G14" s="66">
        <v>117.5</v>
      </c>
      <c r="H14" s="68">
        <v>5749.0</v>
      </c>
      <c r="I14" s="68"/>
      <c r="K14" s="18">
        <f t="shared" ref="K14:K44" si="1">H14/$H$14*10000*0.7+($H$9-A14)/($H$9-1)*10000*0.3</f>
        <v>10000</v>
      </c>
      <c r="L14" s="18">
        <f t="shared" ref="L14:L44" si="2">K14*$E$9</f>
        <v>9950</v>
      </c>
      <c r="M14" s="2"/>
      <c r="N14" s="2">
        <v>1.0</v>
      </c>
    </row>
    <row r="15">
      <c r="A15" s="66">
        <v>2.0</v>
      </c>
      <c r="B15" s="69" t="s">
        <v>298</v>
      </c>
      <c r="C15" s="66" t="s">
        <v>1030</v>
      </c>
      <c r="D15" s="67" t="s">
        <v>1031</v>
      </c>
      <c r="E15" s="66" t="s">
        <v>1032</v>
      </c>
      <c r="F15" s="66" t="s">
        <v>1033</v>
      </c>
      <c r="G15" s="66">
        <v>112.6</v>
      </c>
      <c r="H15" s="68">
        <v>5662.0</v>
      </c>
      <c r="I15" s="68"/>
      <c r="K15" s="18">
        <f t="shared" si="1"/>
        <v>9794.068534</v>
      </c>
      <c r="L15" s="18">
        <f t="shared" si="2"/>
        <v>9745.098191</v>
      </c>
      <c r="M15" s="1">
        <v>1.0</v>
      </c>
    </row>
    <row r="16">
      <c r="A16" s="66">
        <v>3.0</v>
      </c>
      <c r="B16" s="70" t="s">
        <v>298</v>
      </c>
      <c r="C16" s="66" t="s">
        <v>489</v>
      </c>
      <c r="D16" s="67" t="s">
        <v>1034</v>
      </c>
      <c r="E16" s="66" t="s">
        <v>742</v>
      </c>
      <c r="F16" s="66" t="s">
        <v>847</v>
      </c>
      <c r="G16" s="66">
        <v>111.7</v>
      </c>
      <c r="H16" s="68">
        <v>5602.0</v>
      </c>
      <c r="I16" s="68"/>
      <c r="K16" s="18">
        <f t="shared" si="1"/>
        <v>9621.01235</v>
      </c>
      <c r="L16" s="18">
        <f t="shared" si="2"/>
        <v>9572.907288</v>
      </c>
      <c r="M16" s="2">
        <v>1.0</v>
      </c>
    </row>
    <row r="17">
      <c r="A17" s="66">
        <v>4.0</v>
      </c>
      <c r="B17" s="69" t="s">
        <v>298</v>
      </c>
      <c r="C17" s="66" t="s">
        <v>1035</v>
      </c>
      <c r="D17" s="67" t="s">
        <v>1036</v>
      </c>
      <c r="E17" s="66" t="s">
        <v>1037</v>
      </c>
      <c r="F17" s="66" t="s">
        <v>1033</v>
      </c>
      <c r="G17" s="66">
        <v>112.6</v>
      </c>
      <c r="H17" s="68">
        <v>5556.0</v>
      </c>
      <c r="I17" s="68"/>
      <c r="K17" s="18">
        <f t="shared" si="1"/>
        <v>9465.002609</v>
      </c>
      <c r="L17" s="18">
        <f t="shared" si="2"/>
        <v>9417.677596</v>
      </c>
      <c r="M17" s="2">
        <v>1.0</v>
      </c>
    </row>
    <row r="18">
      <c r="A18" s="66">
        <v>5.0</v>
      </c>
      <c r="B18" s="69" t="s">
        <v>375</v>
      </c>
      <c r="C18" s="66" t="s">
        <v>1038</v>
      </c>
      <c r="D18" s="67" t="s">
        <v>1039</v>
      </c>
      <c r="E18" s="66" t="s">
        <v>1040</v>
      </c>
      <c r="F18" s="66" t="s">
        <v>1033</v>
      </c>
      <c r="G18" s="66">
        <v>112.6</v>
      </c>
      <c r="H18" s="68">
        <v>5504.0</v>
      </c>
      <c r="I18" s="68"/>
      <c r="K18" s="18">
        <f t="shared" si="1"/>
        <v>9301.68725</v>
      </c>
      <c r="L18" s="18">
        <f t="shared" si="2"/>
        <v>9255.178814</v>
      </c>
      <c r="M18" s="2"/>
    </row>
    <row r="19">
      <c r="A19" s="66">
        <v>6.0</v>
      </c>
      <c r="B19" s="70" t="s">
        <v>326</v>
      </c>
      <c r="C19" s="66" t="s">
        <v>845</v>
      </c>
      <c r="D19" s="67" t="s">
        <v>846</v>
      </c>
      <c r="E19" s="66" t="s">
        <v>822</v>
      </c>
      <c r="F19" s="66" t="s">
        <v>847</v>
      </c>
      <c r="G19" s="66">
        <v>111.7</v>
      </c>
      <c r="H19" s="68">
        <v>5500.0</v>
      </c>
      <c r="I19" s="68"/>
      <c r="K19" s="18">
        <f t="shared" si="1"/>
        <v>9196.816838</v>
      </c>
      <c r="L19" s="18">
        <f t="shared" si="2"/>
        <v>9150.832754</v>
      </c>
      <c r="M19" s="2"/>
    </row>
    <row r="20">
      <c r="A20" s="66">
        <v>7.0</v>
      </c>
      <c r="B20" s="69" t="s">
        <v>375</v>
      </c>
      <c r="C20" s="66" t="s">
        <v>1041</v>
      </c>
      <c r="D20" s="67" t="s">
        <v>1042</v>
      </c>
      <c r="E20" s="66" t="s">
        <v>1043</v>
      </c>
      <c r="F20" s="66" t="s">
        <v>847</v>
      </c>
      <c r="G20" s="66">
        <v>111.7</v>
      </c>
      <c r="H20" s="68">
        <v>5499.0</v>
      </c>
      <c r="I20" s="68"/>
      <c r="K20" s="18">
        <f t="shared" si="1"/>
        <v>9095.599235</v>
      </c>
      <c r="L20" s="18">
        <f t="shared" si="2"/>
        <v>9050.121238</v>
      </c>
      <c r="M20" s="2"/>
    </row>
    <row r="21" ht="15.75" customHeight="1">
      <c r="A21" s="66">
        <v>8.0</v>
      </c>
      <c r="B21" s="69" t="s">
        <v>326</v>
      </c>
      <c r="C21" s="66" t="s">
        <v>1044</v>
      </c>
      <c r="D21" s="67" t="s">
        <v>1045</v>
      </c>
      <c r="E21" s="66" t="s">
        <v>1046</v>
      </c>
      <c r="F21" s="66" t="s">
        <v>1047</v>
      </c>
      <c r="G21" s="66">
        <v>112.6</v>
      </c>
      <c r="H21" s="68">
        <v>5491.0</v>
      </c>
      <c r="I21" s="68"/>
      <c r="K21" s="18">
        <f t="shared" si="1"/>
        <v>8985.85841</v>
      </c>
      <c r="L21" s="18">
        <f t="shared" si="2"/>
        <v>8940.929118</v>
      </c>
      <c r="M21" s="2">
        <v>1.0</v>
      </c>
    </row>
    <row r="22" ht="15.75" customHeight="1">
      <c r="A22" s="66">
        <v>9.0</v>
      </c>
      <c r="B22" s="70" t="s">
        <v>353</v>
      </c>
      <c r="C22" s="66" t="s">
        <v>853</v>
      </c>
      <c r="D22" s="67" t="s">
        <v>854</v>
      </c>
      <c r="E22" s="66" t="s">
        <v>981</v>
      </c>
      <c r="F22" s="66" t="s">
        <v>847</v>
      </c>
      <c r="G22" s="66">
        <v>111.7</v>
      </c>
      <c r="H22" s="68">
        <v>5480.0</v>
      </c>
      <c r="I22" s="68"/>
      <c r="K22" s="18">
        <f t="shared" si="1"/>
        <v>8872.464776</v>
      </c>
      <c r="L22" s="18">
        <f t="shared" si="2"/>
        <v>8828.102453</v>
      </c>
      <c r="M22" s="2">
        <v>1.0</v>
      </c>
    </row>
    <row r="23" ht="15.75" customHeight="1">
      <c r="A23" s="66">
        <v>10.0</v>
      </c>
      <c r="B23" s="69" t="s">
        <v>353</v>
      </c>
      <c r="C23" s="66" t="s">
        <v>831</v>
      </c>
      <c r="D23" s="67" t="s">
        <v>1048</v>
      </c>
      <c r="E23" s="66" t="s">
        <v>1049</v>
      </c>
      <c r="F23" s="66" t="s">
        <v>847</v>
      </c>
      <c r="G23" s="66">
        <v>111.7</v>
      </c>
      <c r="H23" s="68">
        <v>5453.0</v>
      </c>
      <c r="I23" s="68"/>
      <c r="K23" s="18">
        <f t="shared" si="1"/>
        <v>8739.589494</v>
      </c>
      <c r="L23" s="18">
        <f t="shared" si="2"/>
        <v>8695.891546</v>
      </c>
      <c r="N23" s="2">
        <v>1.0</v>
      </c>
    </row>
    <row r="24" ht="15.75" customHeight="1">
      <c r="A24" s="66">
        <v>11.0</v>
      </c>
      <c r="B24" s="70" t="s">
        <v>375</v>
      </c>
      <c r="C24" s="66" t="s">
        <v>574</v>
      </c>
      <c r="D24" s="74" t="s">
        <v>635</v>
      </c>
      <c r="E24" s="66" t="s">
        <v>636</v>
      </c>
      <c r="F24" s="66" t="s">
        <v>1050</v>
      </c>
      <c r="G24" s="66">
        <v>112.7</v>
      </c>
      <c r="H24" s="68">
        <v>5442.0</v>
      </c>
      <c r="I24" s="68"/>
      <c r="K24" s="18">
        <f t="shared" si="1"/>
        <v>8626.19586</v>
      </c>
      <c r="L24" s="18">
        <f t="shared" si="2"/>
        <v>8583.064881</v>
      </c>
      <c r="M24" s="2">
        <v>1.0</v>
      </c>
    </row>
    <row r="25" ht="15.75" customHeight="1">
      <c r="A25" s="66">
        <v>12.0</v>
      </c>
      <c r="B25" s="66"/>
      <c r="C25" s="66" t="s">
        <v>1051</v>
      </c>
      <c r="D25" s="67" t="s">
        <v>1052</v>
      </c>
      <c r="E25" s="66" t="s">
        <v>1053</v>
      </c>
      <c r="F25" s="66" t="s">
        <v>1054</v>
      </c>
      <c r="G25" s="66">
        <v>117.1</v>
      </c>
      <c r="H25" s="68">
        <v>5422.0</v>
      </c>
      <c r="I25" s="68"/>
      <c r="K25" s="18">
        <f t="shared" si="1"/>
        <v>8501.843799</v>
      </c>
      <c r="L25" s="18">
        <f t="shared" si="2"/>
        <v>8459.33458</v>
      </c>
      <c r="M25" s="2">
        <v>1.0</v>
      </c>
    </row>
    <row r="26" ht="15.75" customHeight="1">
      <c r="A26" s="66">
        <v>13.0</v>
      </c>
      <c r="B26" s="69" t="s">
        <v>298</v>
      </c>
      <c r="C26" s="66" t="s">
        <v>467</v>
      </c>
      <c r="D26" s="67" t="s">
        <v>1055</v>
      </c>
      <c r="E26" s="66" t="s">
        <v>1056</v>
      </c>
      <c r="F26" s="66" t="s">
        <v>1033</v>
      </c>
      <c r="G26" s="66">
        <v>112.6</v>
      </c>
      <c r="H26" s="68">
        <v>5405.0</v>
      </c>
      <c r="I26" s="68"/>
      <c r="K26" s="18">
        <f t="shared" si="1"/>
        <v>8381.144547</v>
      </c>
      <c r="L26" s="18">
        <f t="shared" si="2"/>
        <v>8339.238824</v>
      </c>
      <c r="M26" s="2">
        <v>1.0</v>
      </c>
    </row>
    <row r="27" ht="15.75" customHeight="1">
      <c r="A27" s="66">
        <v>14.0</v>
      </c>
      <c r="B27" s="69" t="s">
        <v>298</v>
      </c>
      <c r="C27" s="66" t="s">
        <v>1057</v>
      </c>
      <c r="D27" s="67" t="s">
        <v>1058</v>
      </c>
      <c r="E27" s="66" t="s">
        <v>1059</v>
      </c>
      <c r="F27" s="66" t="s">
        <v>1060</v>
      </c>
      <c r="G27" s="66">
        <v>111.7</v>
      </c>
      <c r="H27" s="68">
        <v>5377.0</v>
      </c>
      <c r="I27" s="68"/>
      <c r="K27" s="18">
        <f t="shared" si="1"/>
        <v>8247.051661</v>
      </c>
      <c r="L27" s="18">
        <f t="shared" si="2"/>
        <v>8205.816403</v>
      </c>
      <c r="M27" s="2">
        <v>1.0</v>
      </c>
      <c r="N27" s="2">
        <v>1.0</v>
      </c>
    </row>
    <row r="28" ht="15.75" customHeight="1">
      <c r="A28" s="66">
        <v>15.0</v>
      </c>
      <c r="B28" s="69" t="s">
        <v>298</v>
      </c>
      <c r="C28" s="66" t="s">
        <v>1016</v>
      </c>
      <c r="D28" s="67" t="s">
        <v>1061</v>
      </c>
      <c r="E28" s="66" t="s">
        <v>1062</v>
      </c>
      <c r="F28" s="66" t="s">
        <v>1063</v>
      </c>
      <c r="G28" s="66">
        <v>113.0</v>
      </c>
      <c r="H28" s="68">
        <v>5176.0</v>
      </c>
      <c r="I28" s="68"/>
      <c r="K28" s="18">
        <f t="shared" si="1"/>
        <v>7902.313446</v>
      </c>
      <c r="L28" s="18">
        <f t="shared" si="2"/>
        <v>7862.801879</v>
      </c>
    </row>
    <row r="29" ht="15.75" customHeight="1">
      <c r="A29" s="66">
        <v>16.0</v>
      </c>
      <c r="B29" s="69" t="s">
        <v>326</v>
      </c>
      <c r="C29" s="66" t="s">
        <v>314</v>
      </c>
      <c r="D29" s="67" t="s">
        <v>1064</v>
      </c>
      <c r="E29" s="66" t="s">
        <v>1065</v>
      </c>
      <c r="F29" s="66" t="s">
        <v>1066</v>
      </c>
      <c r="G29" s="66">
        <v>112.5</v>
      </c>
      <c r="H29" s="68">
        <v>5153.0</v>
      </c>
      <c r="I29" s="68"/>
      <c r="K29" s="18">
        <f t="shared" si="1"/>
        <v>7774.308575</v>
      </c>
      <c r="L29" s="18">
        <f t="shared" si="2"/>
        <v>7735.437033</v>
      </c>
      <c r="M29" s="2"/>
    </row>
    <row r="30" ht="15.75" customHeight="1">
      <c r="A30" s="66">
        <v>17.0</v>
      </c>
      <c r="B30" s="66"/>
      <c r="C30" s="66" t="s">
        <v>364</v>
      </c>
      <c r="D30" s="67" t="s">
        <v>1067</v>
      </c>
      <c r="E30" s="66" t="s">
        <v>1068</v>
      </c>
      <c r="F30" s="66" t="s">
        <v>1069</v>
      </c>
      <c r="G30" s="66">
        <v>116.3</v>
      </c>
      <c r="H30" s="68">
        <v>5124.0</v>
      </c>
      <c r="K30" s="18">
        <f t="shared" si="1"/>
        <v>7638.998087</v>
      </c>
      <c r="L30" s="18">
        <f t="shared" si="2"/>
        <v>7600.803096</v>
      </c>
    </row>
    <row r="31" ht="15.75" customHeight="1">
      <c r="A31" s="66">
        <v>18.0</v>
      </c>
      <c r="B31" s="69" t="s">
        <v>298</v>
      </c>
      <c r="C31" s="66" t="s">
        <v>586</v>
      </c>
      <c r="D31" s="67" t="s">
        <v>1070</v>
      </c>
      <c r="E31" s="66"/>
      <c r="F31" s="66" t="s">
        <v>1071</v>
      </c>
      <c r="G31" s="66">
        <v>111.0</v>
      </c>
      <c r="H31" s="68">
        <v>4955.0</v>
      </c>
      <c r="K31" s="18">
        <f t="shared" si="1"/>
        <v>7333.223169</v>
      </c>
      <c r="L31" s="18">
        <f t="shared" si="2"/>
        <v>7296.557053</v>
      </c>
    </row>
    <row r="32" ht="15.75" customHeight="1">
      <c r="A32" s="66">
        <v>19.0</v>
      </c>
      <c r="B32" s="69" t="s">
        <v>298</v>
      </c>
      <c r="C32" s="66" t="s">
        <v>773</v>
      </c>
      <c r="D32" s="67" t="s">
        <v>1072</v>
      </c>
      <c r="E32" s="66" t="s">
        <v>1073</v>
      </c>
      <c r="F32" s="66" t="s">
        <v>1074</v>
      </c>
      <c r="G32" s="66">
        <v>115.9</v>
      </c>
      <c r="H32" s="68">
        <v>4834.0</v>
      </c>
      <c r="K32" s="18">
        <f t="shared" si="1"/>
        <v>7085.893199</v>
      </c>
      <c r="L32" s="18">
        <f t="shared" si="2"/>
        <v>7050.463733</v>
      </c>
    </row>
    <row r="33" ht="15.75" customHeight="1">
      <c r="A33" s="66">
        <v>20.0</v>
      </c>
      <c r="B33" s="70" t="s">
        <v>1075</v>
      </c>
      <c r="C33" s="66" t="s">
        <v>1076</v>
      </c>
      <c r="D33" s="67" t="s">
        <v>1077</v>
      </c>
      <c r="E33" s="66" t="s">
        <v>944</v>
      </c>
      <c r="F33" s="66" t="s">
        <v>1033</v>
      </c>
      <c r="G33" s="66">
        <v>112.6</v>
      </c>
      <c r="H33" s="68">
        <v>4785.0</v>
      </c>
      <c r="K33" s="18">
        <f t="shared" si="1"/>
        <v>6926.230649</v>
      </c>
      <c r="L33" s="18">
        <f t="shared" si="2"/>
        <v>6891.599496</v>
      </c>
    </row>
    <row r="34" ht="15.75" customHeight="1">
      <c r="A34" s="66">
        <v>21.0</v>
      </c>
      <c r="B34" s="66"/>
      <c r="C34" s="66" t="s">
        <v>477</v>
      </c>
      <c r="D34" s="67" t="s">
        <v>832</v>
      </c>
      <c r="E34" s="66" t="s">
        <v>742</v>
      </c>
      <c r="F34" s="66" t="s">
        <v>847</v>
      </c>
      <c r="G34" s="66">
        <v>111.7</v>
      </c>
      <c r="H34" s="68">
        <v>4734.0</v>
      </c>
      <c r="K34" s="18">
        <f t="shared" si="1"/>
        <v>6764.132893</v>
      </c>
      <c r="L34" s="18">
        <f t="shared" si="2"/>
        <v>6730.312228</v>
      </c>
    </row>
    <row r="35" ht="15.75" customHeight="1">
      <c r="A35" s="66">
        <v>22.0</v>
      </c>
      <c r="B35" s="69" t="s">
        <v>298</v>
      </c>
      <c r="C35" s="66" t="s">
        <v>817</v>
      </c>
      <c r="D35" s="67" t="s">
        <v>1078</v>
      </c>
      <c r="E35" s="66" t="s">
        <v>944</v>
      </c>
      <c r="F35" s="66" t="s">
        <v>1079</v>
      </c>
      <c r="G35" s="66">
        <v>112.6</v>
      </c>
      <c r="H35" s="68">
        <v>4720.0</v>
      </c>
      <c r="K35" s="18">
        <f t="shared" si="1"/>
        <v>6647.08645</v>
      </c>
      <c r="L35" s="18">
        <f t="shared" si="2"/>
        <v>6613.851018</v>
      </c>
    </row>
    <row r="36" ht="15.75" customHeight="1">
      <c r="A36" s="66">
        <v>23.0</v>
      </c>
      <c r="B36" s="70" t="s">
        <v>298</v>
      </c>
      <c r="C36" s="66" t="s">
        <v>1080</v>
      </c>
      <c r="D36" s="67" t="s">
        <v>1081</v>
      </c>
      <c r="E36" s="66" t="s">
        <v>1082</v>
      </c>
      <c r="F36" s="66" t="s">
        <v>1083</v>
      </c>
      <c r="G36" s="66">
        <v>113.0</v>
      </c>
      <c r="H36" s="68">
        <v>4645.0</v>
      </c>
      <c r="K36" s="18">
        <f t="shared" si="1"/>
        <v>6455.76622</v>
      </c>
      <c r="L36" s="18">
        <f t="shared" si="2"/>
        <v>6423.487389</v>
      </c>
    </row>
    <row r="37" ht="15.75" customHeight="1">
      <c r="A37" s="66">
        <v>24.0</v>
      </c>
      <c r="B37" s="66"/>
      <c r="C37" s="66" t="s">
        <v>1084</v>
      </c>
      <c r="D37" s="67" t="s">
        <v>1085</v>
      </c>
      <c r="E37" s="66" t="s">
        <v>784</v>
      </c>
      <c r="F37" s="66" t="s">
        <v>1086</v>
      </c>
      <c r="G37" s="66">
        <v>108.0</v>
      </c>
      <c r="H37" s="68">
        <v>4465.0</v>
      </c>
      <c r="K37" s="18">
        <f t="shared" si="1"/>
        <v>6136.597669</v>
      </c>
      <c r="L37" s="18">
        <f t="shared" si="2"/>
        <v>6105.914681</v>
      </c>
    </row>
    <row r="38" ht="15.75" customHeight="1">
      <c r="A38" s="66">
        <v>25.0</v>
      </c>
      <c r="B38" s="69" t="s">
        <v>298</v>
      </c>
      <c r="C38" s="66" t="s">
        <v>1087</v>
      </c>
      <c r="D38" s="67" t="s">
        <v>1088</v>
      </c>
      <c r="E38" s="66" t="s">
        <v>1089</v>
      </c>
      <c r="F38" s="66" t="s">
        <v>1090</v>
      </c>
      <c r="G38" s="66">
        <v>111.2</v>
      </c>
      <c r="H38" s="68">
        <v>4261.0</v>
      </c>
      <c r="K38" s="18">
        <f t="shared" si="1"/>
        <v>5788.206645</v>
      </c>
      <c r="L38" s="18">
        <f t="shared" si="2"/>
        <v>5759.265611</v>
      </c>
    </row>
    <row r="39" ht="15.75" customHeight="1">
      <c r="A39" s="66">
        <v>26.0</v>
      </c>
      <c r="B39" s="70" t="s">
        <v>298</v>
      </c>
      <c r="C39" s="66" t="s">
        <v>399</v>
      </c>
      <c r="D39" s="67" t="s">
        <v>1091</v>
      </c>
      <c r="E39" s="66" t="s">
        <v>1092</v>
      </c>
      <c r="F39" s="66" t="s">
        <v>1054</v>
      </c>
      <c r="G39" s="66">
        <v>117.1</v>
      </c>
      <c r="H39" s="68">
        <v>4169.0</v>
      </c>
      <c r="K39" s="18">
        <f t="shared" si="1"/>
        <v>5576.187163</v>
      </c>
      <c r="L39" s="18">
        <f t="shared" si="2"/>
        <v>5548.306227</v>
      </c>
    </row>
    <row r="40" ht="15.75" customHeight="1">
      <c r="A40" s="66">
        <v>27.0</v>
      </c>
      <c r="B40" s="66"/>
      <c r="C40" s="66" t="s">
        <v>1093</v>
      </c>
      <c r="D40" s="67" t="s">
        <v>1094</v>
      </c>
      <c r="E40" s="66" t="s">
        <v>1095</v>
      </c>
      <c r="F40" s="66" t="s">
        <v>1033</v>
      </c>
      <c r="G40" s="66">
        <v>112.6</v>
      </c>
      <c r="H40" s="68">
        <v>4095.0</v>
      </c>
      <c r="K40" s="18">
        <f t="shared" si="1"/>
        <v>5386.084536</v>
      </c>
      <c r="L40" s="18">
        <f t="shared" si="2"/>
        <v>5359.154114</v>
      </c>
    </row>
    <row r="41" ht="15.75" customHeight="1">
      <c r="A41" s="66">
        <v>28.0</v>
      </c>
      <c r="B41" s="66"/>
      <c r="C41" s="66">
        <v>77.0</v>
      </c>
      <c r="D41" s="67" t="s">
        <v>1096</v>
      </c>
      <c r="E41" s="66" t="s">
        <v>1097</v>
      </c>
      <c r="F41" s="66" t="s">
        <v>1098</v>
      </c>
      <c r="G41" s="66">
        <v>115.4</v>
      </c>
      <c r="H41" s="68">
        <v>3931.0</v>
      </c>
      <c r="K41" s="18">
        <f t="shared" si="1"/>
        <v>5086.397634</v>
      </c>
      <c r="L41" s="18">
        <f t="shared" si="2"/>
        <v>5060.965646</v>
      </c>
    </row>
    <row r="42" ht="15.75" customHeight="1">
      <c r="A42" s="66">
        <v>29.0</v>
      </c>
      <c r="B42" s="66"/>
      <c r="C42" s="66" t="s">
        <v>1099</v>
      </c>
      <c r="D42" s="74" t="s">
        <v>1100</v>
      </c>
      <c r="E42" s="66" t="s">
        <v>1012</v>
      </c>
      <c r="F42" s="66" t="s">
        <v>1101</v>
      </c>
      <c r="G42" s="66">
        <v>111.8</v>
      </c>
      <c r="H42" s="68">
        <v>3706.0</v>
      </c>
      <c r="K42" s="18">
        <f t="shared" si="1"/>
        <v>4712.436946</v>
      </c>
      <c r="L42" s="18">
        <f t="shared" si="2"/>
        <v>4688.874761</v>
      </c>
    </row>
    <row r="43" ht="15.75" customHeight="1">
      <c r="A43" s="66">
        <v>30.0</v>
      </c>
      <c r="B43" s="66"/>
      <c r="C43" s="66" t="s">
        <v>461</v>
      </c>
      <c r="D43" s="67" t="s">
        <v>1102</v>
      </c>
      <c r="E43" s="66" t="s">
        <v>1103</v>
      </c>
      <c r="F43" s="66" t="s">
        <v>1069</v>
      </c>
      <c r="G43" s="66">
        <v>116.3</v>
      </c>
      <c r="H43" s="68">
        <v>3656.0</v>
      </c>
      <c r="K43" s="18">
        <f t="shared" si="1"/>
        <v>4551.556792</v>
      </c>
      <c r="L43" s="18">
        <f t="shared" si="2"/>
        <v>4528.799009</v>
      </c>
    </row>
    <row r="44" ht="15.75" customHeight="1">
      <c r="A44" s="66">
        <v>31.0</v>
      </c>
      <c r="B44" s="66"/>
      <c r="C44" s="66" t="s">
        <v>541</v>
      </c>
      <c r="D44" s="67" t="s">
        <v>1104</v>
      </c>
      <c r="E44" s="66" t="s">
        <v>1105</v>
      </c>
      <c r="F44" s="66" t="s">
        <v>1106</v>
      </c>
      <c r="G44" s="66">
        <v>117.5</v>
      </c>
      <c r="H44" s="68">
        <v>3302.0</v>
      </c>
      <c r="K44" s="18">
        <f t="shared" si="1"/>
        <v>4020.525309</v>
      </c>
      <c r="L44" s="18">
        <f t="shared" si="2"/>
        <v>4000.422682</v>
      </c>
    </row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C$14:$M$41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5.14"/>
    <col customWidth="1" min="5" max="6" width="38.43"/>
    <col customWidth="1" min="7" max="7" width="25.0"/>
    <col customWidth="1" min="8" max="8" width="7.57"/>
    <col customWidth="1" min="9" max="9" width="0.86"/>
    <col customWidth="1" min="10" max="10" width="0.71"/>
    <col customWidth="1" min="11" max="11" width="16.0"/>
    <col customWidth="1" min="12" max="12" width="35.29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v>3.0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0.015</v>
      </c>
      <c r="L4" s="49">
        <v>2.0</v>
      </c>
      <c r="M4" s="50">
        <v>0.0</v>
      </c>
    </row>
    <row r="5">
      <c r="F5" s="3"/>
      <c r="G5" s="52" t="s">
        <v>278</v>
      </c>
      <c r="H5" s="4">
        <v>1.0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0.01</v>
      </c>
      <c r="L6" s="49">
        <v>4.0</v>
      </c>
      <c r="M6" s="50">
        <v>0.0</v>
      </c>
    </row>
    <row r="7">
      <c r="F7" s="58" t="s">
        <v>279</v>
      </c>
      <c r="G7" s="59"/>
      <c r="H7" s="4">
        <v>9.0</v>
      </c>
      <c r="L7" s="49">
        <v>5.0</v>
      </c>
      <c r="M7" s="50">
        <v>0.005</v>
      </c>
    </row>
    <row r="8">
      <c r="F8" s="60" t="s">
        <v>280</v>
      </c>
      <c r="G8" s="61"/>
      <c r="H8" s="4">
        <v>0.025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0.95</v>
      </c>
      <c r="F9" s="63" t="s">
        <v>282</v>
      </c>
      <c r="G9" s="45"/>
      <c r="H9" s="64">
        <v>21.0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1107</v>
      </c>
      <c r="D14" s="67" t="s">
        <v>1108</v>
      </c>
      <c r="E14" s="66" t="s">
        <v>1109</v>
      </c>
      <c r="F14" s="66" t="s">
        <v>1110</v>
      </c>
      <c r="G14" s="66">
        <v>104.8</v>
      </c>
      <c r="H14" s="68">
        <v>5876.0</v>
      </c>
      <c r="I14" s="68"/>
      <c r="K14" s="18">
        <f t="shared" ref="K14:K34" si="1">H14/$H$14*10000*0.7+($H$9-A14)/($H$9-1)*10000*0.3</f>
        <v>10000</v>
      </c>
      <c r="L14" s="18">
        <f t="shared" ref="L14:L34" si="2">K14*$E$9</f>
        <v>9500</v>
      </c>
      <c r="M14" s="50">
        <v>1.0</v>
      </c>
    </row>
    <row r="15">
      <c r="A15" s="66">
        <v>2.0</v>
      </c>
      <c r="B15" s="66"/>
      <c r="C15" s="66" t="s">
        <v>1111</v>
      </c>
      <c r="D15" s="67" t="s">
        <v>1112</v>
      </c>
      <c r="E15" s="66" t="s">
        <v>1113</v>
      </c>
      <c r="F15" s="66" t="s">
        <v>1114</v>
      </c>
      <c r="G15" s="66">
        <v>103.5</v>
      </c>
      <c r="H15" s="68">
        <v>5706.0</v>
      </c>
      <c r="I15" s="68"/>
      <c r="K15" s="18">
        <f t="shared" si="1"/>
        <v>9647.48128</v>
      </c>
      <c r="L15" s="18">
        <f t="shared" si="2"/>
        <v>9165.107216</v>
      </c>
      <c r="M15" s="50">
        <v>1.0</v>
      </c>
    </row>
    <row r="16">
      <c r="A16" s="66">
        <v>3.0</v>
      </c>
      <c r="B16" s="66"/>
      <c r="C16" s="66" t="s">
        <v>1115</v>
      </c>
      <c r="D16" s="67" t="s">
        <v>1116</v>
      </c>
      <c r="E16" s="66" t="s">
        <v>944</v>
      </c>
      <c r="F16" s="66" t="s">
        <v>1117</v>
      </c>
      <c r="G16" s="66">
        <v>103.3</v>
      </c>
      <c r="H16" s="68">
        <v>5680.0</v>
      </c>
      <c r="I16" s="68"/>
      <c r="K16" s="18">
        <f t="shared" si="1"/>
        <v>9466.507828</v>
      </c>
      <c r="L16" s="18">
        <f t="shared" si="2"/>
        <v>8993.182437</v>
      </c>
      <c r="M16" s="2"/>
    </row>
    <row r="17">
      <c r="A17" s="66">
        <v>4.0</v>
      </c>
      <c r="B17" s="66"/>
      <c r="C17" s="66" t="s">
        <v>1118</v>
      </c>
      <c r="D17" s="67" t="s">
        <v>1119</v>
      </c>
      <c r="E17" s="66" t="s">
        <v>1120</v>
      </c>
      <c r="F17" s="66" t="s">
        <v>1121</v>
      </c>
      <c r="G17" s="66">
        <v>103.4</v>
      </c>
      <c r="H17" s="68">
        <v>5500.0</v>
      </c>
      <c r="I17" s="68"/>
      <c r="K17" s="18">
        <f t="shared" si="1"/>
        <v>9102.076242</v>
      </c>
      <c r="L17" s="18">
        <f t="shared" si="2"/>
        <v>8646.97243</v>
      </c>
      <c r="M17" s="2"/>
    </row>
    <row r="18">
      <c r="A18" s="66">
        <v>5.0</v>
      </c>
      <c r="B18" s="69" t="s">
        <v>326</v>
      </c>
      <c r="C18" s="66">
        <v>70.0</v>
      </c>
      <c r="D18" s="74" t="s">
        <v>728</v>
      </c>
      <c r="E18" s="66" t="s">
        <v>574</v>
      </c>
      <c r="F18" s="66" t="s">
        <v>472</v>
      </c>
      <c r="G18" s="66">
        <v>103.8</v>
      </c>
      <c r="H18" s="68">
        <v>5425.0</v>
      </c>
      <c r="I18" s="68"/>
      <c r="K18" s="18">
        <f t="shared" si="1"/>
        <v>8862.729748</v>
      </c>
      <c r="L18" s="18">
        <f t="shared" si="2"/>
        <v>8419.593261</v>
      </c>
      <c r="M18" s="2"/>
    </row>
    <row r="19">
      <c r="A19" s="66">
        <v>6.0</v>
      </c>
      <c r="B19" s="66"/>
      <c r="C19" s="66" t="s">
        <v>1122</v>
      </c>
      <c r="D19" s="67" t="s">
        <v>1123</v>
      </c>
      <c r="E19" s="66" t="s">
        <v>1124</v>
      </c>
      <c r="F19" s="66" t="s">
        <v>1086</v>
      </c>
      <c r="G19" s="66">
        <v>104.7</v>
      </c>
      <c r="H19" s="68">
        <v>5424.0</v>
      </c>
      <c r="I19" s="68"/>
      <c r="K19" s="18">
        <f t="shared" si="1"/>
        <v>8711.538462</v>
      </c>
      <c r="L19" s="18">
        <f t="shared" si="2"/>
        <v>8275.961538</v>
      </c>
      <c r="M19" s="2"/>
    </row>
    <row r="20">
      <c r="A20" s="66">
        <v>7.0</v>
      </c>
      <c r="B20" s="70" t="s">
        <v>326</v>
      </c>
      <c r="C20" s="66" t="s">
        <v>1125</v>
      </c>
      <c r="D20" s="67" t="s">
        <v>1126</v>
      </c>
      <c r="E20" s="66" t="s">
        <v>1127</v>
      </c>
      <c r="F20" s="66" t="s">
        <v>1128</v>
      </c>
      <c r="G20" s="66">
        <v>103.5</v>
      </c>
      <c r="H20" s="68">
        <v>5367.0</v>
      </c>
      <c r="I20" s="68"/>
      <c r="K20" s="18">
        <f t="shared" si="1"/>
        <v>8493.635126</v>
      </c>
      <c r="L20" s="18">
        <f t="shared" si="2"/>
        <v>8068.95337</v>
      </c>
    </row>
    <row r="21" ht="15.75" customHeight="1">
      <c r="A21" s="66">
        <v>8.0</v>
      </c>
      <c r="B21" s="66"/>
      <c r="C21" s="66" t="s">
        <v>492</v>
      </c>
      <c r="D21" s="67" t="s">
        <v>1129</v>
      </c>
      <c r="E21" s="66" t="s">
        <v>650</v>
      </c>
      <c r="F21" s="66" t="s">
        <v>1130</v>
      </c>
      <c r="G21" s="66">
        <v>106.6</v>
      </c>
      <c r="H21" s="68">
        <v>5351.0</v>
      </c>
      <c r="I21" s="68"/>
      <c r="K21" s="18">
        <f t="shared" si="1"/>
        <v>8324.574541</v>
      </c>
      <c r="L21" s="18">
        <f t="shared" si="2"/>
        <v>7908.345813</v>
      </c>
      <c r="N21" s="2">
        <v>1.0</v>
      </c>
    </row>
    <row r="22" ht="15.75" customHeight="1">
      <c r="A22" s="66">
        <v>9.0</v>
      </c>
      <c r="B22" s="69" t="s">
        <v>298</v>
      </c>
      <c r="C22" s="66" t="s">
        <v>1131</v>
      </c>
      <c r="D22" s="67" t="s">
        <v>1132</v>
      </c>
      <c r="E22" s="66" t="s">
        <v>1133</v>
      </c>
      <c r="F22" s="66" t="s">
        <v>1134</v>
      </c>
      <c r="G22" s="66">
        <v>102.5</v>
      </c>
      <c r="H22" s="68">
        <v>5184.0</v>
      </c>
      <c r="I22" s="68"/>
      <c r="K22" s="18">
        <f t="shared" si="1"/>
        <v>7975.62968</v>
      </c>
      <c r="L22" s="18">
        <f t="shared" si="2"/>
        <v>7576.848196</v>
      </c>
    </row>
    <row r="23" ht="15.75" customHeight="1">
      <c r="A23" s="66">
        <v>10.0</v>
      </c>
      <c r="B23" s="69" t="s">
        <v>298</v>
      </c>
      <c r="C23" s="66" t="s">
        <v>995</v>
      </c>
      <c r="D23" s="67" t="s">
        <v>1135</v>
      </c>
      <c r="E23" s="66" t="s">
        <v>1103</v>
      </c>
      <c r="F23" s="66" t="s">
        <v>1136</v>
      </c>
      <c r="G23" s="66">
        <v>100.6</v>
      </c>
      <c r="H23" s="68">
        <v>5142.0</v>
      </c>
      <c r="I23" s="68"/>
      <c r="K23" s="18">
        <f t="shared" si="1"/>
        <v>7775.595643</v>
      </c>
      <c r="L23" s="18">
        <f t="shared" si="2"/>
        <v>7386.815861</v>
      </c>
    </row>
    <row r="24" ht="15.75" customHeight="1">
      <c r="A24" s="66">
        <v>11.0</v>
      </c>
      <c r="B24" s="70" t="s">
        <v>326</v>
      </c>
      <c r="C24" s="66" t="s">
        <v>1137</v>
      </c>
      <c r="D24" s="67" t="s">
        <v>1138</v>
      </c>
      <c r="E24" s="66" t="s">
        <v>1139</v>
      </c>
      <c r="F24" s="66" t="s">
        <v>1140</v>
      </c>
      <c r="G24" s="66">
        <v>99.6</v>
      </c>
      <c r="H24" s="68">
        <v>5129.0</v>
      </c>
      <c r="I24" s="68"/>
      <c r="K24" s="18">
        <f t="shared" si="1"/>
        <v>7610.108918</v>
      </c>
      <c r="L24" s="18">
        <f t="shared" si="2"/>
        <v>7229.603472</v>
      </c>
    </row>
    <row r="25" ht="15.75" customHeight="1">
      <c r="A25" s="66">
        <v>12.0</v>
      </c>
      <c r="B25" s="69" t="s">
        <v>298</v>
      </c>
      <c r="C25" s="66" t="s">
        <v>1141</v>
      </c>
      <c r="D25" s="67" t="s">
        <v>1142</v>
      </c>
      <c r="E25" s="66" t="s">
        <v>1143</v>
      </c>
      <c r="F25" s="66" t="s">
        <v>1144</v>
      </c>
      <c r="G25" s="66">
        <v>106.9</v>
      </c>
      <c r="H25" s="68">
        <v>4969.0</v>
      </c>
      <c r="I25" s="68"/>
      <c r="K25" s="18">
        <f t="shared" si="1"/>
        <v>7269.503063</v>
      </c>
      <c r="L25" s="18">
        <f t="shared" si="2"/>
        <v>6906.02791</v>
      </c>
    </row>
    <row r="26" ht="15.75" customHeight="1">
      <c r="A26" s="66">
        <v>13.0</v>
      </c>
      <c r="B26" s="70" t="s">
        <v>298</v>
      </c>
      <c r="C26" s="66" t="s">
        <v>1145</v>
      </c>
      <c r="D26" s="67" t="s">
        <v>1146</v>
      </c>
      <c r="E26" s="66" t="s">
        <v>1082</v>
      </c>
      <c r="F26" s="66" t="s">
        <v>876</v>
      </c>
      <c r="G26" s="66">
        <v>103.4</v>
      </c>
      <c r="H26" s="68">
        <v>4874.0</v>
      </c>
      <c r="I26" s="68"/>
      <c r="K26" s="18">
        <f t="shared" si="1"/>
        <v>7006.330837</v>
      </c>
      <c r="L26" s="18">
        <f t="shared" si="2"/>
        <v>6656.014295</v>
      </c>
    </row>
    <row r="27" ht="15.75" customHeight="1">
      <c r="A27" s="66">
        <v>14.0</v>
      </c>
      <c r="B27" s="69" t="s">
        <v>298</v>
      </c>
      <c r="C27" s="66" t="s">
        <v>1147</v>
      </c>
      <c r="D27" s="67" t="s">
        <v>1148</v>
      </c>
      <c r="E27" s="66" t="s">
        <v>1149</v>
      </c>
      <c r="F27" s="66" t="s">
        <v>1150</v>
      </c>
      <c r="G27" s="66">
        <v>102.2</v>
      </c>
      <c r="H27" s="68">
        <v>4554.0</v>
      </c>
      <c r="I27" s="68"/>
      <c r="K27" s="18">
        <f t="shared" si="1"/>
        <v>6475.119129</v>
      </c>
      <c r="L27" s="18">
        <f t="shared" si="2"/>
        <v>6151.363172</v>
      </c>
    </row>
    <row r="28" ht="15.75" customHeight="1">
      <c r="A28" s="66">
        <v>15.0</v>
      </c>
      <c r="B28" s="70" t="s">
        <v>298</v>
      </c>
      <c r="C28" s="66" t="s">
        <v>1151</v>
      </c>
      <c r="D28" s="67" t="s">
        <v>1152</v>
      </c>
      <c r="E28" s="66" t="s">
        <v>1095</v>
      </c>
      <c r="F28" s="66" t="s">
        <v>865</v>
      </c>
      <c r="G28" s="66">
        <v>102.5</v>
      </c>
      <c r="H28" s="68">
        <v>4552.0</v>
      </c>
      <c r="I28" s="68"/>
      <c r="K28" s="18">
        <f t="shared" si="1"/>
        <v>6322.736555</v>
      </c>
      <c r="L28" s="18">
        <f t="shared" si="2"/>
        <v>6006.599728</v>
      </c>
    </row>
    <row r="29" ht="15.75" customHeight="1">
      <c r="A29" s="66">
        <v>16.0</v>
      </c>
      <c r="B29" s="69" t="s">
        <v>326</v>
      </c>
      <c r="C29" s="66">
        <v>30.0</v>
      </c>
      <c r="D29" s="67" t="s">
        <v>1153</v>
      </c>
      <c r="E29" s="66" t="s">
        <v>1154</v>
      </c>
      <c r="F29" s="66" t="s">
        <v>1155</v>
      </c>
      <c r="G29" s="66">
        <v>99.1</v>
      </c>
      <c r="H29" s="68">
        <v>3496.0</v>
      </c>
      <c r="I29" s="68"/>
      <c r="K29" s="18">
        <f t="shared" si="1"/>
        <v>4914.737917</v>
      </c>
      <c r="L29" s="18">
        <f t="shared" si="2"/>
        <v>4669.001021</v>
      </c>
    </row>
    <row r="30" ht="15.75" customHeight="1">
      <c r="A30" s="66">
        <v>17.0</v>
      </c>
      <c r="B30" s="70" t="s">
        <v>298</v>
      </c>
      <c r="C30" s="66" t="s">
        <v>618</v>
      </c>
      <c r="D30" s="67" t="s">
        <v>1156</v>
      </c>
      <c r="E30" s="66" t="s">
        <v>1157</v>
      </c>
      <c r="F30" s="66" t="s">
        <v>1158</v>
      </c>
      <c r="G30" s="66">
        <v>104.4</v>
      </c>
      <c r="H30" s="68">
        <v>3459.0</v>
      </c>
      <c r="K30" s="18">
        <f t="shared" si="1"/>
        <v>4720.660313</v>
      </c>
      <c r="L30" s="18">
        <f t="shared" si="2"/>
        <v>4484.627297</v>
      </c>
      <c r="M30" s="2">
        <v>1.0</v>
      </c>
    </row>
    <row r="31" ht="15.75" customHeight="1">
      <c r="A31" s="66">
        <v>18.0</v>
      </c>
      <c r="B31" s="70" t="s">
        <v>298</v>
      </c>
      <c r="C31" s="66" t="s">
        <v>1159</v>
      </c>
      <c r="D31" s="67" t="s">
        <v>1160</v>
      </c>
      <c r="E31" s="66"/>
      <c r="F31" s="66" t="s">
        <v>1161</v>
      </c>
      <c r="G31" s="66">
        <v>105.5</v>
      </c>
      <c r="H31" s="68">
        <v>3359.0</v>
      </c>
      <c r="K31" s="18">
        <f t="shared" si="1"/>
        <v>4451.531654</v>
      </c>
      <c r="L31" s="18">
        <f t="shared" si="2"/>
        <v>4228.955071</v>
      </c>
    </row>
    <row r="32" ht="15.75" customHeight="1">
      <c r="A32" s="66">
        <v>19.0</v>
      </c>
      <c r="B32" s="66"/>
      <c r="C32" s="66" t="s">
        <v>1162</v>
      </c>
      <c r="D32" s="67" t="s">
        <v>1163</v>
      </c>
      <c r="E32" s="66" t="s">
        <v>1164</v>
      </c>
      <c r="F32" s="66" t="s">
        <v>865</v>
      </c>
      <c r="G32" s="66">
        <v>102.5</v>
      </c>
      <c r="H32" s="68">
        <v>3357.0</v>
      </c>
      <c r="K32" s="18">
        <f t="shared" si="1"/>
        <v>4299.149081</v>
      </c>
      <c r="L32" s="18">
        <f t="shared" si="2"/>
        <v>4084.191627</v>
      </c>
    </row>
    <row r="33" ht="15.75" customHeight="1">
      <c r="A33" s="66">
        <v>20.0</v>
      </c>
      <c r="B33" s="66"/>
      <c r="C33" s="66" t="s">
        <v>1165</v>
      </c>
      <c r="D33" s="67" t="s">
        <v>1166</v>
      </c>
      <c r="E33" s="66" t="s">
        <v>1167</v>
      </c>
      <c r="F33" s="66" t="s">
        <v>1086</v>
      </c>
      <c r="G33" s="66">
        <v>104.7</v>
      </c>
      <c r="H33" s="67">
        <v>727.0</v>
      </c>
      <c r="K33" s="18">
        <f t="shared" si="1"/>
        <v>1016.065351</v>
      </c>
      <c r="L33" s="18">
        <f t="shared" si="2"/>
        <v>965.262083</v>
      </c>
    </row>
    <row r="34" ht="15.75" customHeight="1">
      <c r="A34" s="66">
        <v>21.0</v>
      </c>
      <c r="B34" s="66"/>
      <c r="C34" s="66" t="s">
        <v>1168</v>
      </c>
      <c r="D34" s="67" t="s">
        <v>1169</v>
      </c>
      <c r="E34" s="66" t="s">
        <v>1170</v>
      </c>
      <c r="F34" s="66" t="s">
        <v>1171</v>
      </c>
      <c r="G34" s="66">
        <v>99.8</v>
      </c>
      <c r="H34" s="67">
        <v>477.0</v>
      </c>
      <c r="K34" s="18">
        <f t="shared" si="1"/>
        <v>568.2437032</v>
      </c>
      <c r="L34" s="18">
        <f t="shared" si="2"/>
        <v>539.831518</v>
      </c>
    </row>
    <row r="35" ht="15.75" customHeight="1">
      <c r="A35" s="66"/>
      <c r="B35" s="69"/>
      <c r="C35" s="66"/>
      <c r="D35" s="67"/>
      <c r="E35" s="66"/>
      <c r="F35" s="66"/>
      <c r="G35" s="66"/>
      <c r="H35" s="68"/>
      <c r="K35" s="18"/>
      <c r="L35" s="18"/>
    </row>
    <row r="36" ht="15.75" customHeight="1">
      <c r="A36" s="66"/>
      <c r="B36" s="66"/>
      <c r="C36" s="66"/>
      <c r="D36" s="67"/>
      <c r="E36" s="66"/>
      <c r="F36" s="66"/>
      <c r="G36" s="66"/>
      <c r="H36" s="68"/>
      <c r="K36" s="18"/>
      <c r="L36" s="18"/>
    </row>
    <row r="37" ht="15.75" customHeight="1">
      <c r="A37" s="66"/>
      <c r="B37" s="69"/>
      <c r="C37" s="66"/>
      <c r="D37" s="67"/>
      <c r="E37" s="66"/>
      <c r="F37" s="66"/>
      <c r="G37" s="66"/>
      <c r="H37" s="68"/>
      <c r="K37" s="18"/>
      <c r="L37" s="18"/>
    </row>
    <row r="38" ht="15.75" customHeight="1">
      <c r="A38" s="66"/>
      <c r="B38" s="70"/>
      <c r="C38" s="66"/>
      <c r="D38" s="67"/>
      <c r="E38" s="66"/>
      <c r="F38" s="66"/>
      <c r="G38" s="66"/>
      <c r="H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8"/>
      <c r="K41" s="18"/>
      <c r="L41" s="18"/>
    </row>
    <row r="42" ht="15.75" customHeight="1">
      <c r="A42" s="66"/>
      <c r="B42" s="69"/>
      <c r="C42" s="66"/>
      <c r="D42" s="80"/>
      <c r="E42" s="66"/>
      <c r="F42" s="66"/>
      <c r="G42" s="66"/>
      <c r="H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6"/>
      <c r="H43" s="68"/>
      <c r="K43" s="18"/>
      <c r="L43" s="18"/>
    </row>
    <row r="44" ht="15.75" customHeight="1">
      <c r="A44" s="66"/>
      <c r="B44" s="66"/>
      <c r="C44" s="66"/>
      <c r="D44" s="80"/>
      <c r="E44" s="66"/>
      <c r="F44" s="66"/>
      <c r="G44" s="66"/>
      <c r="H44" s="68"/>
      <c r="K44" s="18"/>
      <c r="L44" s="18"/>
    </row>
    <row r="45" ht="15.75" customHeight="1">
      <c r="A45" s="66"/>
      <c r="B45" s="69"/>
      <c r="C45" s="66"/>
      <c r="D45" s="67"/>
      <c r="E45" s="66"/>
      <c r="F45" s="66"/>
      <c r="G45" s="66"/>
      <c r="H45" s="68"/>
      <c r="K45" s="18"/>
      <c r="L45" s="18"/>
    </row>
    <row r="46" ht="15.75" customHeight="1">
      <c r="A46" s="66"/>
      <c r="B46" s="70"/>
      <c r="C46" s="66"/>
      <c r="D46" s="67"/>
      <c r="E46" s="66"/>
      <c r="F46" s="66"/>
      <c r="G46" s="66"/>
      <c r="H46" s="68"/>
      <c r="K46" s="18"/>
      <c r="L46" s="18"/>
    </row>
    <row r="47" ht="15.75" customHeight="1">
      <c r="A47" s="66"/>
      <c r="B47" s="70"/>
      <c r="C47" s="66"/>
      <c r="D47" s="67"/>
      <c r="E47" s="66"/>
      <c r="F47" s="66"/>
      <c r="G47" s="66"/>
      <c r="H47" s="68"/>
      <c r="K47" s="18"/>
      <c r="L47" s="18"/>
    </row>
    <row r="48" ht="15.75" customHeight="1">
      <c r="A48" s="66"/>
      <c r="B48" s="66"/>
      <c r="C48" s="66"/>
      <c r="D48" s="67"/>
      <c r="E48" s="66"/>
      <c r="F48" s="66"/>
      <c r="G48" s="66"/>
      <c r="H48" s="68"/>
      <c r="K48" s="18"/>
      <c r="L48" s="18"/>
    </row>
    <row r="49" ht="15.75" customHeight="1">
      <c r="A49" s="66"/>
      <c r="B49" s="66"/>
      <c r="C49" s="66"/>
      <c r="D49" s="67"/>
      <c r="E49" s="66"/>
      <c r="F49" s="66"/>
      <c r="G49" s="66"/>
      <c r="H49" s="68"/>
      <c r="K49" s="18"/>
      <c r="L49" s="18"/>
    </row>
    <row r="50" ht="15.75" customHeight="1">
      <c r="A50" s="66"/>
      <c r="B50" s="66"/>
      <c r="C50" s="66"/>
      <c r="D50" s="67"/>
      <c r="E50" s="66"/>
      <c r="F50" s="66"/>
      <c r="G50" s="66"/>
      <c r="H50" s="67"/>
      <c r="K50" s="18"/>
      <c r="L50" s="18"/>
    </row>
    <row r="51" ht="15.75" customHeight="1">
      <c r="A51" s="66"/>
      <c r="B51" s="66"/>
      <c r="C51" s="66"/>
      <c r="D51" s="67"/>
      <c r="E51" s="66"/>
      <c r="F51" s="66"/>
      <c r="G51" s="66"/>
      <c r="H51" s="67"/>
      <c r="K51" s="18"/>
      <c r="L51" s="18"/>
    </row>
    <row r="52" ht="15.75" customHeight="1">
      <c r="A52" s="66"/>
      <c r="B52" s="66"/>
      <c r="C52" s="66"/>
      <c r="D52" s="67"/>
      <c r="E52" s="66"/>
      <c r="F52" s="66"/>
      <c r="G52" s="66"/>
      <c r="H52" s="67"/>
      <c r="K52" s="18"/>
      <c r="L52" s="18"/>
    </row>
    <row r="53" ht="15.75" customHeight="1">
      <c r="A53" s="66"/>
      <c r="B53" s="66"/>
      <c r="C53" s="66"/>
      <c r="D53" s="67"/>
      <c r="E53" s="66"/>
      <c r="F53" s="66"/>
      <c r="G53" s="66"/>
      <c r="H53" s="67"/>
      <c r="K53" s="18"/>
      <c r="L53" s="18"/>
    </row>
    <row r="54" ht="15.75" customHeight="1">
      <c r="A54" s="66"/>
      <c r="B54" s="66"/>
      <c r="C54" s="66"/>
      <c r="D54" s="67"/>
      <c r="E54" s="66"/>
      <c r="F54" s="66"/>
      <c r="G54" s="66"/>
      <c r="H54" s="67"/>
      <c r="K54" s="18"/>
      <c r="L54" s="18"/>
    </row>
    <row r="55" ht="15.75" customHeight="1">
      <c r="A55" s="66"/>
      <c r="B55" s="66"/>
      <c r="C55" s="66"/>
      <c r="D55" s="67"/>
      <c r="E55" s="66"/>
      <c r="F55" s="66"/>
      <c r="G55" s="66"/>
      <c r="H55" s="67"/>
      <c r="K55" s="18"/>
      <c r="L55" s="18"/>
    </row>
    <row r="56" ht="15.75" customHeight="1">
      <c r="A56" s="66"/>
      <c r="B56" s="66"/>
      <c r="C56" s="66"/>
      <c r="D56" s="67"/>
      <c r="E56" s="66"/>
      <c r="F56" s="66"/>
      <c r="G56" s="66"/>
      <c r="H56" s="67"/>
      <c r="K56" s="18"/>
      <c r="L56" s="18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D$14:$N$56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1.86"/>
    <col customWidth="1" min="5" max="6" width="8.71"/>
    <col customWidth="1" min="7" max="7" width="17.29"/>
    <col customWidth="1" min="8" max="9" width="8.71"/>
    <col customWidth="1" min="10" max="10" width="3.57"/>
    <col customWidth="1" min="11" max="11" width="11.0"/>
    <col customWidth="1" min="12" max="12" width="36.0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1172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f>COUNTIF(M14:M473, M13)</f>
        <v>2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0.01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11.0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1.09</v>
      </c>
      <c r="F9" s="63" t="s">
        <v>282</v>
      </c>
      <c r="G9" s="45"/>
      <c r="H9" s="64">
        <v>16.0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9" t="s">
        <v>298</v>
      </c>
      <c r="C14" s="66" t="s">
        <v>998</v>
      </c>
      <c r="D14" s="67" t="s">
        <v>1173</v>
      </c>
      <c r="E14" s="66"/>
      <c r="F14" s="66" t="s">
        <v>1174</v>
      </c>
      <c r="G14" s="66" t="s">
        <v>472</v>
      </c>
      <c r="H14" s="66">
        <v>104.6</v>
      </c>
      <c r="I14" s="68">
        <v>8577.0</v>
      </c>
      <c r="K14" s="18">
        <f t="shared" ref="K14:K29" si="1">I14/$I$14*10000*0.7+($H$9-A14)/($H$9-1)*10000*0.3</f>
        <v>10000</v>
      </c>
      <c r="L14" s="18">
        <f t="shared" ref="L14:L29" si="2">K14*$E$9</f>
        <v>10900</v>
      </c>
      <c r="M14" s="2" t="s">
        <v>1175</v>
      </c>
    </row>
    <row r="15">
      <c r="A15" s="66">
        <v>2.0</v>
      </c>
      <c r="B15" s="70" t="s">
        <v>298</v>
      </c>
      <c r="C15" s="66" t="s">
        <v>718</v>
      </c>
      <c r="D15" s="67" t="s">
        <v>1176</v>
      </c>
      <c r="E15" s="66"/>
      <c r="F15" s="66" t="s">
        <v>720</v>
      </c>
      <c r="G15" s="66" t="s">
        <v>1177</v>
      </c>
      <c r="H15" s="66">
        <v>100.1</v>
      </c>
      <c r="I15" s="68">
        <v>8418.0</v>
      </c>
      <c r="K15" s="18">
        <f t="shared" si="1"/>
        <v>9670.234348</v>
      </c>
      <c r="L15" s="18">
        <f t="shared" si="2"/>
        <v>10540.55544</v>
      </c>
      <c r="M15" s="2" t="s">
        <v>1175</v>
      </c>
    </row>
    <row r="16">
      <c r="A16" s="66">
        <v>3.0</v>
      </c>
      <c r="B16" s="66"/>
      <c r="C16" s="66" t="s">
        <v>343</v>
      </c>
      <c r="D16" s="67" t="s">
        <v>1178</v>
      </c>
      <c r="E16" s="66"/>
      <c r="F16" s="66" t="s">
        <v>1179</v>
      </c>
      <c r="G16" s="66" t="s">
        <v>430</v>
      </c>
      <c r="H16" s="66">
        <v>106.2</v>
      </c>
      <c r="I16" s="68">
        <v>8233.0</v>
      </c>
      <c r="K16" s="18">
        <f t="shared" si="1"/>
        <v>9319.249155</v>
      </c>
      <c r="L16" s="18">
        <f t="shared" si="2"/>
        <v>10157.98158</v>
      </c>
    </row>
    <row r="17">
      <c r="A17" s="66">
        <v>4.0</v>
      </c>
      <c r="B17" s="66"/>
      <c r="C17" s="66" t="s">
        <v>758</v>
      </c>
      <c r="D17" s="67" t="s">
        <v>1180</v>
      </c>
      <c r="E17" s="66"/>
      <c r="F17" s="66" t="s">
        <v>720</v>
      </c>
      <c r="G17" s="66" t="s">
        <v>430</v>
      </c>
      <c r="H17" s="66">
        <v>106.4</v>
      </c>
      <c r="I17" s="68">
        <v>8054.0</v>
      </c>
      <c r="K17" s="18">
        <f t="shared" si="1"/>
        <v>8973.160779</v>
      </c>
      <c r="L17" s="18">
        <f t="shared" si="2"/>
        <v>9780.745249</v>
      </c>
    </row>
    <row r="18">
      <c r="A18" s="66">
        <v>5.0</v>
      </c>
      <c r="B18" s="66"/>
      <c r="C18" s="66" t="s">
        <v>541</v>
      </c>
      <c r="D18" s="67" t="s">
        <v>659</v>
      </c>
      <c r="E18" s="66"/>
      <c r="F18" s="66" t="s">
        <v>1181</v>
      </c>
      <c r="G18" s="66" t="s">
        <v>1182</v>
      </c>
      <c r="H18" s="66">
        <v>103.3</v>
      </c>
      <c r="I18" s="68">
        <v>7636.0</v>
      </c>
      <c r="K18" s="18">
        <f t="shared" si="1"/>
        <v>8432.015856</v>
      </c>
      <c r="L18" s="18">
        <f t="shared" si="2"/>
        <v>9190.897283</v>
      </c>
    </row>
    <row r="19">
      <c r="A19" s="66">
        <v>6.0</v>
      </c>
      <c r="B19" s="66"/>
      <c r="C19" s="66" t="s">
        <v>609</v>
      </c>
      <c r="D19" s="67" t="s">
        <v>692</v>
      </c>
      <c r="E19" s="66"/>
      <c r="F19" s="66" t="s">
        <v>653</v>
      </c>
      <c r="G19" s="66" t="s">
        <v>611</v>
      </c>
      <c r="H19" s="66">
        <v>101.6</v>
      </c>
      <c r="I19" s="68">
        <v>7601.0</v>
      </c>
      <c r="K19" s="18">
        <f t="shared" si="1"/>
        <v>8203.45109</v>
      </c>
      <c r="L19" s="18">
        <f t="shared" si="2"/>
        <v>8941.761688</v>
      </c>
    </row>
    <row r="20">
      <c r="A20" s="66">
        <v>7.0</v>
      </c>
      <c r="B20" s="66"/>
      <c r="C20" s="66" t="s">
        <v>1183</v>
      </c>
      <c r="D20" s="67" t="s">
        <v>1184</v>
      </c>
      <c r="E20" s="66"/>
      <c r="F20" s="66" t="s">
        <v>726</v>
      </c>
      <c r="G20" s="66" t="s">
        <v>727</v>
      </c>
      <c r="H20" s="66">
        <v>101.2</v>
      </c>
      <c r="I20" s="68">
        <v>7482.0</v>
      </c>
      <c r="K20" s="18">
        <f t="shared" si="1"/>
        <v>7906.330885</v>
      </c>
      <c r="L20" s="18">
        <f t="shared" si="2"/>
        <v>8617.900665</v>
      </c>
    </row>
    <row r="21" ht="15.75" customHeight="1">
      <c r="A21" s="66">
        <v>8.0</v>
      </c>
      <c r="B21" s="66"/>
      <c r="C21" s="66" t="s">
        <v>586</v>
      </c>
      <c r="D21" s="67" t="s">
        <v>722</v>
      </c>
      <c r="E21" s="66"/>
      <c r="F21" s="66" t="s">
        <v>723</v>
      </c>
      <c r="G21" s="66" t="s">
        <v>1185</v>
      </c>
      <c r="H21" s="66">
        <v>104.5</v>
      </c>
      <c r="I21" s="68">
        <v>7072.0</v>
      </c>
      <c r="K21" s="18">
        <f t="shared" si="1"/>
        <v>7371.715052</v>
      </c>
      <c r="L21" s="18">
        <f t="shared" si="2"/>
        <v>8035.169407</v>
      </c>
    </row>
    <row r="22" ht="15.75" customHeight="1">
      <c r="A22" s="66">
        <v>9.0</v>
      </c>
      <c r="B22" s="66"/>
      <c r="C22" s="66" t="s">
        <v>444</v>
      </c>
      <c r="D22" s="67" t="s">
        <v>1186</v>
      </c>
      <c r="E22" s="66"/>
      <c r="F22" s="66" t="s">
        <v>653</v>
      </c>
      <c r="G22" s="66" t="s">
        <v>447</v>
      </c>
      <c r="H22" s="66">
        <v>104.2</v>
      </c>
      <c r="I22" s="68">
        <v>6911.0</v>
      </c>
      <c r="K22" s="18">
        <f t="shared" si="1"/>
        <v>7040.317127</v>
      </c>
      <c r="L22" s="18">
        <f t="shared" si="2"/>
        <v>7673.945669</v>
      </c>
    </row>
    <row r="23" ht="15.75" customHeight="1">
      <c r="A23" s="66">
        <v>10.0</v>
      </c>
      <c r="B23" s="66"/>
      <c r="C23" s="66">
        <v>70.0</v>
      </c>
      <c r="D23" s="67" t="s">
        <v>1187</v>
      </c>
      <c r="E23" s="66"/>
      <c r="F23" s="66" t="s">
        <v>1188</v>
      </c>
      <c r="G23" s="66" t="s">
        <v>1189</v>
      </c>
      <c r="H23" s="66">
        <v>103.3</v>
      </c>
      <c r="I23" s="68">
        <v>6479.0</v>
      </c>
      <c r="K23" s="18">
        <f t="shared" si="1"/>
        <v>6487.746298</v>
      </c>
      <c r="L23" s="18">
        <f t="shared" si="2"/>
        <v>7071.643465</v>
      </c>
    </row>
    <row r="24" ht="15.75" customHeight="1">
      <c r="A24" s="66">
        <v>11.0</v>
      </c>
      <c r="B24" s="66"/>
      <c r="C24" s="66" t="s">
        <v>729</v>
      </c>
      <c r="D24" s="67" t="s">
        <v>730</v>
      </c>
      <c r="E24" s="66"/>
      <c r="F24" s="66" t="s">
        <v>689</v>
      </c>
      <c r="G24" s="66" t="s">
        <v>1144</v>
      </c>
      <c r="H24" s="66">
        <v>106.0</v>
      </c>
      <c r="I24" s="68">
        <v>6369.0</v>
      </c>
      <c r="K24" s="18">
        <f t="shared" si="1"/>
        <v>6197.971319</v>
      </c>
      <c r="L24" s="18">
        <f t="shared" si="2"/>
        <v>6755.788737</v>
      </c>
    </row>
    <row r="25" ht="15.75" customHeight="1">
      <c r="A25" s="66">
        <v>12.0</v>
      </c>
      <c r="B25" s="69" t="s">
        <v>298</v>
      </c>
      <c r="C25" s="66" t="s">
        <v>598</v>
      </c>
      <c r="D25" s="67" t="s">
        <v>724</v>
      </c>
      <c r="E25" s="66"/>
      <c r="F25" s="66" t="s">
        <v>653</v>
      </c>
      <c r="G25" s="66" t="s">
        <v>1190</v>
      </c>
      <c r="H25" s="66">
        <v>107.3</v>
      </c>
      <c r="I25" s="68">
        <v>5993.0</v>
      </c>
      <c r="K25" s="18">
        <f t="shared" si="1"/>
        <v>5691.104116</v>
      </c>
      <c r="L25" s="18">
        <f t="shared" si="2"/>
        <v>6203.303486</v>
      </c>
    </row>
    <row r="26" ht="15.75" customHeight="1">
      <c r="A26" s="66">
        <v>13.0</v>
      </c>
      <c r="B26" s="69" t="s">
        <v>298</v>
      </c>
      <c r="C26" s="66" t="s">
        <v>1191</v>
      </c>
      <c r="D26" s="81" t="s">
        <v>1192</v>
      </c>
      <c r="E26" s="66"/>
      <c r="F26" s="66" t="s">
        <v>742</v>
      </c>
      <c r="G26" s="66" t="s">
        <v>737</v>
      </c>
      <c r="H26" s="66">
        <v>99.0</v>
      </c>
      <c r="I26" s="68">
        <v>5847.0</v>
      </c>
      <c r="K26" s="18">
        <f t="shared" si="1"/>
        <v>5371.948234</v>
      </c>
      <c r="L26" s="18">
        <f t="shared" si="2"/>
        <v>5855.423575</v>
      </c>
    </row>
    <row r="27" ht="15.75" customHeight="1">
      <c r="A27" s="66">
        <v>14.0</v>
      </c>
      <c r="B27" s="69" t="s">
        <v>298</v>
      </c>
      <c r="C27" s="66" t="s">
        <v>734</v>
      </c>
      <c r="D27" s="67" t="s">
        <v>735</v>
      </c>
      <c r="E27" s="66"/>
      <c r="F27" s="66" t="s">
        <v>1193</v>
      </c>
      <c r="G27" s="66" t="s">
        <v>737</v>
      </c>
      <c r="H27" s="66">
        <v>98.8</v>
      </c>
      <c r="I27" s="68">
        <v>5831.0</v>
      </c>
      <c r="K27" s="18">
        <f t="shared" si="1"/>
        <v>5158.890055</v>
      </c>
      <c r="L27" s="18">
        <f t="shared" si="2"/>
        <v>5623.19016</v>
      </c>
    </row>
    <row r="28" ht="15.75" customHeight="1">
      <c r="A28" s="66">
        <v>15.0</v>
      </c>
      <c r="B28" s="70" t="s">
        <v>353</v>
      </c>
      <c r="C28" s="66" t="s">
        <v>618</v>
      </c>
      <c r="D28" s="67" t="s">
        <v>1194</v>
      </c>
      <c r="E28" s="66"/>
      <c r="F28" s="66" t="s">
        <v>720</v>
      </c>
      <c r="G28" s="66" t="s">
        <v>451</v>
      </c>
      <c r="H28" s="66">
        <v>102.0</v>
      </c>
      <c r="I28" s="68">
        <v>5692.0</v>
      </c>
      <c r="K28" s="18">
        <f t="shared" si="1"/>
        <v>4845.447126</v>
      </c>
      <c r="L28" s="18">
        <f t="shared" si="2"/>
        <v>5281.537367</v>
      </c>
    </row>
    <row r="29" ht="15.75" customHeight="1">
      <c r="A29" s="66">
        <v>16.0</v>
      </c>
      <c r="B29" s="66"/>
      <c r="C29" s="66" t="s">
        <v>1195</v>
      </c>
      <c r="D29" s="67" t="s">
        <v>731</v>
      </c>
      <c r="E29" s="66"/>
      <c r="F29" s="66" t="s">
        <v>685</v>
      </c>
      <c r="G29" s="66" t="s">
        <v>737</v>
      </c>
      <c r="H29" s="66">
        <v>99.4</v>
      </c>
      <c r="I29" s="68">
        <v>1422.0</v>
      </c>
      <c r="K29" s="18">
        <f t="shared" si="1"/>
        <v>1160.545645</v>
      </c>
      <c r="L29" s="18">
        <f t="shared" si="2"/>
        <v>1264.994753</v>
      </c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1.86"/>
    <col customWidth="1" min="5" max="6" width="8.71"/>
    <col customWidth="1" min="7" max="7" width="21.14"/>
    <col customWidth="1" min="8" max="9" width="8.71"/>
    <col customWidth="1" min="10" max="10" width="2.0"/>
    <col customWidth="1" min="11" max="11" width="15.86"/>
    <col customWidth="1" min="12" max="12" width="35.71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f>COUNTIF(M14:M473, M13)</f>
        <v>3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0.015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11.0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62">
        <f>C3+H4+H6+H8</f>
        <v>1.095</v>
      </c>
      <c r="F9" s="63" t="s">
        <v>282</v>
      </c>
      <c r="G9" s="45"/>
      <c r="H9" s="64">
        <v>24.0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1057</v>
      </c>
      <c r="D14" s="81" t="s">
        <v>1034</v>
      </c>
      <c r="E14" s="66"/>
      <c r="F14" s="66" t="s">
        <v>1196</v>
      </c>
      <c r="G14" s="66" t="s">
        <v>1197</v>
      </c>
      <c r="H14" s="66">
        <v>111.7</v>
      </c>
      <c r="I14" s="68">
        <v>7535.0</v>
      </c>
      <c r="K14" s="18">
        <f t="shared" ref="K14:K37" si="1">I14/$I$14*10000*0.7+($H$9-A14)/($H$9-1)*10000*0.3</f>
        <v>10000</v>
      </c>
      <c r="L14" s="18">
        <f t="shared" ref="L14:L37" si="2">K14*$E$9</f>
        <v>10950</v>
      </c>
    </row>
    <row r="15">
      <c r="A15" s="66">
        <v>2.0</v>
      </c>
      <c r="B15" s="66"/>
      <c r="C15" s="66" t="s">
        <v>531</v>
      </c>
      <c r="D15" s="67" t="s">
        <v>1198</v>
      </c>
      <c r="E15" s="66"/>
      <c r="F15" s="66" t="s">
        <v>704</v>
      </c>
      <c r="G15" s="66" t="s">
        <v>1199</v>
      </c>
      <c r="H15" s="66">
        <v>120.2</v>
      </c>
      <c r="I15" s="68">
        <v>7262.0</v>
      </c>
      <c r="K15" s="18">
        <f t="shared" si="1"/>
        <v>9615.948761</v>
      </c>
      <c r="L15" s="18">
        <f t="shared" si="2"/>
        <v>10529.46389</v>
      </c>
    </row>
    <row r="16">
      <c r="A16" s="66">
        <v>3.0</v>
      </c>
      <c r="B16" s="66"/>
      <c r="C16" s="66">
        <v>3.0</v>
      </c>
      <c r="D16" s="67" t="s">
        <v>1200</v>
      </c>
      <c r="E16" s="66"/>
      <c r="F16" s="66" t="s">
        <v>653</v>
      </c>
      <c r="G16" s="66" t="s">
        <v>1201</v>
      </c>
      <c r="H16" s="66">
        <v>122.7</v>
      </c>
      <c r="I16" s="68">
        <v>7156.0</v>
      </c>
      <c r="K16" s="18">
        <f t="shared" si="1"/>
        <v>9387.040189</v>
      </c>
      <c r="L16" s="18">
        <f t="shared" si="2"/>
        <v>10278.80901</v>
      </c>
    </row>
    <row r="17">
      <c r="A17" s="66">
        <v>4.0</v>
      </c>
      <c r="B17" s="66"/>
      <c r="C17" s="66" t="s">
        <v>477</v>
      </c>
      <c r="D17" s="81" t="s">
        <v>854</v>
      </c>
      <c r="E17" s="66"/>
      <c r="F17" s="66"/>
      <c r="G17" s="66" t="s">
        <v>1202</v>
      </c>
      <c r="H17" s="66">
        <v>111.7</v>
      </c>
      <c r="I17" s="68">
        <v>7009.0</v>
      </c>
      <c r="K17" s="18">
        <f t="shared" si="1"/>
        <v>9120.042699</v>
      </c>
      <c r="L17" s="18">
        <f t="shared" si="2"/>
        <v>9986.446756</v>
      </c>
      <c r="M17" s="2" t="s">
        <v>1175</v>
      </c>
    </row>
    <row r="18">
      <c r="A18" s="66">
        <v>5.0</v>
      </c>
      <c r="B18" s="69" t="s">
        <v>298</v>
      </c>
      <c r="C18" s="66" t="s">
        <v>1203</v>
      </c>
      <c r="D18" s="67" t="s">
        <v>1204</v>
      </c>
      <c r="E18" s="66"/>
      <c r="F18" s="66" t="s">
        <v>696</v>
      </c>
      <c r="G18" s="66" t="s">
        <v>1205</v>
      </c>
      <c r="H18" s="66">
        <v>112.1</v>
      </c>
      <c r="I18" s="68">
        <v>6946.0</v>
      </c>
      <c r="K18" s="18">
        <f t="shared" si="1"/>
        <v>8931.081042</v>
      </c>
      <c r="L18" s="18">
        <f t="shared" si="2"/>
        <v>9779.533741</v>
      </c>
    </row>
    <row r="19">
      <c r="A19" s="66">
        <v>6.0</v>
      </c>
      <c r="B19" s="70" t="s">
        <v>298</v>
      </c>
      <c r="C19" s="66" t="s">
        <v>694</v>
      </c>
      <c r="D19" s="67" t="s">
        <v>1206</v>
      </c>
      <c r="E19" s="66"/>
      <c r="F19" s="66" t="s">
        <v>696</v>
      </c>
      <c r="G19" s="66" t="s">
        <v>1207</v>
      </c>
      <c r="H19" s="66">
        <v>109.4</v>
      </c>
      <c r="I19" s="68">
        <v>6916.0</v>
      </c>
      <c r="K19" s="18">
        <f t="shared" si="1"/>
        <v>8772.776319</v>
      </c>
      <c r="L19" s="18">
        <f t="shared" si="2"/>
        <v>9606.19007</v>
      </c>
    </row>
    <row r="20">
      <c r="A20" s="66">
        <v>7.0</v>
      </c>
      <c r="B20" s="66"/>
      <c r="C20" s="66" t="s">
        <v>1208</v>
      </c>
      <c r="D20" s="81" t="s">
        <v>1209</v>
      </c>
      <c r="E20" s="66"/>
      <c r="F20" s="66" t="s">
        <v>1210</v>
      </c>
      <c r="G20" s="66" t="s">
        <v>1211</v>
      </c>
      <c r="H20" s="66">
        <v>122.7</v>
      </c>
      <c r="I20" s="68">
        <v>6850.0</v>
      </c>
      <c r="K20" s="18">
        <f t="shared" si="1"/>
        <v>8581.027668</v>
      </c>
      <c r="L20" s="18">
        <f t="shared" si="2"/>
        <v>9396.225296</v>
      </c>
    </row>
    <row r="21" ht="15.75" customHeight="1">
      <c r="A21" s="66">
        <v>8.0</v>
      </c>
      <c r="B21" s="66"/>
      <c r="C21" s="66" t="s">
        <v>1212</v>
      </c>
      <c r="D21" s="67" t="s">
        <v>1213</v>
      </c>
      <c r="E21" s="66"/>
      <c r="F21" s="66" t="s">
        <v>726</v>
      </c>
      <c r="G21" s="66" t="s">
        <v>1214</v>
      </c>
      <c r="H21" s="66">
        <v>121.3</v>
      </c>
      <c r="I21" s="68">
        <v>6726.0</v>
      </c>
      <c r="K21" s="18">
        <f t="shared" si="1"/>
        <v>8335.397132</v>
      </c>
      <c r="L21" s="18">
        <f t="shared" si="2"/>
        <v>9127.25986</v>
      </c>
    </row>
    <row r="22" ht="15.75" customHeight="1">
      <c r="A22" s="66">
        <v>9.0</v>
      </c>
      <c r="B22" s="69" t="s">
        <v>298</v>
      </c>
      <c r="C22" s="66" t="s">
        <v>401</v>
      </c>
      <c r="D22" s="67" t="s">
        <v>1215</v>
      </c>
      <c r="E22" s="66"/>
      <c r="F22" s="66" t="s">
        <v>689</v>
      </c>
      <c r="G22" s="66" t="s">
        <v>1216</v>
      </c>
      <c r="H22" s="66">
        <v>116.3</v>
      </c>
      <c r="I22" s="68">
        <v>6708.0</v>
      </c>
      <c r="K22" s="18">
        <f t="shared" si="1"/>
        <v>8188.240385</v>
      </c>
      <c r="L22" s="18">
        <f t="shared" si="2"/>
        <v>8966.123222</v>
      </c>
    </row>
    <row r="23" ht="15.75" customHeight="1">
      <c r="A23" s="66">
        <v>10.0</v>
      </c>
      <c r="B23" s="69" t="s">
        <v>298</v>
      </c>
      <c r="C23" s="66" t="s">
        <v>1217</v>
      </c>
      <c r="D23" s="67" t="s">
        <v>759</v>
      </c>
      <c r="E23" s="66"/>
      <c r="F23" s="66" t="s">
        <v>726</v>
      </c>
      <c r="G23" s="66" t="s">
        <v>1218</v>
      </c>
      <c r="H23" s="66">
        <v>114.1</v>
      </c>
      <c r="I23" s="68">
        <v>6645.0</v>
      </c>
      <c r="K23" s="18">
        <f t="shared" si="1"/>
        <v>7999.278728</v>
      </c>
      <c r="L23" s="18">
        <f t="shared" si="2"/>
        <v>8759.210207</v>
      </c>
    </row>
    <row r="24" ht="15.75" customHeight="1">
      <c r="A24" s="66">
        <v>11.0</v>
      </c>
      <c r="B24" s="70" t="s">
        <v>326</v>
      </c>
      <c r="C24" s="66" t="s">
        <v>786</v>
      </c>
      <c r="D24" s="81" t="s">
        <v>787</v>
      </c>
      <c r="E24" s="66"/>
      <c r="F24" s="66" t="s">
        <v>784</v>
      </c>
      <c r="G24" s="66" t="s">
        <v>1219</v>
      </c>
      <c r="H24" s="66">
        <v>122.7</v>
      </c>
      <c r="I24" s="68">
        <v>6550.0</v>
      </c>
      <c r="K24" s="18">
        <f t="shared" si="1"/>
        <v>7780.589135</v>
      </c>
      <c r="L24" s="18">
        <f t="shared" si="2"/>
        <v>8519.745103</v>
      </c>
      <c r="M24" s="2" t="s">
        <v>1175</v>
      </c>
    </row>
    <row r="25" ht="15.75" customHeight="1">
      <c r="A25" s="66">
        <v>12.0</v>
      </c>
      <c r="B25" s="66"/>
      <c r="C25" s="66" t="s">
        <v>705</v>
      </c>
      <c r="D25" s="67" t="s">
        <v>1220</v>
      </c>
      <c r="E25" s="66"/>
      <c r="F25" s="66" t="s">
        <v>1221</v>
      </c>
      <c r="G25" s="66" t="s">
        <v>555</v>
      </c>
      <c r="H25" s="66">
        <v>111.0</v>
      </c>
      <c r="I25" s="68">
        <v>6298.0</v>
      </c>
      <c r="K25" s="18">
        <f t="shared" si="1"/>
        <v>7416.046854</v>
      </c>
      <c r="L25" s="18">
        <f t="shared" si="2"/>
        <v>8120.571305</v>
      </c>
    </row>
    <row r="26" ht="15.75" customHeight="1">
      <c r="A26" s="66">
        <v>13.0</v>
      </c>
      <c r="B26" s="66"/>
      <c r="C26" s="66" t="s">
        <v>796</v>
      </c>
      <c r="D26" s="81" t="s">
        <v>797</v>
      </c>
      <c r="E26" s="66"/>
      <c r="F26" s="66" t="s">
        <v>798</v>
      </c>
      <c r="G26" s="66" t="s">
        <v>1222</v>
      </c>
      <c r="H26" s="66">
        <v>121.3</v>
      </c>
      <c r="I26" s="68">
        <v>6189.0</v>
      </c>
      <c r="K26" s="18">
        <f t="shared" si="1"/>
        <v>7184.351288</v>
      </c>
      <c r="L26" s="18">
        <f t="shared" si="2"/>
        <v>7866.864661</v>
      </c>
      <c r="M26" s="2" t="s">
        <v>1175</v>
      </c>
    </row>
    <row r="27" ht="15.75" customHeight="1">
      <c r="A27" s="66">
        <v>14.0</v>
      </c>
      <c r="B27" s="66"/>
      <c r="C27" s="66" t="s">
        <v>1223</v>
      </c>
      <c r="D27" s="67" t="s">
        <v>1224</v>
      </c>
      <c r="E27" s="66"/>
      <c r="F27" s="66" t="s">
        <v>726</v>
      </c>
      <c r="G27" s="66" t="s">
        <v>693</v>
      </c>
      <c r="H27" s="66">
        <v>115.7</v>
      </c>
      <c r="I27" s="68">
        <v>5970.0</v>
      </c>
      <c r="K27" s="18">
        <f t="shared" si="1"/>
        <v>6850.465942</v>
      </c>
      <c r="L27" s="18">
        <f t="shared" si="2"/>
        <v>7501.260206</v>
      </c>
    </row>
    <row r="28" ht="15.75" customHeight="1">
      <c r="A28" s="66">
        <v>15.0</v>
      </c>
      <c r="B28" s="69" t="s">
        <v>326</v>
      </c>
      <c r="C28" s="66" t="s">
        <v>567</v>
      </c>
      <c r="D28" s="67" t="s">
        <v>709</v>
      </c>
      <c r="E28" s="66"/>
      <c r="F28" s="66" t="s">
        <v>653</v>
      </c>
      <c r="G28" s="66" t="s">
        <v>1225</v>
      </c>
      <c r="H28" s="66">
        <v>111.8</v>
      </c>
      <c r="I28" s="68">
        <v>5556.0</v>
      </c>
      <c r="K28" s="18">
        <f t="shared" si="1"/>
        <v>6335.425983</v>
      </c>
      <c r="L28" s="18">
        <f t="shared" si="2"/>
        <v>6937.291451</v>
      </c>
    </row>
    <row r="29" ht="15.75" customHeight="1">
      <c r="A29" s="66">
        <v>16.0</v>
      </c>
      <c r="B29" s="70" t="s">
        <v>298</v>
      </c>
      <c r="C29" s="66" t="s">
        <v>683</v>
      </c>
      <c r="D29" s="67" t="s">
        <v>1226</v>
      </c>
      <c r="E29" s="66"/>
      <c r="F29" s="66" t="s">
        <v>1174</v>
      </c>
      <c r="G29" s="66" t="s">
        <v>1227</v>
      </c>
      <c r="H29" s="66">
        <v>116.3</v>
      </c>
      <c r="I29" s="68">
        <v>5228.0</v>
      </c>
      <c r="K29" s="18">
        <f t="shared" si="1"/>
        <v>5900.279853</v>
      </c>
      <c r="L29" s="18">
        <f t="shared" si="2"/>
        <v>6460.80644</v>
      </c>
    </row>
    <row r="30" ht="15.75" customHeight="1">
      <c r="A30" s="66">
        <v>17.0</v>
      </c>
      <c r="B30" s="70" t="s">
        <v>298</v>
      </c>
      <c r="C30" s="66" t="s">
        <v>862</v>
      </c>
      <c r="D30" s="67" t="s">
        <v>1228</v>
      </c>
      <c r="E30" s="66"/>
      <c r="F30" s="66" t="s">
        <v>1229</v>
      </c>
      <c r="G30" s="66" t="s">
        <v>1230</v>
      </c>
      <c r="H30" s="66">
        <v>121.3</v>
      </c>
      <c r="I30" s="68">
        <v>5224.0</v>
      </c>
      <c r="K30" s="18">
        <f t="shared" si="1"/>
        <v>5766.129079</v>
      </c>
      <c r="L30" s="18">
        <f t="shared" si="2"/>
        <v>6313.911341</v>
      </c>
    </row>
    <row r="31" ht="15.75" customHeight="1">
      <c r="A31" s="66">
        <v>18.0</v>
      </c>
      <c r="B31" s="66"/>
      <c r="C31" s="66" t="s">
        <v>674</v>
      </c>
      <c r="D31" s="67" t="s">
        <v>675</v>
      </c>
      <c r="E31" s="66"/>
      <c r="F31" s="66" t="s">
        <v>689</v>
      </c>
      <c r="G31" s="66" t="s">
        <v>420</v>
      </c>
      <c r="H31" s="66">
        <v>121.4</v>
      </c>
      <c r="I31" s="68">
        <v>5168.0</v>
      </c>
      <c r="K31" s="18">
        <f t="shared" si="1"/>
        <v>5583.670408</v>
      </c>
      <c r="L31" s="18">
        <f t="shared" si="2"/>
        <v>6114.119096</v>
      </c>
    </row>
    <row r="32" ht="15.75" customHeight="1">
      <c r="A32" s="66">
        <v>19.0</v>
      </c>
      <c r="B32" s="66"/>
      <c r="C32" s="66" t="s">
        <v>571</v>
      </c>
      <c r="D32" s="67" t="s">
        <v>678</v>
      </c>
      <c r="E32" s="66"/>
      <c r="F32" s="66" t="s">
        <v>720</v>
      </c>
      <c r="G32" s="66" t="s">
        <v>1199</v>
      </c>
      <c r="H32" s="66">
        <v>120.2</v>
      </c>
      <c r="I32" s="68">
        <v>5116.0</v>
      </c>
      <c r="K32" s="18">
        <f t="shared" si="1"/>
        <v>5404.927729</v>
      </c>
      <c r="L32" s="18">
        <f t="shared" si="2"/>
        <v>5918.395863</v>
      </c>
    </row>
    <row r="33" ht="15.75" customHeight="1">
      <c r="A33" s="66">
        <v>20.0</v>
      </c>
      <c r="B33" s="66"/>
      <c r="C33" s="66" t="s">
        <v>558</v>
      </c>
      <c r="D33" s="67" t="s">
        <v>1231</v>
      </c>
      <c r="E33" s="66"/>
      <c r="F33" s="66" t="s">
        <v>704</v>
      </c>
      <c r="G33" s="66" t="s">
        <v>291</v>
      </c>
      <c r="H33" s="66">
        <v>117.1</v>
      </c>
      <c r="I33" s="68">
        <v>5075.0</v>
      </c>
      <c r="K33" s="18">
        <f t="shared" si="1"/>
        <v>5236.404028</v>
      </c>
      <c r="L33" s="18">
        <f t="shared" si="2"/>
        <v>5733.86241</v>
      </c>
    </row>
    <row r="34" ht="15.75" customHeight="1">
      <c r="A34" s="66">
        <v>21.0</v>
      </c>
      <c r="B34" s="66"/>
      <c r="C34" s="66" t="s">
        <v>711</v>
      </c>
      <c r="D34" s="67" t="s">
        <v>712</v>
      </c>
      <c r="E34" s="66"/>
      <c r="F34" s="66" t="s">
        <v>713</v>
      </c>
      <c r="G34" s="66" t="s">
        <v>1232</v>
      </c>
      <c r="H34" s="66">
        <v>117.1</v>
      </c>
      <c r="I34" s="68">
        <v>4874.0</v>
      </c>
      <c r="K34" s="18">
        <f t="shared" si="1"/>
        <v>4919.240645</v>
      </c>
      <c r="L34" s="18">
        <f t="shared" si="2"/>
        <v>5386.568506</v>
      </c>
    </row>
    <row r="35" ht="15.75" customHeight="1">
      <c r="A35" s="66">
        <v>22.0</v>
      </c>
      <c r="B35" s="66"/>
      <c r="C35" s="66" t="s">
        <v>1233</v>
      </c>
      <c r="D35" s="81" t="s">
        <v>1160</v>
      </c>
      <c r="E35" s="66"/>
      <c r="F35" s="66" t="s">
        <v>1234</v>
      </c>
      <c r="G35" s="66" t="s">
        <v>1235</v>
      </c>
      <c r="H35" s="66">
        <v>119.6</v>
      </c>
      <c r="I35" s="68">
        <v>4531.0</v>
      </c>
      <c r="K35" s="18">
        <f t="shared" si="1"/>
        <v>4470.159545</v>
      </c>
      <c r="L35" s="18">
        <f t="shared" si="2"/>
        <v>4894.824702</v>
      </c>
    </row>
    <row r="36" ht="15.75" customHeight="1">
      <c r="A36" s="66">
        <v>23.0</v>
      </c>
      <c r="B36" s="66"/>
      <c r="C36" s="66" t="s">
        <v>578</v>
      </c>
      <c r="D36" s="67" t="s">
        <v>1236</v>
      </c>
      <c r="E36" s="66"/>
      <c r="F36" s="66" t="s">
        <v>1237</v>
      </c>
      <c r="G36" s="66" t="s">
        <v>1238</v>
      </c>
      <c r="H36" s="66">
        <v>112.3</v>
      </c>
      <c r="I36" s="68">
        <v>2226.0</v>
      </c>
      <c r="K36" s="18">
        <f t="shared" si="1"/>
        <v>2198.384351</v>
      </c>
      <c r="L36" s="18">
        <f t="shared" si="2"/>
        <v>2407.230865</v>
      </c>
    </row>
    <row r="37" ht="15.75" customHeight="1">
      <c r="A37" s="66">
        <v>24.0</v>
      </c>
      <c r="B37" s="66"/>
      <c r="C37" s="66" t="s">
        <v>670</v>
      </c>
      <c r="D37" s="67" t="s">
        <v>1011</v>
      </c>
      <c r="E37" s="66"/>
      <c r="F37" s="66" t="s">
        <v>1239</v>
      </c>
      <c r="G37" s="66" t="s">
        <v>1240</v>
      </c>
      <c r="H37" s="66">
        <v>120.5</v>
      </c>
      <c r="I37" s="67">
        <v>710.0</v>
      </c>
      <c r="K37" s="18">
        <f t="shared" si="1"/>
        <v>659.5885866</v>
      </c>
      <c r="L37" s="18">
        <f t="shared" si="2"/>
        <v>722.2495023</v>
      </c>
    </row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1.86"/>
    <col customWidth="1" min="5" max="6" width="8.71"/>
    <col customWidth="1" min="7" max="7" width="24.14"/>
    <col customWidth="1" min="8" max="8" width="8.71"/>
    <col customWidth="1" min="9" max="9" width="2.29"/>
    <col customWidth="1" min="10" max="10" width="2.0"/>
    <col customWidth="1" min="11" max="11" width="16.14"/>
    <col customWidth="1" min="12" max="12" width="36.0"/>
    <col customWidth="1" min="13" max="14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I1" s="2"/>
      <c r="J1" s="2"/>
      <c r="K1" s="6" t="s">
        <v>274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49">
        <v>0.0</v>
      </c>
      <c r="M2" s="50">
        <v>0.0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4" t="s">
        <v>275</v>
      </c>
      <c r="B3" s="45"/>
      <c r="C3" s="51">
        <v>0.9</v>
      </c>
      <c r="D3" s="2"/>
      <c r="E3" s="2"/>
      <c r="F3" s="3"/>
      <c r="G3" s="52" t="s">
        <v>276</v>
      </c>
      <c r="H3" s="4">
        <f>COUNTIF(M14:M473, M13)</f>
        <v>5</v>
      </c>
      <c r="I3" s="2"/>
      <c r="J3" s="2"/>
      <c r="K3" s="2"/>
      <c r="L3" s="49">
        <v>1.0</v>
      </c>
      <c r="M3" s="50">
        <v>0.0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53"/>
      <c r="G4" s="54" t="s">
        <v>277</v>
      </c>
      <c r="H4" s="55">
        <f>H3*0.005</f>
        <v>0.025</v>
      </c>
      <c r="I4" s="2"/>
      <c r="J4" s="2"/>
      <c r="K4" s="2"/>
      <c r="L4" s="49">
        <v>2.0</v>
      </c>
      <c r="M4" s="50">
        <v>0.0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3"/>
      <c r="G5" s="52" t="s">
        <v>278</v>
      </c>
      <c r="H5" s="4">
        <f>COUNTIF(M14:M473, N13)</f>
        <v>1</v>
      </c>
      <c r="I5" s="2"/>
      <c r="J5" s="2"/>
      <c r="K5" s="2"/>
      <c r="L5" s="49">
        <v>3.0</v>
      </c>
      <c r="M5" s="50">
        <v>-0.02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56"/>
      <c r="G6" s="43" t="s">
        <v>277</v>
      </c>
      <c r="H6" s="57">
        <f>H5*0.01</f>
        <v>0.01</v>
      </c>
      <c r="I6" s="2"/>
      <c r="J6" s="2"/>
      <c r="K6" s="2"/>
      <c r="L6" s="49">
        <v>4.0</v>
      </c>
      <c r="M6" s="50">
        <v>0.0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58" t="s">
        <v>279</v>
      </c>
      <c r="G7" s="59"/>
      <c r="H7" s="4">
        <v>5.0</v>
      </c>
      <c r="I7" s="2"/>
      <c r="J7" s="2"/>
      <c r="K7" s="2"/>
      <c r="L7" s="49">
        <v>5.0</v>
      </c>
      <c r="M7" s="50">
        <v>0.005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60" t="s">
        <v>280</v>
      </c>
      <c r="G8" s="61"/>
      <c r="H8" s="55">
        <v>0.005</v>
      </c>
      <c r="I8" s="2"/>
      <c r="J8" s="2"/>
      <c r="K8" s="2"/>
      <c r="L8" s="49">
        <v>6.0</v>
      </c>
      <c r="M8" s="50">
        <v>0.01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4" t="s">
        <v>281</v>
      </c>
      <c r="B9" s="45"/>
      <c r="C9" s="45"/>
      <c r="D9" s="45"/>
      <c r="E9" s="79">
        <f>C3+H4+H6+H8</f>
        <v>0.94</v>
      </c>
      <c r="F9" s="63" t="s">
        <v>282</v>
      </c>
      <c r="G9" s="45"/>
      <c r="H9" s="64">
        <v>28.0</v>
      </c>
      <c r="I9" s="2"/>
      <c r="J9" s="2"/>
      <c r="K9" s="2"/>
      <c r="L9" s="49">
        <v>7.0</v>
      </c>
      <c r="M9" s="50">
        <v>0.015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49">
        <v>8.0</v>
      </c>
      <c r="M10" s="50">
        <v>0.02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49">
        <v>9.0</v>
      </c>
      <c r="M11" s="50">
        <v>0.025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49" t="s">
        <v>283</v>
      </c>
      <c r="M12" s="50">
        <v>0.03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6">
        <v>1.0</v>
      </c>
      <c r="B14" s="66"/>
      <c r="C14" s="66" t="s">
        <v>590</v>
      </c>
      <c r="D14" s="67" t="s">
        <v>744</v>
      </c>
      <c r="E14" s="66"/>
      <c r="F14" s="66" t="s">
        <v>430</v>
      </c>
      <c r="G14" s="66">
        <v>105.5</v>
      </c>
      <c r="H14" s="68">
        <v>3186.0</v>
      </c>
      <c r="I14" s="68"/>
      <c r="J14" s="2"/>
      <c r="K14" s="18">
        <f t="shared" ref="K14:K41" si="1">H14/$H$14*10000*0.7+($H$9-A14)/($H$9-1)*10000*0.3</f>
        <v>10000</v>
      </c>
      <c r="L14" s="18">
        <f t="shared" ref="L14:L41" si="2">K14*$E$9</f>
        <v>9400</v>
      </c>
      <c r="M14" s="2" t="s">
        <v>1175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6">
        <v>2.0</v>
      </c>
      <c r="B15" s="69" t="s">
        <v>326</v>
      </c>
      <c r="C15" s="66" t="s">
        <v>862</v>
      </c>
      <c r="D15" s="67" t="s">
        <v>1241</v>
      </c>
      <c r="E15" s="66" t="s">
        <v>1242</v>
      </c>
      <c r="F15" s="66" t="s">
        <v>518</v>
      </c>
      <c r="G15" s="66">
        <v>103.4</v>
      </c>
      <c r="H15" s="68">
        <v>3179.0</v>
      </c>
      <c r="I15" s="68"/>
      <c r="J15" s="2"/>
      <c r="K15" s="18">
        <f t="shared" si="1"/>
        <v>9873.509102</v>
      </c>
      <c r="L15" s="18">
        <f t="shared" si="2"/>
        <v>9281.098556</v>
      </c>
      <c r="M15" s="2" t="s">
        <v>1175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6">
        <v>3.0</v>
      </c>
      <c r="B16" s="66"/>
      <c r="C16" s="66" t="s">
        <v>1243</v>
      </c>
      <c r="D16" s="67" t="s">
        <v>874</v>
      </c>
      <c r="E16" s="66" t="s">
        <v>875</v>
      </c>
      <c r="F16" s="66" t="s">
        <v>1244</v>
      </c>
      <c r="G16" s="66">
        <v>105.9</v>
      </c>
      <c r="H16" s="68">
        <v>3169.0</v>
      </c>
      <c r="I16" s="68"/>
      <c r="J16" s="2"/>
      <c r="K16" s="18">
        <f t="shared" si="1"/>
        <v>9740.426868</v>
      </c>
      <c r="L16" s="18">
        <f t="shared" si="2"/>
        <v>9156.001255</v>
      </c>
      <c r="M16" s="2" t="s">
        <v>1175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6">
        <v>4.0</v>
      </c>
      <c r="B17" s="70" t="s">
        <v>326</v>
      </c>
      <c r="C17" s="66" t="s">
        <v>648</v>
      </c>
      <c r="D17" s="67" t="s">
        <v>963</v>
      </c>
      <c r="E17" s="66"/>
      <c r="F17" s="66" t="s">
        <v>1245</v>
      </c>
      <c r="G17" s="66">
        <v>105.5</v>
      </c>
      <c r="H17" s="68">
        <v>3164.0</v>
      </c>
      <c r="I17" s="68"/>
      <c r="J17" s="2"/>
      <c r="K17" s="18">
        <f t="shared" si="1"/>
        <v>9618.330195</v>
      </c>
      <c r="L17" s="18">
        <f t="shared" si="2"/>
        <v>9041.230383</v>
      </c>
      <c r="M17" s="2" t="s">
        <v>1175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6">
        <v>5.0</v>
      </c>
      <c r="B18" s="66"/>
      <c r="C18" s="66" t="s">
        <v>586</v>
      </c>
      <c r="D18" s="80" t="s">
        <v>722</v>
      </c>
      <c r="E18" s="66"/>
      <c r="F18" s="66" t="s">
        <v>589</v>
      </c>
      <c r="G18" s="66">
        <v>105.4</v>
      </c>
      <c r="H18" s="68">
        <v>3114.0</v>
      </c>
      <c r="I18" s="68"/>
      <c r="J18" s="2"/>
      <c r="K18" s="18">
        <f t="shared" si="1"/>
        <v>9397.363465</v>
      </c>
      <c r="L18" s="18">
        <f t="shared" si="2"/>
        <v>8833.521657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6">
        <v>6.0</v>
      </c>
      <c r="B19" s="66"/>
      <c r="C19" s="66" t="s">
        <v>598</v>
      </c>
      <c r="D19" s="80" t="s">
        <v>724</v>
      </c>
      <c r="E19" s="66" t="s">
        <v>653</v>
      </c>
      <c r="F19" s="66" t="s">
        <v>1246</v>
      </c>
      <c r="G19" s="66">
        <v>106.0</v>
      </c>
      <c r="H19" s="68">
        <v>3037.0</v>
      </c>
      <c r="I19" s="68"/>
      <c r="J19" s="2"/>
      <c r="K19" s="18">
        <f t="shared" si="1"/>
        <v>9117.074702</v>
      </c>
      <c r="L19" s="18">
        <f t="shared" si="2"/>
        <v>8570.05022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6">
        <v>7.0</v>
      </c>
      <c r="B20" s="69" t="s">
        <v>326</v>
      </c>
      <c r="C20" s="66" t="s">
        <v>1247</v>
      </c>
      <c r="D20" s="67" t="s">
        <v>1248</v>
      </c>
      <c r="E20" s="66" t="s">
        <v>1249</v>
      </c>
      <c r="F20" s="66" t="s">
        <v>1250</v>
      </c>
      <c r="G20" s="66">
        <v>104.9</v>
      </c>
      <c r="H20" s="68">
        <v>3011.0</v>
      </c>
      <c r="I20" s="68"/>
      <c r="J20" s="2"/>
      <c r="K20" s="18">
        <f t="shared" si="1"/>
        <v>8948.838669</v>
      </c>
      <c r="L20" s="18">
        <f t="shared" si="2"/>
        <v>8411.908349</v>
      </c>
      <c r="M20" s="2" t="s">
        <v>1251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66">
        <v>8.0</v>
      </c>
      <c r="B21" s="66"/>
      <c r="C21" s="66">
        <v>11.0</v>
      </c>
      <c r="D21" s="67" t="s">
        <v>1252</v>
      </c>
      <c r="E21" s="66" t="s">
        <v>1253</v>
      </c>
      <c r="F21" s="66" t="s">
        <v>611</v>
      </c>
      <c r="G21" s="66">
        <v>100.0</v>
      </c>
      <c r="H21" s="68">
        <v>2878.0</v>
      </c>
      <c r="I21" s="68"/>
      <c r="J21" s="2"/>
      <c r="K21" s="18">
        <f t="shared" si="1"/>
        <v>8545.511613</v>
      </c>
      <c r="L21" s="18">
        <f t="shared" si="2"/>
        <v>8032.780917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6">
        <v>9.0</v>
      </c>
      <c r="B22" s="69" t="s">
        <v>298</v>
      </c>
      <c r="C22" s="66" t="s">
        <v>1254</v>
      </c>
      <c r="D22" s="67" t="s">
        <v>358</v>
      </c>
      <c r="E22" s="66"/>
      <c r="F22" s="66" t="s">
        <v>1255</v>
      </c>
      <c r="G22" s="66">
        <v>100.4</v>
      </c>
      <c r="H22" s="68">
        <v>2863.0</v>
      </c>
      <c r="I22" s="68"/>
      <c r="J22" s="2"/>
      <c r="K22" s="18">
        <f t="shared" si="1"/>
        <v>8401.443817</v>
      </c>
      <c r="L22" s="18">
        <f t="shared" si="2"/>
        <v>7897.357188</v>
      </c>
      <c r="M22" s="2" t="s">
        <v>1175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6">
        <v>10.0</v>
      </c>
      <c r="B23" s="70" t="s">
        <v>353</v>
      </c>
      <c r="C23" s="66" t="s">
        <v>1256</v>
      </c>
      <c r="D23" s="67" t="s">
        <v>1257</v>
      </c>
      <c r="E23" s="66"/>
      <c r="F23" s="66" t="s">
        <v>1258</v>
      </c>
      <c r="G23" s="66">
        <v>101.0</v>
      </c>
      <c r="H23" s="68">
        <v>2810.0</v>
      </c>
      <c r="I23" s="68"/>
      <c r="J23" s="2"/>
      <c r="K23" s="18">
        <f t="shared" si="1"/>
        <v>8173.88575</v>
      </c>
      <c r="L23" s="18">
        <f t="shared" si="2"/>
        <v>7683.452605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6">
        <v>11.0</v>
      </c>
      <c r="B24" s="66"/>
      <c r="C24" s="66" t="s">
        <v>1259</v>
      </c>
      <c r="D24" s="67" t="s">
        <v>1260</v>
      </c>
      <c r="E24" s="66" t="s">
        <v>1261</v>
      </c>
      <c r="F24" s="66" t="s">
        <v>455</v>
      </c>
      <c r="G24" s="66">
        <v>104.0</v>
      </c>
      <c r="H24" s="68">
        <v>2755.0</v>
      </c>
      <c r="I24" s="68"/>
      <c r="J24" s="2"/>
      <c r="K24" s="18">
        <f t="shared" si="1"/>
        <v>7941.933459</v>
      </c>
      <c r="L24" s="18">
        <f t="shared" si="2"/>
        <v>7465.417451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6">
        <v>12.0</v>
      </c>
      <c r="B25" s="66"/>
      <c r="C25" s="66" t="s">
        <v>627</v>
      </c>
      <c r="D25" s="67" t="s">
        <v>1091</v>
      </c>
      <c r="E25" s="66"/>
      <c r="F25" s="66" t="s">
        <v>451</v>
      </c>
      <c r="G25" s="66">
        <v>102.5</v>
      </c>
      <c r="H25" s="68">
        <v>2742.0</v>
      </c>
      <c r="I25" s="68"/>
      <c r="J25" s="2"/>
      <c r="K25" s="18">
        <f t="shared" si="1"/>
        <v>7802.259887</v>
      </c>
      <c r="L25" s="18">
        <f t="shared" si="2"/>
        <v>7334.124294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6">
        <v>13.0</v>
      </c>
      <c r="B26" s="66"/>
      <c r="C26" s="66" t="s">
        <v>312</v>
      </c>
      <c r="D26" s="67" t="s">
        <v>453</v>
      </c>
      <c r="E26" s="66" t="s">
        <v>1262</v>
      </c>
      <c r="F26" s="66" t="s">
        <v>1258</v>
      </c>
      <c r="G26" s="66">
        <v>101.0</v>
      </c>
      <c r="H26" s="68">
        <v>2716.0</v>
      </c>
      <c r="I26" s="68"/>
      <c r="J26" s="2"/>
      <c r="K26" s="18">
        <f t="shared" si="1"/>
        <v>7634.023854</v>
      </c>
      <c r="L26" s="18">
        <f t="shared" si="2"/>
        <v>7175.982423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6">
        <v>14.0</v>
      </c>
      <c r="B27" s="66"/>
      <c r="C27" s="66" t="s">
        <v>1263</v>
      </c>
      <c r="D27" s="67" t="s">
        <v>1264</v>
      </c>
      <c r="E27" s="66" t="s">
        <v>1082</v>
      </c>
      <c r="F27" s="66" t="s">
        <v>1265</v>
      </c>
      <c r="G27" s="66">
        <v>101.0</v>
      </c>
      <c r="H27" s="68">
        <v>2703.0</v>
      </c>
      <c r="I27" s="68"/>
      <c r="J27" s="2"/>
      <c r="K27" s="18">
        <f t="shared" si="1"/>
        <v>7494.350282</v>
      </c>
      <c r="L27" s="18">
        <f t="shared" si="2"/>
        <v>7044.689266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6">
        <v>15.0</v>
      </c>
      <c r="B28" s="66"/>
      <c r="C28" s="66" t="s">
        <v>1266</v>
      </c>
      <c r="D28" s="67" t="s">
        <v>460</v>
      </c>
      <c r="E28" s="66" t="s">
        <v>1267</v>
      </c>
      <c r="F28" s="66" t="s">
        <v>1258</v>
      </c>
      <c r="G28" s="66">
        <v>101.0</v>
      </c>
      <c r="H28" s="68">
        <v>2698.0</v>
      </c>
      <c r="I28" s="68"/>
      <c r="J28" s="2"/>
      <c r="K28" s="18">
        <f t="shared" si="1"/>
        <v>7372.25361</v>
      </c>
      <c r="L28" s="18">
        <f t="shared" si="2"/>
        <v>6929.918393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6">
        <v>16.0</v>
      </c>
      <c r="B29" s="69" t="s">
        <v>298</v>
      </c>
      <c r="C29" s="66" t="s">
        <v>1268</v>
      </c>
      <c r="D29" s="67" t="s">
        <v>1269</v>
      </c>
      <c r="E29" s="66"/>
      <c r="F29" s="66" t="s">
        <v>1270</v>
      </c>
      <c r="G29" s="66">
        <v>101.5</v>
      </c>
      <c r="H29" s="68">
        <v>2627.0</v>
      </c>
      <c r="I29" s="68"/>
      <c r="J29" s="2"/>
      <c r="K29" s="18">
        <f t="shared" si="1"/>
        <v>7105.14752</v>
      </c>
      <c r="L29" s="18">
        <f t="shared" si="2"/>
        <v>6678.838669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6">
        <v>17.0</v>
      </c>
      <c r="B30" s="69" t="s">
        <v>298</v>
      </c>
      <c r="C30" s="66" t="s">
        <v>1271</v>
      </c>
      <c r="D30" s="67" t="s">
        <v>1272</v>
      </c>
      <c r="E30" s="66" t="s">
        <v>1273</v>
      </c>
      <c r="F30" s="66" t="s">
        <v>451</v>
      </c>
      <c r="G30" s="66">
        <v>102.5</v>
      </c>
      <c r="H30" s="68">
        <v>2624.0</v>
      </c>
      <c r="I30" s="2"/>
      <c r="J30" s="2"/>
      <c r="K30" s="18">
        <f t="shared" si="1"/>
        <v>6987.445072</v>
      </c>
      <c r="L30" s="18">
        <f t="shared" si="2"/>
        <v>6568.198368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6">
        <v>18.0</v>
      </c>
      <c r="B31" s="70" t="s">
        <v>326</v>
      </c>
      <c r="C31" s="66" t="s">
        <v>1274</v>
      </c>
      <c r="D31" s="67" t="s">
        <v>1275</v>
      </c>
      <c r="E31" s="66" t="s">
        <v>1267</v>
      </c>
      <c r="F31" s="66" t="s">
        <v>1258</v>
      </c>
      <c r="G31" s="66">
        <v>101.0</v>
      </c>
      <c r="H31" s="68">
        <v>2568.0</v>
      </c>
      <c r="I31" s="2"/>
      <c r="J31" s="2"/>
      <c r="K31" s="18">
        <f t="shared" si="1"/>
        <v>6753.295669</v>
      </c>
      <c r="L31" s="18">
        <f t="shared" si="2"/>
        <v>6348.097928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6">
        <v>19.0</v>
      </c>
      <c r="B32" s="69" t="s">
        <v>298</v>
      </c>
      <c r="C32" s="66" t="s">
        <v>1276</v>
      </c>
      <c r="D32" s="67" t="s">
        <v>1277</v>
      </c>
      <c r="E32" s="66"/>
      <c r="F32" s="66" t="s">
        <v>1258</v>
      </c>
      <c r="G32" s="66">
        <v>101.0</v>
      </c>
      <c r="H32" s="68">
        <v>2370.0</v>
      </c>
      <c r="I32" s="2"/>
      <c r="J32" s="2"/>
      <c r="K32" s="18">
        <f t="shared" si="1"/>
        <v>6207.156309</v>
      </c>
      <c r="L32" s="18">
        <f t="shared" si="2"/>
        <v>5834.72693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6">
        <v>20.0</v>
      </c>
      <c r="B33" s="70" t="s">
        <v>298</v>
      </c>
      <c r="C33" s="66" t="s">
        <v>638</v>
      </c>
      <c r="D33" s="67" t="s">
        <v>1278</v>
      </c>
      <c r="E33" s="66" t="s">
        <v>1279</v>
      </c>
      <c r="F33" s="66" t="s">
        <v>1280</v>
      </c>
      <c r="G33" s="66">
        <v>100.0</v>
      </c>
      <c r="H33" s="68">
        <v>2352.0</v>
      </c>
      <c r="I33" s="2"/>
      <c r="J33" s="2"/>
      <c r="K33" s="18">
        <f t="shared" si="1"/>
        <v>6056.497175</v>
      </c>
      <c r="L33" s="18">
        <f t="shared" si="2"/>
        <v>5693.107345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6">
        <v>21.0</v>
      </c>
      <c r="B34" s="69" t="s">
        <v>298</v>
      </c>
      <c r="C34" s="66" t="s">
        <v>1281</v>
      </c>
      <c r="D34" s="67" t="s">
        <v>1282</v>
      </c>
      <c r="E34" s="66" t="s">
        <v>1283</v>
      </c>
      <c r="F34" s="66" t="s">
        <v>1284</v>
      </c>
      <c r="G34" s="66">
        <v>101.4</v>
      </c>
      <c r="H34" s="68">
        <v>2294.0</v>
      </c>
      <c r="I34" s="2"/>
      <c r="J34" s="2"/>
      <c r="K34" s="18">
        <f t="shared" si="1"/>
        <v>5817.953547</v>
      </c>
      <c r="L34" s="18">
        <f t="shared" si="2"/>
        <v>5468.876334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6">
        <v>22.0</v>
      </c>
      <c r="B35" s="70" t="s">
        <v>298</v>
      </c>
      <c r="C35" s="66" t="s">
        <v>1285</v>
      </c>
      <c r="D35" s="67" t="s">
        <v>1286</v>
      </c>
      <c r="E35" s="66" t="s">
        <v>1287</v>
      </c>
      <c r="F35" s="66" t="s">
        <v>518</v>
      </c>
      <c r="G35" s="66">
        <v>103.4</v>
      </c>
      <c r="H35" s="68">
        <v>2247.0</v>
      </c>
      <c r="I35" s="2"/>
      <c r="J35" s="2"/>
      <c r="K35" s="18">
        <f t="shared" si="1"/>
        <v>5603.578154</v>
      </c>
      <c r="L35" s="18">
        <f t="shared" si="2"/>
        <v>5267.363465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6">
        <v>23.0</v>
      </c>
      <c r="B36" s="66"/>
      <c r="C36" s="66" t="s">
        <v>1288</v>
      </c>
      <c r="D36" s="67" t="s">
        <v>1289</v>
      </c>
      <c r="E36" s="66"/>
      <c r="F36" s="66" t="s">
        <v>1244</v>
      </c>
      <c r="G36" s="66">
        <v>105.9</v>
      </c>
      <c r="H36" s="68">
        <v>1820.0</v>
      </c>
      <c r="I36" s="2"/>
      <c r="J36" s="2"/>
      <c r="K36" s="18">
        <f t="shared" si="1"/>
        <v>4554.300063</v>
      </c>
      <c r="L36" s="18">
        <f t="shared" si="2"/>
        <v>4281.042059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6">
        <v>24.0</v>
      </c>
      <c r="B37" s="69" t="s">
        <v>298</v>
      </c>
      <c r="C37" s="66" t="s">
        <v>1290</v>
      </c>
      <c r="D37" s="67" t="s">
        <v>1291</v>
      </c>
      <c r="E37" s="66" t="s">
        <v>1287</v>
      </c>
      <c r="F37" s="66" t="s">
        <v>518</v>
      </c>
      <c r="G37" s="66">
        <v>103.4</v>
      </c>
      <c r="H37" s="68">
        <v>1585.0</v>
      </c>
      <c r="I37" s="2"/>
      <c r="J37" s="2"/>
      <c r="K37" s="18">
        <f t="shared" si="1"/>
        <v>3926.867546</v>
      </c>
      <c r="L37" s="18">
        <f t="shared" si="2"/>
        <v>3691.255493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6">
        <v>25.0</v>
      </c>
      <c r="B38" s="69" t="s">
        <v>298</v>
      </c>
      <c r="C38" s="66" t="s">
        <v>1292</v>
      </c>
      <c r="D38" s="67" t="s">
        <v>1293</v>
      </c>
      <c r="E38" s="66"/>
      <c r="F38" s="66" t="s">
        <v>1294</v>
      </c>
      <c r="G38" s="66">
        <v>104.1</v>
      </c>
      <c r="H38" s="68">
        <v>1468.0</v>
      </c>
      <c r="I38" s="2"/>
      <c r="J38" s="2"/>
      <c r="K38" s="18">
        <f t="shared" si="1"/>
        <v>3558.694288</v>
      </c>
      <c r="L38" s="18">
        <f t="shared" si="2"/>
        <v>3345.17263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6">
        <v>26.0</v>
      </c>
      <c r="B39" s="70" t="s">
        <v>326</v>
      </c>
      <c r="C39" s="66" t="s">
        <v>1295</v>
      </c>
      <c r="D39" s="67" t="s">
        <v>1296</v>
      </c>
      <c r="E39" s="66" t="s">
        <v>1297</v>
      </c>
      <c r="F39" s="66" t="s">
        <v>1177</v>
      </c>
      <c r="G39" s="66">
        <v>100.5</v>
      </c>
      <c r="H39" s="68">
        <v>1265.0</v>
      </c>
      <c r="I39" s="2"/>
      <c r="J39" s="2"/>
      <c r="K39" s="18">
        <f t="shared" si="1"/>
        <v>3001.569366</v>
      </c>
      <c r="L39" s="18">
        <f t="shared" si="2"/>
        <v>2821.475204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6">
        <v>27.0</v>
      </c>
      <c r="B40" s="66"/>
      <c r="C40" s="66" t="s">
        <v>424</v>
      </c>
      <c r="D40" s="67" t="s">
        <v>1298</v>
      </c>
      <c r="E40" s="66" t="s">
        <v>1299</v>
      </c>
      <c r="F40" s="66" t="s">
        <v>737</v>
      </c>
      <c r="G40" s="66">
        <v>100.0</v>
      </c>
      <c r="H40" s="68">
        <v>1199.0</v>
      </c>
      <c r="I40" s="2"/>
      <c r="J40" s="2"/>
      <c r="K40" s="18">
        <f t="shared" si="1"/>
        <v>2745.448839</v>
      </c>
      <c r="L40" s="18">
        <f t="shared" si="2"/>
        <v>2580.721908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6">
        <v>28.0</v>
      </c>
      <c r="B41" s="66"/>
      <c r="C41" s="66" t="s">
        <v>758</v>
      </c>
      <c r="D41" s="80" t="s">
        <v>1300</v>
      </c>
      <c r="E41" s="66"/>
      <c r="F41" s="66" t="s">
        <v>1301</v>
      </c>
      <c r="G41" s="66">
        <v>106.0</v>
      </c>
      <c r="H41" s="67">
        <v>724.0</v>
      </c>
      <c r="I41" s="2"/>
      <c r="J41" s="2"/>
      <c r="K41" s="18">
        <f t="shared" si="1"/>
        <v>1590.709353</v>
      </c>
      <c r="L41" s="18">
        <f t="shared" si="2"/>
        <v>1495.266792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autoFilter ref="$C$14:$N$41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1.86"/>
    <col customWidth="1" min="5" max="6" width="8.71"/>
    <col customWidth="1" min="7" max="7" width="21.29"/>
    <col customWidth="1" min="8" max="8" width="10.71"/>
    <col customWidth="1" min="9" max="9" width="0.57"/>
    <col customWidth="1" min="10" max="10" width="0.86"/>
    <col customWidth="1" min="11" max="11" width="16.71"/>
    <col customWidth="1" min="12" max="12" width="35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9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0.045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1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0.01</v>
      </c>
      <c r="L6" s="49">
        <v>4.0</v>
      </c>
      <c r="M6" s="50">
        <v>0.0</v>
      </c>
    </row>
    <row r="7">
      <c r="F7" s="58" t="s">
        <v>279</v>
      </c>
      <c r="G7" s="59"/>
      <c r="H7" s="4">
        <v>5.0</v>
      </c>
      <c r="L7" s="49">
        <v>5.0</v>
      </c>
      <c r="M7" s="50">
        <v>0.005</v>
      </c>
    </row>
    <row r="8">
      <c r="F8" s="60" t="s">
        <v>280</v>
      </c>
      <c r="G8" s="61"/>
      <c r="H8" s="55">
        <v>0.005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0.96</v>
      </c>
      <c r="F9" s="63" t="s">
        <v>282</v>
      </c>
      <c r="G9" s="45"/>
      <c r="H9" s="64">
        <v>46.0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 ht="13.5" customHeight="1">
      <c r="A14" s="66">
        <v>1.0</v>
      </c>
      <c r="B14" s="66"/>
      <c r="C14" s="66" t="s">
        <v>754</v>
      </c>
      <c r="D14" s="67" t="s">
        <v>1302</v>
      </c>
      <c r="E14" s="66"/>
      <c r="F14" s="66" t="s">
        <v>1303</v>
      </c>
      <c r="G14" s="66">
        <v>120.5</v>
      </c>
      <c r="H14" s="82">
        <v>3844.1</v>
      </c>
      <c r="I14" s="68"/>
      <c r="K14" s="18">
        <f t="shared" ref="K14:K59" si="1">H14/$H$14*10000*0.7+($H$9-A14)/($H$9-1)*10000*0.3</f>
        <v>10000</v>
      </c>
      <c r="L14" s="18">
        <f t="shared" ref="L14:L59" si="2">K14*$E$9</f>
        <v>9600</v>
      </c>
    </row>
    <row r="15">
      <c r="A15" s="66">
        <v>2.0</v>
      </c>
      <c r="B15" s="66"/>
      <c r="C15" s="66" t="s">
        <v>932</v>
      </c>
      <c r="D15" s="67" t="s">
        <v>410</v>
      </c>
      <c r="E15" s="66" t="s">
        <v>1304</v>
      </c>
      <c r="F15" s="66" t="s">
        <v>1305</v>
      </c>
      <c r="G15" s="66">
        <v>127.7</v>
      </c>
      <c r="H15" s="68">
        <v>3844.0</v>
      </c>
      <c r="I15" s="68"/>
      <c r="K15" s="18">
        <f t="shared" si="1"/>
        <v>9933.151236</v>
      </c>
      <c r="L15" s="18">
        <f t="shared" si="2"/>
        <v>9535.825187</v>
      </c>
      <c r="M15" s="2" t="s">
        <v>1175</v>
      </c>
    </row>
    <row r="16">
      <c r="A16" s="66">
        <v>3.0</v>
      </c>
      <c r="B16" s="66"/>
      <c r="C16" s="66" t="s">
        <v>1306</v>
      </c>
      <c r="D16" s="67" t="s">
        <v>1307</v>
      </c>
      <c r="E16" s="66" t="s">
        <v>1308</v>
      </c>
      <c r="F16" s="66" t="s">
        <v>1309</v>
      </c>
      <c r="G16" s="66">
        <v>122.7</v>
      </c>
      <c r="H16" s="68">
        <v>3753.0</v>
      </c>
      <c r="I16" s="68"/>
      <c r="K16" s="18">
        <f t="shared" si="1"/>
        <v>9700.776081</v>
      </c>
      <c r="L16" s="18">
        <f t="shared" si="2"/>
        <v>9312.745038</v>
      </c>
      <c r="M16" s="2" t="s">
        <v>1175</v>
      </c>
    </row>
    <row r="17">
      <c r="A17" s="66">
        <v>4.0</v>
      </c>
      <c r="B17" s="66"/>
      <c r="C17" s="66" t="s">
        <v>1310</v>
      </c>
      <c r="D17" s="67" t="s">
        <v>969</v>
      </c>
      <c r="E17" s="66" t="s">
        <v>1311</v>
      </c>
      <c r="F17" s="66" t="s">
        <v>1312</v>
      </c>
      <c r="G17" s="66">
        <v>121.3</v>
      </c>
      <c r="H17" s="68">
        <v>3673.0</v>
      </c>
      <c r="I17" s="68"/>
      <c r="K17" s="18">
        <f t="shared" si="1"/>
        <v>9488.431622</v>
      </c>
      <c r="L17" s="18">
        <f t="shared" si="2"/>
        <v>9108.894358</v>
      </c>
    </row>
    <row r="18">
      <c r="A18" s="66">
        <v>5.0</v>
      </c>
      <c r="B18" s="69" t="s">
        <v>326</v>
      </c>
      <c r="C18" s="66" t="s">
        <v>404</v>
      </c>
      <c r="D18" s="67" t="s">
        <v>1313</v>
      </c>
      <c r="E18" s="66" t="s">
        <v>1314</v>
      </c>
      <c r="F18" s="66" t="s">
        <v>1315</v>
      </c>
      <c r="G18" s="66">
        <v>129.8</v>
      </c>
      <c r="H18" s="68">
        <v>3636.0</v>
      </c>
      <c r="I18" s="68"/>
      <c r="K18" s="18">
        <f t="shared" si="1"/>
        <v>9354.388977</v>
      </c>
      <c r="L18" s="18">
        <f t="shared" si="2"/>
        <v>8980.213418</v>
      </c>
      <c r="M18" s="2" t="s">
        <v>1175</v>
      </c>
    </row>
    <row r="19">
      <c r="A19" s="66">
        <v>6.0</v>
      </c>
      <c r="B19" s="69" t="s">
        <v>375</v>
      </c>
      <c r="C19" s="66" t="s">
        <v>848</v>
      </c>
      <c r="D19" s="67" t="s">
        <v>950</v>
      </c>
      <c r="E19" s="66"/>
      <c r="F19" s="66" t="s">
        <v>1309</v>
      </c>
      <c r="G19" s="66">
        <v>122.7</v>
      </c>
      <c r="H19" s="68">
        <v>3600.0</v>
      </c>
      <c r="I19" s="68"/>
      <c r="K19" s="18">
        <f t="shared" si="1"/>
        <v>9222.167304</v>
      </c>
      <c r="L19" s="18">
        <f t="shared" si="2"/>
        <v>8853.280612</v>
      </c>
    </row>
    <row r="20">
      <c r="A20" s="66">
        <v>7.0</v>
      </c>
      <c r="B20" s="69" t="s">
        <v>375</v>
      </c>
      <c r="C20" s="66" t="s">
        <v>414</v>
      </c>
      <c r="D20" s="67" t="s">
        <v>1316</v>
      </c>
      <c r="E20" s="66"/>
      <c r="F20" s="66" t="s">
        <v>1309</v>
      </c>
      <c r="G20" s="66">
        <v>122.7</v>
      </c>
      <c r="H20" s="68">
        <v>3580.0</v>
      </c>
      <c r="I20" s="68"/>
      <c r="K20" s="18">
        <f t="shared" si="1"/>
        <v>9119.081189</v>
      </c>
      <c r="L20" s="18">
        <f t="shared" si="2"/>
        <v>8754.317942</v>
      </c>
      <c r="M20" s="2" t="s">
        <v>1175</v>
      </c>
    </row>
    <row r="21" ht="15.75" customHeight="1">
      <c r="A21" s="66">
        <v>8.0</v>
      </c>
      <c r="B21" s="70" t="s">
        <v>353</v>
      </c>
      <c r="C21" s="66" t="s">
        <v>1084</v>
      </c>
      <c r="D21" s="67" t="s">
        <v>1317</v>
      </c>
      <c r="E21" s="66" t="s">
        <v>1318</v>
      </c>
      <c r="F21" s="66" t="s">
        <v>1319</v>
      </c>
      <c r="G21" s="66">
        <v>122.5</v>
      </c>
      <c r="H21" s="68">
        <v>3562.0</v>
      </c>
      <c r="I21" s="68"/>
      <c r="K21" s="18">
        <f t="shared" si="1"/>
        <v>9019.63702</v>
      </c>
      <c r="L21" s="18">
        <f t="shared" si="2"/>
        <v>8658.851539</v>
      </c>
    </row>
    <row r="22" ht="15.75" customHeight="1">
      <c r="A22" s="66">
        <v>9.0</v>
      </c>
      <c r="B22" s="70" t="s">
        <v>298</v>
      </c>
      <c r="C22" s="66" t="s">
        <v>850</v>
      </c>
      <c r="D22" s="67" t="s">
        <v>1320</v>
      </c>
      <c r="E22" s="66" t="s">
        <v>1321</v>
      </c>
      <c r="F22" s="66" t="s">
        <v>1309</v>
      </c>
      <c r="G22" s="66">
        <v>122.7</v>
      </c>
      <c r="H22" s="68">
        <v>3530.0</v>
      </c>
      <c r="I22" s="68"/>
      <c r="K22" s="18">
        <f t="shared" si="1"/>
        <v>8894.699236</v>
      </c>
      <c r="L22" s="18">
        <f t="shared" si="2"/>
        <v>8538.911267</v>
      </c>
    </row>
    <row r="23" ht="15.75" customHeight="1">
      <c r="A23" s="66">
        <v>10.0</v>
      </c>
      <c r="B23" s="70" t="s">
        <v>298</v>
      </c>
      <c r="C23" s="66" t="s">
        <v>1322</v>
      </c>
      <c r="D23" s="67" t="s">
        <v>1323</v>
      </c>
      <c r="E23" s="66"/>
      <c r="F23" s="66" t="s">
        <v>1324</v>
      </c>
      <c r="G23" s="66">
        <v>125.3</v>
      </c>
      <c r="H23" s="68">
        <v>3504.0</v>
      </c>
      <c r="I23" s="68"/>
      <c r="K23" s="18">
        <f t="shared" si="1"/>
        <v>8780.687287</v>
      </c>
      <c r="L23" s="18">
        <f t="shared" si="2"/>
        <v>8429.459796</v>
      </c>
      <c r="M23" s="2" t="s">
        <v>1251</v>
      </c>
    </row>
    <row r="24" ht="15.75" customHeight="1">
      <c r="A24" s="66">
        <v>11.0</v>
      </c>
      <c r="B24" s="69" t="s">
        <v>353</v>
      </c>
      <c r="C24" s="66" t="s">
        <v>1325</v>
      </c>
      <c r="D24" s="67" t="s">
        <v>1326</v>
      </c>
      <c r="E24" s="66" t="s">
        <v>1327</v>
      </c>
      <c r="F24" s="66" t="s">
        <v>1309</v>
      </c>
      <c r="G24" s="66">
        <v>122.7</v>
      </c>
      <c r="H24" s="68">
        <v>3491.0</v>
      </c>
      <c r="I24" s="68"/>
      <c r="K24" s="18">
        <f t="shared" si="1"/>
        <v>8690.347979</v>
      </c>
      <c r="L24" s="18">
        <f t="shared" si="2"/>
        <v>8342.73406</v>
      </c>
    </row>
    <row r="25" ht="15.75" customHeight="1">
      <c r="A25" s="66">
        <v>11.0</v>
      </c>
      <c r="B25" s="69" t="s">
        <v>326</v>
      </c>
      <c r="C25" s="66" t="s">
        <v>1328</v>
      </c>
      <c r="D25" s="67" t="s">
        <v>1329</v>
      </c>
      <c r="E25" s="66" t="s">
        <v>1330</v>
      </c>
      <c r="F25" s="66" t="s">
        <v>1319</v>
      </c>
      <c r="G25" s="66">
        <v>122.5</v>
      </c>
      <c r="H25" s="68">
        <v>3491.0</v>
      </c>
      <c r="I25" s="68"/>
      <c r="K25" s="18">
        <f t="shared" si="1"/>
        <v>8690.347979</v>
      </c>
      <c r="L25" s="18">
        <f t="shared" si="2"/>
        <v>8342.73406</v>
      </c>
      <c r="M25" s="2" t="s">
        <v>1175</v>
      </c>
    </row>
    <row r="26" ht="15.75" customHeight="1">
      <c r="A26" s="66">
        <v>13.0</v>
      </c>
      <c r="B26" s="69" t="s">
        <v>326</v>
      </c>
      <c r="C26" s="66" t="s">
        <v>1331</v>
      </c>
      <c r="D26" s="67" t="s">
        <v>1332</v>
      </c>
      <c r="E26" s="66" t="s">
        <v>1333</v>
      </c>
      <c r="F26" s="66" t="s">
        <v>1303</v>
      </c>
      <c r="G26" s="66">
        <v>120.5</v>
      </c>
      <c r="H26" s="68">
        <v>3473.0</v>
      </c>
      <c r="I26" s="68"/>
      <c r="K26" s="18">
        <f t="shared" si="1"/>
        <v>8524.237143</v>
      </c>
      <c r="L26" s="18">
        <f t="shared" si="2"/>
        <v>8183.267657</v>
      </c>
    </row>
    <row r="27" ht="15.75" customHeight="1">
      <c r="A27" s="66">
        <v>13.0</v>
      </c>
      <c r="B27" s="70" t="s">
        <v>994</v>
      </c>
      <c r="C27" s="66">
        <v>12.0</v>
      </c>
      <c r="D27" s="67" t="s">
        <v>787</v>
      </c>
      <c r="E27" s="66" t="s">
        <v>784</v>
      </c>
      <c r="F27" s="66" t="s">
        <v>1334</v>
      </c>
      <c r="G27" s="66">
        <v>122.7</v>
      </c>
      <c r="H27" s="68">
        <v>3473.0</v>
      </c>
      <c r="I27" s="68"/>
      <c r="K27" s="18">
        <f t="shared" si="1"/>
        <v>8524.237143</v>
      </c>
      <c r="L27" s="18">
        <f t="shared" si="2"/>
        <v>8183.267657</v>
      </c>
      <c r="M27" s="2" t="s">
        <v>1175</v>
      </c>
    </row>
    <row r="28" ht="15.75" customHeight="1">
      <c r="A28" s="66">
        <v>15.0</v>
      </c>
      <c r="B28" s="70" t="s">
        <v>353</v>
      </c>
      <c r="C28" s="66" t="s">
        <v>354</v>
      </c>
      <c r="D28" s="67" t="s">
        <v>1335</v>
      </c>
      <c r="E28" s="66" t="s">
        <v>1336</v>
      </c>
      <c r="F28" s="66" t="s">
        <v>1319</v>
      </c>
      <c r="G28" s="66">
        <v>122.5</v>
      </c>
      <c r="H28" s="68">
        <v>3471.0</v>
      </c>
      <c r="I28" s="68"/>
      <c r="K28" s="18">
        <f t="shared" si="1"/>
        <v>8387.261865</v>
      </c>
      <c r="L28" s="18">
        <f t="shared" si="2"/>
        <v>8051.77139</v>
      </c>
      <c r="M28" s="2" t="s">
        <v>1175</v>
      </c>
    </row>
    <row r="29" ht="15.75" customHeight="1">
      <c r="A29" s="66">
        <v>16.0</v>
      </c>
      <c r="B29" s="66"/>
      <c r="C29" s="66" t="s">
        <v>796</v>
      </c>
      <c r="D29" s="67" t="s">
        <v>797</v>
      </c>
      <c r="E29" s="66"/>
      <c r="F29" s="66" t="s">
        <v>1312</v>
      </c>
      <c r="G29" s="66">
        <v>121.3</v>
      </c>
      <c r="H29" s="68">
        <v>3433.0</v>
      </c>
      <c r="I29" s="68"/>
      <c r="K29" s="18">
        <f t="shared" si="1"/>
        <v>8251.398247</v>
      </c>
      <c r="L29" s="18">
        <f t="shared" si="2"/>
        <v>7921.342317</v>
      </c>
      <c r="M29" s="2" t="s">
        <v>1175</v>
      </c>
    </row>
    <row r="30" ht="15.75" customHeight="1">
      <c r="A30" s="66">
        <v>17.0</v>
      </c>
      <c r="B30" s="66"/>
      <c r="C30" s="66" t="s">
        <v>1337</v>
      </c>
      <c r="D30" s="67" t="s">
        <v>1338</v>
      </c>
      <c r="E30" s="66"/>
      <c r="F30" s="66" t="s">
        <v>1339</v>
      </c>
      <c r="G30" s="66">
        <v>114.1</v>
      </c>
      <c r="H30" s="68">
        <v>3316.0</v>
      </c>
      <c r="K30" s="18">
        <f t="shared" si="1"/>
        <v>7971.677809</v>
      </c>
      <c r="L30" s="18">
        <f t="shared" si="2"/>
        <v>7652.810697</v>
      </c>
    </row>
    <row r="31" ht="15.75" customHeight="1">
      <c r="A31" s="66">
        <v>18.0</v>
      </c>
      <c r="B31" s="66"/>
      <c r="C31" s="66" t="s">
        <v>616</v>
      </c>
      <c r="D31" s="67" t="s">
        <v>974</v>
      </c>
      <c r="E31" s="66" t="s">
        <v>970</v>
      </c>
      <c r="F31" s="66" t="s">
        <v>1312</v>
      </c>
      <c r="G31" s="66">
        <v>121.3</v>
      </c>
      <c r="H31" s="68">
        <v>3295.0</v>
      </c>
      <c r="K31" s="18">
        <f t="shared" si="1"/>
        <v>7866.770722</v>
      </c>
      <c r="L31" s="18">
        <f t="shared" si="2"/>
        <v>7552.099893</v>
      </c>
    </row>
    <row r="32" ht="15.75" customHeight="1">
      <c r="A32" s="66">
        <v>19.0</v>
      </c>
      <c r="B32" s="66"/>
      <c r="C32" s="66" t="s">
        <v>474</v>
      </c>
      <c r="D32" s="67" t="s">
        <v>1340</v>
      </c>
      <c r="E32" s="66" t="s">
        <v>875</v>
      </c>
      <c r="F32" s="66" t="s">
        <v>1309</v>
      </c>
      <c r="G32" s="66">
        <v>122.7</v>
      </c>
      <c r="H32" s="68">
        <v>3170.0</v>
      </c>
      <c r="K32" s="18">
        <f t="shared" si="1"/>
        <v>7572.482506</v>
      </c>
      <c r="L32" s="18">
        <f t="shared" si="2"/>
        <v>7269.583205</v>
      </c>
    </row>
    <row r="33" ht="15.75" customHeight="1">
      <c r="A33" s="66">
        <v>20.0</v>
      </c>
      <c r="B33" s="69" t="s">
        <v>298</v>
      </c>
      <c r="C33" s="66" t="s">
        <v>1341</v>
      </c>
      <c r="D33" s="67" t="s">
        <v>639</v>
      </c>
      <c r="E33" s="66"/>
      <c r="F33" s="66" t="s">
        <v>1312</v>
      </c>
      <c r="G33" s="66">
        <v>121.3</v>
      </c>
      <c r="H33" s="68">
        <v>3162.0</v>
      </c>
      <c r="K33" s="18">
        <f t="shared" si="1"/>
        <v>7491.24806</v>
      </c>
      <c r="L33" s="18">
        <f t="shared" si="2"/>
        <v>7191.598137</v>
      </c>
      <c r="M33" s="2" t="s">
        <v>1175</v>
      </c>
    </row>
    <row r="34" ht="15.75" customHeight="1">
      <c r="A34" s="66">
        <v>21.0</v>
      </c>
      <c r="B34" s="70" t="s">
        <v>298</v>
      </c>
      <c r="C34" s="66" t="s">
        <v>378</v>
      </c>
      <c r="D34" s="67" t="s">
        <v>1342</v>
      </c>
      <c r="E34" s="66" t="s">
        <v>1343</v>
      </c>
      <c r="F34" s="66" t="s">
        <v>1312</v>
      </c>
      <c r="G34" s="66">
        <v>121.3</v>
      </c>
      <c r="H34" s="68">
        <v>3133.0</v>
      </c>
      <c r="K34" s="18">
        <f t="shared" si="1"/>
        <v>7371.773194</v>
      </c>
      <c r="L34" s="18">
        <f t="shared" si="2"/>
        <v>7076.902266</v>
      </c>
    </row>
    <row r="35" ht="15.75" customHeight="1">
      <c r="A35" s="66">
        <v>22.0</v>
      </c>
      <c r="B35" s="69" t="s">
        <v>375</v>
      </c>
      <c r="C35" s="66" t="s">
        <v>1013</v>
      </c>
      <c r="D35" s="67" t="s">
        <v>1014</v>
      </c>
      <c r="E35" s="66" t="s">
        <v>1015</v>
      </c>
      <c r="F35" s="66" t="s">
        <v>1319</v>
      </c>
      <c r="G35" s="66">
        <v>122.5</v>
      </c>
      <c r="H35" s="68">
        <v>3123.0</v>
      </c>
      <c r="K35" s="18">
        <f t="shared" si="1"/>
        <v>7286.896803</v>
      </c>
      <c r="L35" s="18">
        <f t="shared" si="2"/>
        <v>6995.420931</v>
      </c>
    </row>
    <row r="36" ht="15.75" customHeight="1">
      <c r="A36" s="66">
        <v>22.0</v>
      </c>
      <c r="B36" s="69" t="s">
        <v>353</v>
      </c>
      <c r="C36" s="66" t="s">
        <v>531</v>
      </c>
      <c r="D36" s="80" t="s">
        <v>1198</v>
      </c>
      <c r="E36" s="66" t="s">
        <v>704</v>
      </c>
      <c r="F36" s="66" t="s">
        <v>1344</v>
      </c>
      <c r="G36" s="66">
        <v>120.2</v>
      </c>
      <c r="H36" s="68">
        <v>3123.0</v>
      </c>
      <c r="K36" s="18">
        <f t="shared" si="1"/>
        <v>7286.896803</v>
      </c>
      <c r="L36" s="18">
        <f t="shared" si="2"/>
        <v>6995.420931</v>
      </c>
    </row>
    <row r="37" ht="15.75" customHeight="1">
      <c r="A37" s="66">
        <v>24.0</v>
      </c>
      <c r="B37" s="70" t="s">
        <v>298</v>
      </c>
      <c r="C37" s="66" t="s">
        <v>1147</v>
      </c>
      <c r="D37" s="67" t="s">
        <v>1345</v>
      </c>
      <c r="E37" s="66" t="s">
        <v>1346</v>
      </c>
      <c r="F37" s="66" t="s">
        <v>1347</v>
      </c>
      <c r="G37" s="66">
        <v>128.2</v>
      </c>
      <c r="H37" s="68">
        <v>3106.0</v>
      </c>
      <c r="K37" s="18">
        <f t="shared" si="1"/>
        <v>7122.606939</v>
      </c>
      <c r="L37" s="18">
        <f t="shared" si="2"/>
        <v>6837.702661</v>
      </c>
    </row>
    <row r="38" ht="15.75" customHeight="1">
      <c r="A38" s="66">
        <v>25.0</v>
      </c>
      <c r="B38" s="69" t="s">
        <v>519</v>
      </c>
      <c r="C38" s="66" t="s">
        <v>1217</v>
      </c>
      <c r="D38" s="80" t="s">
        <v>759</v>
      </c>
      <c r="E38" s="66"/>
      <c r="F38" s="66" t="s">
        <v>1339</v>
      </c>
      <c r="G38" s="66">
        <v>114.1</v>
      </c>
      <c r="H38" s="68">
        <v>3088.0</v>
      </c>
      <c r="K38" s="18">
        <f t="shared" si="1"/>
        <v>7023.162769</v>
      </c>
      <c r="L38" s="18">
        <f t="shared" si="2"/>
        <v>6742.236258</v>
      </c>
    </row>
    <row r="39" ht="15.75" customHeight="1">
      <c r="A39" s="66">
        <v>26.0</v>
      </c>
      <c r="B39" s="69" t="s">
        <v>298</v>
      </c>
      <c r="C39" s="66" t="s">
        <v>1348</v>
      </c>
      <c r="D39" s="67" t="s">
        <v>1349</v>
      </c>
      <c r="E39" s="66" t="s">
        <v>1350</v>
      </c>
      <c r="F39" s="66" t="s">
        <v>1309</v>
      </c>
      <c r="G39" s="66">
        <v>122.7</v>
      </c>
      <c r="H39" s="68">
        <v>3078.0</v>
      </c>
      <c r="K39" s="18">
        <f t="shared" si="1"/>
        <v>6938.286378</v>
      </c>
      <c r="L39" s="18">
        <f t="shared" si="2"/>
        <v>6660.754923</v>
      </c>
    </row>
    <row r="40" ht="15.75" customHeight="1">
      <c r="A40" s="66">
        <v>27.0</v>
      </c>
      <c r="B40" s="69" t="s">
        <v>298</v>
      </c>
      <c r="C40" s="66" t="s">
        <v>366</v>
      </c>
      <c r="D40" s="67" t="s">
        <v>367</v>
      </c>
      <c r="E40" s="66" t="s">
        <v>1350</v>
      </c>
      <c r="F40" s="66" t="s">
        <v>1334</v>
      </c>
      <c r="G40" s="66">
        <v>122.7</v>
      </c>
      <c r="H40" s="68">
        <v>3067.0</v>
      </c>
      <c r="K40" s="18">
        <f t="shared" si="1"/>
        <v>6851.589015</v>
      </c>
      <c r="L40" s="18">
        <f t="shared" si="2"/>
        <v>6577.525455</v>
      </c>
    </row>
    <row r="41" ht="15.75" customHeight="1">
      <c r="A41" s="66">
        <v>28.0</v>
      </c>
      <c r="B41" s="70" t="s">
        <v>519</v>
      </c>
      <c r="C41" s="66" t="s">
        <v>1351</v>
      </c>
      <c r="D41" s="67" t="s">
        <v>1352</v>
      </c>
      <c r="E41" s="66" t="s">
        <v>875</v>
      </c>
      <c r="F41" s="66" t="s">
        <v>1312</v>
      </c>
      <c r="G41" s="66">
        <v>121.3</v>
      </c>
      <c r="H41" s="68">
        <v>3045.0</v>
      </c>
      <c r="K41" s="18">
        <f t="shared" si="1"/>
        <v>6744.860956</v>
      </c>
      <c r="L41" s="18">
        <f t="shared" si="2"/>
        <v>6475.066518</v>
      </c>
    </row>
    <row r="42" ht="15.75" customHeight="1">
      <c r="A42" s="66">
        <v>29.0</v>
      </c>
      <c r="B42" s="66"/>
      <c r="C42" s="66" t="s">
        <v>1353</v>
      </c>
      <c r="D42" s="67" t="s">
        <v>1354</v>
      </c>
      <c r="E42" s="66"/>
      <c r="F42" s="66" t="s">
        <v>1355</v>
      </c>
      <c r="G42" s="66">
        <v>120.0</v>
      </c>
      <c r="H42" s="68">
        <v>2988.0</v>
      </c>
      <c r="K42" s="18">
        <f t="shared" si="1"/>
        <v>6574.398862</v>
      </c>
      <c r="L42" s="18">
        <f t="shared" si="2"/>
        <v>6311.422908</v>
      </c>
    </row>
    <row r="43" ht="15.75" customHeight="1">
      <c r="A43" s="66">
        <v>30.0</v>
      </c>
      <c r="B43" s="70" t="s">
        <v>519</v>
      </c>
      <c r="C43" s="66" t="s">
        <v>1356</v>
      </c>
      <c r="D43" s="67" t="s">
        <v>1357</v>
      </c>
      <c r="E43" s="66"/>
      <c r="F43" s="66" t="s">
        <v>1305</v>
      </c>
      <c r="G43" s="66">
        <v>127.7</v>
      </c>
      <c r="H43" s="68">
        <v>2971.0</v>
      </c>
      <c r="K43" s="18">
        <f t="shared" si="1"/>
        <v>6476.775665</v>
      </c>
      <c r="L43" s="18">
        <f t="shared" si="2"/>
        <v>6217.704638</v>
      </c>
    </row>
    <row r="44" ht="15.75" customHeight="1">
      <c r="A44" s="66">
        <v>31.0</v>
      </c>
      <c r="B44" s="69" t="s">
        <v>298</v>
      </c>
      <c r="C44" s="66" t="s">
        <v>1358</v>
      </c>
      <c r="D44" s="67" t="s">
        <v>1359</v>
      </c>
      <c r="E44" s="66"/>
      <c r="F44" s="66" t="s">
        <v>1334</v>
      </c>
      <c r="G44" s="66">
        <v>122.7</v>
      </c>
      <c r="H44" s="68">
        <v>2967.0</v>
      </c>
      <c r="K44" s="18">
        <f t="shared" si="1"/>
        <v>6402.825109</v>
      </c>
      <c r="L44" s="18">
        <f t="shared" si="2"/>
        <v>6146.712104</v>
      </c>
    </row>
    <row r="45" ht="15.75" customHeight="1">
      <c r="A45" s="66">
        <v>32.0</v>
      </c>
      <c r="B45" s="70" t="s">
        <v>326</v>
      </c>
      <c r="C45" s="66" t="s">
        <v>820</v>
      </c>
      <c r="D45" s="67" t="s">
        <v>821</v>
      </c>
      <c r="E45" s="66" t="s">
        <v>1360</v>
      </c>
      <c r="F45" s="66" t="s">
        <v>1309</v>
      </c>
      <c r="G45" s="66">
        <v>122.7</v>
      </c>
      <c r="H45" s="68">
        <v>2859.0</v>
      </c>
      <c r="K45" s="18">
        <f t="shared" si="1"/>
        <v>6139.493423</v>
      </c>
      <c r="L45" s="18">
        <f t="shared" si="2"/>
        <v>5893.913686</v>
      </c>
    </row>
    <row r="46" ht="15.75" customHeight="1">
      <c r="A46" s="66">
        <v>33.0</v>
      </c>
      <c r="B46" s="66"/>
      <c r="C46" s="66" t="s">
        <v>1361</v>
      </c>
      <c r="D46" s="67" t="s">
        <v>468</v>
      </c>
      <c r="E46" s="66"/>
      <c r="F46" s="66" t="s">
        <v>1362</v>
      </c>
      <c r="G46" s="66">
        <v>124.3</v>
      </c>
      <c r="H46" s="68">
        <v>2815.0</v>
      </c>
      <c r="K46" s="18">
        <f t="shared" si="1"/>
        <v>5992.703971</v>
      </c>
      <c r="L46" s="18">
        <f t="shared" si="2"/>
        <v>5752.995812</v>
      </c>
    </row>
    <row r="47" ht="15.75" customHeight="1">
      <c r="A47" s="66">
        <v>34.0</v>
      </c>
      <c r="B47" s="66"/>
      <c r="C47" s="66" t="s">
        <v>492</v>
      </c>
      <c r="D47" s="67" t="s">
        <v>1363</v>
      </c>
      <c r="E47" s="66"/>
      <c r="F47" s="66" t="s">
        <v>1344</v>
      </c>
      <c r="G47" s="66">
        <v>120.2</v>
      </c>
      <c r="H47" s="68">
        <v>2788.0</v>
      </c>
      <c r="K47" s="18">
        <f t="shared" si="1"/>
        <v>5876.871049</v>
      </c>
      <c r="L47" s="18">
        <f t="shared" si="2"/>
        <v>5641.796207</v>
      </c>
    </row>
    <row r="48" ht="15.75" customHeight="1">
      <c r="A48" s="66">
        <v>35.0</v>
      </c>
      <c r="B48" s="66"/>
      <c r="C48" s="66" t="s">
        <v>644</v>
      </c>
      <c r="D48" s="67" t="s">
        <v>1364</v>
      </c>
      <c r="E48" s="66" t="s">
        <v>1365</v>
      </c>
      <c r="F48" s="66" t="s">
        <v>1344</v>
      </c>
      <c r="G48" s="66">
        <v>120.2</v>
      </c>
      <c r="H48" s="68">
        <v>2776.0</v>
      </c>
      <c r="K48" s="18">
        <f t="shared" si="1"/>
        <v>5788.352714</v>
      </c>
      <c r="L48" s="18">
        <f t="shared" si="2"/>
        <v>5556.818605</v>
      </c>
    </row>
    <row r="49" ht="15.75" customHeight="1">
      <c r="A49" s="66">
        <v>36.0</v>
      </c>
      <c r="B49" s="69" t="s">
        <v>298</v>
      </c>
      <c r="C49" s="66" t="s">
        <v>467</v>
      </c>
      <c r="D49" s="67" t="s">
        <v>1366</v>
      </c>
      <c r="E49" s="66" t="s">
        <v>1367</v>
      </c>
      <c r="F49" s="66" t="s">
        <v>1319</v>
      </c>
      <c r="G49" s="66">
        <v>122.5</v>
      </c>
      <c r="H49" s="68">
        <v>2591.0</v>
      </c>
      <c r="K49" s="18">
        <f t="shared" si="1"/>
        <v>5384.806153</v>
      </c>
      <c r="L49" s="18">
        <f t="shared" si="2"/>
        <v>5169.413907</v>
      </c>
    </row>
    <row r="50" ht="15.75" customHeight="1">
      <c r="A50" s="66">
        <v>37.0</v>
      </c>
      <c r="B50" s="69" t="s">
        <v>353</v>
      </c>
      <c r="C50" s="66" t="s">
        <v>1208</v>
      </c>
      <c r="D50" s="67" t="s">
        <v>1209</v>
      </c>
      <c r="E50" s="66"/>
      <c r="F50" s="66" t="s">
        <v>1309</v>
      </c>
      <c r="G50" s="66">
        <v>122.7</v>
      </c>
      <c r="H50" s="68">
        <v>2495.0</v>
      </c>
      <c r="K50" s="18">
        <f t="shared" si="1"/>
        <v>5143.326136</v>
      </c>
      <c r="L50" s="18">
        <f t="shared" si="2"/>
        <v>4937.593091</v>
      </c>
    </row>
    <row r="51" ht="15.75" customHeight="1">
      <c r="A51" s="66">
        <v>38.0</v>
      </c>
      <c r="B51" s="69" t="s">
        <v>353</v>
      </c>
      <c r="C51" s="66" t="s">
        <v>1212</v>
      </c>
      <c r="D51" s="80" t="s">
        <v>1213</v>
      </c>
      <c r="E51" s="66" t="s">
        <v>760</v>
      </c>
      <c r="F51" s="66" t="s">
        <v>1312</v>
      </c>
      <c r="G51" s="66">
        <v>121.3</v>
      </c>
      <c r="H51" s="68">
        <v>2400.0</v>
      </c>
      <c r="K51" s="18">
        <f t="shared" si="1"/>
        <v>4903.667092</v>
      </c>
      <c r="L51" s="18">
        <f t="shared" si="2"/>
        <v>4707.520408</v>
      </c>
    </row>
    <row r="52" ht="15.75" customHeight="1">
      <c r="A52" s="66">
        <v>39.0</v>
      </c>
      <c r="B52" s="66"/>
      <c r="C52" s="66" t="s">
        <v>1368</v>
      </c>
      <c r="D52" s="67" t="s">
        <v>1369</v>
      </c>
      <c r="E52" s="66" t="s">
        <v>1370</v>
      </c>
      <c r="F52" s="66" t="s">
        <v>1371</v>
      </c>
      <c r="G52" s="66">
        <v>118.8</v>
      </c>
      <c r="H52" s="68">
        <v>2327.0</v>
      </c>
      <c r="K52" s="18">
        <f t="shared" si="1"/>
        <v>4704.06944</v>
      </c>
      <c r="L52" s="18">
        <f t="shared" si="2"/>
        <v>4515.906662</v>
      </c>
    </row>
    <row r="53" ht="15.75" customHeight="1">
      <c r="A53" s="66">
        <v>40.0</v>
      </c>
      <c r="B53" s="70" t="s">
        <v>326</v>
      </c>
      <c r="C53" s="66" t="s">
        <v>1372</v>
      </c>
      <c r="D53" s="67" t="s">
        <v>1373</v>
      </c>
      <c r="E53" s="66" t="s">
        <v>1374</v>
      </c>
      <c r="F53" s="66" t="s">
        <v>1375</v>
      </c>
      <c r="G53" s="66">
        <v>119.1</v>
      </c>
      <c r="H53" s="68">
        <v>2293.0</v>
      </c>
      <c r="K53" s="18">
        <f t="shared" si="1"/>
        <v>4575.489712</v>
      </c>
      <c r="L53" s="18">
        <f t="shared" si="2"/>
        <v>4392.470123</v>
      </c>
    </row>
    <row r="54" ht="15.75" customHeight="1">
      <c r="A54" s="66">
        <v>41.0</v>
      </c>
      <c r="B54" s="69" t="s">
        <v>326</v>
      </c>
      <c r="C54" s="66" t="s">
        <v>1376</v>
      </c>
      <c r="D54" s="67" t="s">
        <v>1377</v>
      </c>
      <c r="E54" s="66" t="s">
        <v>1378</v>
      </c>
      <c r="F54" s="66" t="s">
        <v>1379</v>
      </c>
      <c r="G54" s="66">
        <v>121.1</v>
      </c>
      <c r="H54" s="68">
        <v>2254.0</v>
      </c>
      <c r="K54" s="18">
        <f t="shared" si="1"/>
        <v>4437.805121</v>
      </c>
      <c r="L54" s="18">
        <f t="shared" si="2"/>
        <v>4260.292916</v>
      </c>
    </row>
    <row r="55" ht="15.75" customHeight="1">
      <c r="A55" s="66">
        <v>42.0</v>
      </c>
      <c r="B55" s="66"/>
      <c r="C55" s="66" t="s">
        <v>1380</v>
      </c>
      <c r="D55" s="67" t="s">
        <v>1381</v>
      </c>
      <c r="E55" s="66" t="s">
        <v>1382</v>
      </c>
      <c r="F55" s="66" t="s">
        <v>1383</v>
      </c>
      <c r="G55" s="66">
        <v>117.6</v>
      </c>
      <c r="H55" s="68">
        <v>2113.0</v>
      </c>
      <c r="K55" s="18">
        <f t="shared" si="1"/>
        <v>4114.381346</v>
      </c>
      <c r="L55" s="18">
        <f t="shared" si="2"/>
        <v>3949.806092</v>
      </c>
    </row>
    <row r="56" ht="15.75" customHeight="1">
      <c r="A56" s="66">
        <v>43.0</v>
      </c>
      <c r="B56" s="70" t="s">
        <v>994</v>
      </c>
      <c r="C56" s="66" t="s">
        <v>670</v>
      </c>
      <c r="D56" s="80" t="s">
        <v>1011</v>
      </c>
      <c r="E56" s="66" t="s">
        <v>1239</v>
      </c>
      <c r="F56" s="66" t="s">
        <v>1303</v>
      </c>
      <c r="G56" s="66">
        <v>120.5</v>
      </c>
      <c r="H56" s="68">
        <v>1867.0</v>
      </c>
      <c r="K56" s="18">
        <f t="shared" si="1"/>
        <v>3599.755469</v>
      </c>
      <c r="L56" s="18">
        <f t="shared" si="2"/>
        <v>3455.765251</v>
      </c>
    </row>
    <row r="57" ht="15.75" customHeight="1">
      <c r="A57" s="66">
        <v>44.0</v>
      </c>
      <c r="B57" s="66"/>
      <c r="C57" s="66" t="s">
        <v>1384</v>
      </c>
      <c r="D57" s="67" t="s">
        <v>1385</v>
      </c>
      <c r="E57" s="66"/>
      <c r="F57" s="66" t="s">
        <v>1386</v>
      </c>
      <c r="G57" s="66">
        <v>122.9</v>
      </c>
      <c r="H57" s="67">
        <v>844.0</v>
      </c>
      <c r="K57" s="18">
        <f t="shared" si="1"/>
        <v>1670.234038</v>
      </c>
      <c r="L57" s="18">
        <f t="shared" si="2"/>
        <v>1603.424677</v>
      </c>
    </row>
    <row r="58" ht="15.75" customHeight="1">
      <c r="A58" s="66">
        <v>45.0</v>
      </c>
      <c r="B58" s="66"/>
      <c r="C58" s="66" t="s">
        <v>1387</v>
      </c>
      <c r="D58" s="67" t="s">
        <v>1388</v>
      </c>
      <c r="E58" s="66"/>
      <c r="F58" s="66" t="s">
        <v>1375</v>
      </c>
      <c r="G58" s="66">
        <v>119.1</v>
      </c>
      <c r="H58" s="67">
        <v>508.0</v>
      </c>
      <c r="K58" s="18">
        <f t="shared" si="1"/>
        <v>991.7206455</v>
      </c>
      <c r="L58" s="18">
        <f t="shared" si="2"/>
        <v>952.0518197</v>
      </c>
    </row>
    <row r="59" ht="15.75" customHeight="1">
      <c r="A59" s="66">
        <v>46.0</v>
      </c>
      <c r="B59" s="66"/>
      <c r="C59" s="66" t="s">
        <v>1389</v>
      </c>
      <c r="D59" s="67" t="s">
        <v>1017</v>
      </c>
      <c r="E59" s="66" t="s">
        <v>1390</v>
      </c>
      <c r="F59" s="66" t="s">
        <v>1386</v>
      </c>
      <c r="G59" s="66">
        <v>122.9</v>
      </c>
      <c r="H59" s="67">
        <v>84.0</v>
      </c>
      <c r="K59" s="18">
        <f t="shared" si="1"/>
        <v>152.9616815</v>
      </c>
      <c r="L59" s="18">
        <f t="shared" si="2"/>
        <v>146.8432143</v>
      </c>
    </row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D$14:$N$59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8.57"/>
    <col customWidth="1" min="5" max="6" width="8.71"/>
    <col customWidth="1" min="7" max="7" width="25.0"/>
    <col customWidth="1" min="8" max="8" width="7.57"/>
    <col customWidth="1" min="9" max="9" width="0.86"/>
    <col customWidth="1" min="10" max="10" width="0.71"/>
    <col customWidth="1" min="11" max="11" width="16.0"/>
    <col customWidth="1" min="12" max="12" width="35.29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5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0.025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1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0.01</v>
      </c>
      <c r="L6" s="49">
        <v>4.0</v>
      </c>
      <c r="M6" s="50">
        <v>0.0</v>
      </c>
    </row>
    <row r="7">
      <c r="F7" s="58" t="s">
        <v>279</v>
      </c>
      <c r="G7" s="59"/>
      <c r="H7" s="4">
        <v>7.0</v>
      </c>
      <c r="L7" s="49">
        <v>5.0</v>
      </c>
      <c r="M7" s="50">
        <v>0.005</v>
      </c>
    </row>
    <row r="8">
      <c r="F8" s="60" t="s">
        <v>280</v>
      </c>
      <c r="G8" s="61"/>
      <c r="H8" s="55">
        <v>0.015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0.95</v>
      </c>
      <c r="F9" s="63" t="s">
        <v>282</v>
      </c>
      <c r="G9" s="45"/>
      <c r="H9" s="64">
        <v>40.0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9" t="s">
        <v>298</v>
      </c>
      <c r="C14" s="66" t="s">
        <v>1247</v>
      </c>
      <c r="D14" s="67" t="s">
        <v>1248</v>
      </c>
      <c r="E14" s="66" t="s">
        <v>1249</v>
      </c>
      <c r="F14" s="66" t="s">
        <v>1391</v>
      </c>
      <c r="G14" s="66">
        <v>104.2</v>
      </c>
      <c r="H14" s="68">
        <v>5543.0</v>
      </c>
      <c r="I14" s="68"/>
      <c r="K14" s="18">
        <f t="shared" ref="K14:K56" si="1">H14/$H$14*10000*0.7+($H$9-A14)/($H$9-1)*10000*0.3</f>
        <v>10000</v>
      </c>
      <c r="L14" s="18">
        <f t="shared" ref="L14:L56" si="2">K14*$E$9</f>
        <v>9500</v>
      </c>
      <c r="M14" s="2" t="s">
        <v>1251</v>
      </c>
    </row>
    <row r="15">
      <c r="A15" s="66">
        <v>2.0</v>
      </c>
      <c r="B15" s="70" t="s">
        <v>298</v>
      </c>
      <c r="C15" s="66" t="s">
        <v>1392</v>
      </c>
      <c r="D15" s="67" t="s">
        <v>1393</v>
      </c>
      <c r="E15" s="66" t="s">
        <v>1394</v>
      </c>
      <c r="F15" s="66" t="s">
        <v>1395</v>
      </c>
      <c r="G15" s="66">
        <v>103.6</v>
      </c>
      <c r="H15" s="68">
        <v>5437.0</v>
      </c>
      <c r="I15" s="68"/>
      <c r="K15" s="18">
        <f t="shared" si="1"/>
        <v>9789.214394</v>
      </c>
      <c r="L15" s="18">
        <f t="shared" si="2"/>
        <v>9299.753674</v>
      </c>
      <c r="M15" s="2" t="s">
        <v>1175</v>
      </c>
    </row>
    <row r="16">
      <c r="A16" s="66">
        <v>3.0</v>
      </c>
      <c r="B16" s="66"/>
      <c r="C16" s="66" t="s">
        <v>520</v>
      </c>
      <c r="D16" s="67" t="s">
        <v>1396</v>
      </c>
      <c r="E16" s="66" t="s">
        <v>1397</v>
      </c>
      <c r="F16" s="66" t="s">
        <v>1398</v>
      </c>
      <c r="G16" s="66">
        <v>103.6</v>
      </c>
      <c r="H16" s="68">
        <v>5409.0</v>
      </c>
      <c r="I16" s="68"/>
      <c r="K16" s="18">
        <f t="shared" si="1"/>
        <v>9676.931403</v>
      </c>
      <c r="L16" s="18">
        <f t="shared" si="2"/>
        <v>9193.084833</v>
      </c>
      <c r="M16" s="2" t="s">
        <v>1175</v>
      </c>
    </row>
    <row r="17">
      <c r="A17" s="66">
        <v>4.0</v>
      </c>
      <c r="B17" s="66"/>
      <c r="C17" s="66" t="s">
        <v>1399</v>
      </c>
      <c r="D17" s="67" t="s">
        <v>1400</v>
      </c>
      <c r="E17" s="66" t="s">
        <v>1401</v>
      </c>
      <c r="F17" s="66" t="s">
        <v>1395</v>
      </c>
      <c r="G17" s="66">
        <v>103.6</v>
      </c>
      <c r="H17" s="68">
        <v>5261.0</v>
      </c>
      <c r="I17" s="68"/>
      <c r="K17" s="18">
        <f t="shared" si="1"/>
        <v>9413.105927</v>
      </c>
      <c r="L17" s="18">
        <f t="shared" si="2"/>
        <v>8942.450631</v>
      </c>
      <c r="M17" s="2" t="s">
        <v>1175</v>
      </c>
    </row>
    <row r="18">
      <c r="A18" s="66">
        <v>5.0</v>
      </c>
      <c r="B18" s="66"/>
      <c r="C18" s="66" t="s">
        <v>648</v>
      </c>
      <c r="D18" s="67" t="s">
        <v>963</v>
      </c>
      <c r="E18" s="66" t="s">
        <v>650</v>
      </c>
      <c r="F18" s="66" t="s">
        <v>1402</v>
      </c>
      <c r="G18" s="66">
        <v>106.8</v>
      </c>
      <c r="H18" s="68">
        <v>5006.0</v>
      </c>
      <c r="I18" s="68"/>
      <c r="K18" s="18">
        <f t="shared" si="1"/>
        <v>9014.155067</v>
      </c>
      <c r="L18" s="18">
        <f t="shared" si="2"/>
        <v>8563.447314</v>
      </c>
      <c r="M18" s="2" t="s">
        <v>1175</v>
      </c>
    </row>
    <row r="19">
      <c r="A19" s="66">
        <v>6.0</v>
      </c>
      <c r="B19" s="69" t="s">
        <v>298</v>
      </c>
      <c r="C19" s="66" t="s">
        <v>1403</v>
      </c>
      <c r="D19" s="67" t="s">
        <v>1404</v>
      </c>
      <c r="E19" s="66" t="s">
        <v>1405</v>
      </c>
      <c r="F19" s="66" t="s">
        <v>865</v>
      </c>
      <c r="G19" s="66">
        <v>102.6</v>
      </c>
      <c r="H19" s="68">
        <v>4933.0</v>
      </c>
      <c r="I19" s="68"/>
      <c r="K19" s="18">
        <f t="shared" si="1"/>
        <v>8845.043645</v>
      </c>
      <c r="L19" s="18">
        <f t="shared" si="2"/>
        <v>8402.791463</v>
      </c>
      <c r="M19" s="2" t="s">
        <v>1175</v>
      </c>
    </row>
    <row r="20">
      <c r="A20" s="66">
        <v>7.0</v>
      </c>
      <c r="B20" s="70" t="s">
        <v>298</v>
      </c>
      <c r="C20" s="66" t="s">
        <v>1115</v>
      </c>
      <c r="D20" s="67" t="s">
        <v>1406</v>
      </c>
      <c r="E20" s="66" t="s">
        <v>1407</v>
      </c>
      <c r="F20" s="66" t="s">
        <v>1117</v>
      </c>
      <c r="G20" s="66">
        <v>102.6</v>
      </c>
      <c r="H20" s="68">
        <v>4918.0</v>
      </c>
      <c r="I20" s="68"/>
      <c r="K20" s="18">
        <f t="shared" si="1"/>
        <v>8749.177757</v>
      </c>
      <c r="L20" s="18">
        <f t="shared" si="2"/>
        <v>8311.718869</v>
      </c>
    </row>
    <row r="21" ht="15.75" customHeight="1">
      <c r="A21" s="66">
        <v>8.0</v>
      </c>
      <c r="B21" s="66"/>
      <c r="C21" s="66" t="s">
        <v>1408</v>
      </c>
      <c r="D21" s="67" t="s">
        <v>1409</v>
      </c>
      <c r="E21" s="66" t="s">
        <v>1410</v>
      </c>
      <c r="F21" s="66" t="s">
        <v>1411</v>
      </c>
      <c r="G21" s="66">
        <v>100.5</v>
      </c>
      <c r="H21" s="68">
        <v>4746.0</v>
      </c>
      <c r="I21" s="68"/>
      <c r="K21" s="18">
        <f t="shared" si="1"/>
        <v>8455.043784</v>
      </c>
      <c r="L21" s="18">
        <f t="shared" si="2"/>
        <v>8032.291594</v>
      </c>
    </row>
    <row r="22" ht="15.75" customHeight="1">
      <c r="A22" s="66">
        <v>9.0</v>
      </c>
      <c r="B22" s="66"/>
      <c r="C22" s="66" t="s">
        <v>1165</v>
      </c>
      <c r="D22" s="67" t="s">
        <v>1412</v>
      </c>
      <c r="E22" s="66" t="s">
        <v>1413</v>
      </c>
      <c r="F22" s="66" t="s">
        <v>1414</v>
      </c>
      <c r="G22" s="66">
        <v>104.4</v>
      </c>
      <c r="H22" s="68">
        <v>4732.0</v>
      </c>
      <c r="I22" s="68"/>
      <c r="K22" s="18">
        <f t="shared" si="1"/>
        <v>8360.44075</v>
      </c>
      <c r="L22" s="18">
        <f t="shared" si="2"/>
        <v>7942.418712</v>
      </c>
    </row>
    <row r="23" ht="15.75" customHeight="1">
      <c r="A23" s="66">
        <v>10.0</v>
      </c>
      <c r="B23" s="69" t="s">
        <v>298</v>
      </c>
      <c r="C23" s="66" t="s">
        <v>1415</v>
      </c>
      <c r="D23" s="67" t="s">
        <v>1416</v>
      </c>
      <c r="E23" s="66" t="s">
        <v>1417</v>
      </c>
      <c r="F23" s="66" t="s">
        <v>472</v>
      </c>
      <c r="G23" s="66">
        <v>103.6</v>
      </c>
      <c r="H23" s="68">
        <v>4552.0</v>
      </c>
      <c r="I23" s="68"/>
      <c r="K23" s="18">
        <f t="shared" si="1"/>
        <v>8056.203944</v>
      </c>
      <c r="L23" s="18">
        <f t="shared" si="2"/>
        <v>7653.393747</v>
      </c>
    </row>
    <row r="24" ht="15.75" customHeight="1">
      <c r="A24" s="66">
        <v>11.0</v>
      </c>
      <c r="B24" s="69" t="s">
        <v>353</v>
      </c>
      <c r="C24" s="66" t="s">
        <v>1131</v>
      </c>
      <c r="D24" s="67" t="s">
        <v>1078</v>
      </c>
      <c r="E24" s="66" t="s">
        <v>944</v>
      </c>
      <c r="F24" s="66" t="s">
        <v>1117</v>
      </c>
      <c r="G24" s="66">
        <v>102.6</v>
      </c>
      <c r="H24" s="68">
        <v>4526.0</v>
      </c>
      <c r="I24" s="68"/>
      <c r="K24" s="18">
        <f t="shared" si="1"/>
        <v>7946.446662</v>
      </c>
      <c r="L24" s="18">
        <f t="shared" si="2"/>
        <v>7549.124329</v>
      </c>
    </row>
    <row r="25" ht="15.75" customHeight="1">
      <c r="A25" s="66">
        <v>12.0</v>
      </c>
      <c r="B25" s="69" t="s">
        <v>298</v>
      </c>
      <c r="C25" s="66" t="s">
        <v>1145</v>
      </c>
      <c r="D25" s="67" t="s">
        <v>1146</v>
      </c>
      <c r="E25" s="66" t="s">
        <v>1082</v>
      </c>
      <c r="F25" s="66" t="s">
        <v>876</v>
      </c>
      <c r="G25" s="66">
        <v>103.4</v>
      </c>
      <c r="H25" s="68">
        <v>4450.0</v>
      </c>
      <c r="I25" s="68"/>
      <c r="K25" s="18">
        <f t="shared" si="1"/>
        <v>7773.546677</v>
      </c>
      <c r="L25" s="18">
        <f t="shared" si="2"/>
        <v>7384.869343</v>
      </c>
    </row>
    <row r="26" ht="15.75" customHeight="1">
      <c r="A26" s="66">
        <v>13.0</v>
      </c>
      <c r="B26" s="69" t="s">
        <v>326</v>
      </c>
      <c r="C26" s="66" t="s">
        <v>1151</v>
      </c>
      <c r="D26" s="67" t="s">
        <v>1094</v>
      </c>
      <c r="E26" s="66" t="s">
        <v>1095</v>
      </c>
      <c r="F26" s="66" t="s">
        <v>451</v>
      </c>
      <c r="G26" s="66">
        <v>102.6</v>
      </c>
      <c r="H26" s="68">
        <v>4339.0</v>
      </c>
      <c r="I26" s="68"/>
      <c r="K26" s="18">
        <f t="shared" si="1"/>
        <v>7556.446801</v>
      </c>
      <c r="L26" s="18">
        <f t="shared" si="2"/>
        <v>7178.624461</v>
      </c>
    </row>
    <row r="27" ht="15.75" customHeight="1">
      <c r="A27" s="66">
        <v>14.0</v>
      </c>
      <c r="B27" s="69" t="s">
        <v>326</v>
      </c>
      <c r="C27" s="66" t="s">
        <v>1137</v>
      </c>
      <c r="D27" s="67" t="s">
        <v>1138</v>
      </c>
      <c r="E27" s="66" t="s">
        <v>1139</v>
      </c>
      <c r="F27" s="66" t="s">
        <v>1140</v>
      </c>
      <c r="G27" s="66">
        <v>99.6</v>
      </c>
      <c r="H27" s="68">
        <v>4271.0</v>
      </c>
      <c r="I27" s="68"/>
      <c r="K27" s="18">
        <f t="shared" si="1"/>
        <v>7393.649648</v>
      </c>
      <c r="L27" s="18">
        <f t="shared" si="2"/>
        <v>7023.967166</v>
      </c>
    </row>
    <row r="28" ht="15.75" customHeight="1">
      <c r="A28" s="66">
        <v>15.0</v>
      </c>
      <c r="B28" s="70" t="s">
        <v>353</v>
      </c>
      <c r="C28" s="66" t="s">
        <v>1418</v>
      </c>
      <c r="D28" s="67" t="s">
        <v>1112</v>
      </c>
      <c r="E28" s="66" t="s">
        <v>1419</v>
      </c>
      <c r="F28" s="66" t="s">
        <v>1420</v>
      </c>
      <c r="G28" s="66">
        <v>103.5</v>
      </c>
      <c r="H28" s="68">
        <v>4228.0</v>
      </c>
      <c r="I28" s="68"/>
      <c r="K28" s="18">
        <f t="shared" si="1"/>
        <v>7262.423847</v>
      </c>
      <c r="L28" s="18">
        <f t="shared" si="2"/>
        <v>6899.302655</v>
      </c>
    </row>
    <row r="29" ht="15.75" customHeight="1">
      <c r="A29" s="66">
        <v>16.0</v>
      </c>
      <c r="B29" s="69" t="s">
        <v>353</v>
      </c>
      <c r="C29" s="66" t="s">
        <v>1421</v>
      </c>
      <c r="D29" s="67" t="s">
        <v>1422</v>
      </c>
      <c r="E29" s="66" t="s">
        <v>1423</v>
      </c>
      <c r="F29" s="66" t="s">
        <v>1424</v>
      </c>
      <c r="G29" s="66">
        <v>100.1</v>
      </c>
      <c r="H29" s="68">
        <v>4189.0</v>
      </c>
      <c r="I29" s="68"/>
      <c r="K29" s="18">
        <f t="shared" si="1"/>
        <v>7136.249462</v>
      </c>
      <c r="L29" s="18">
        <f t="shared" si="2"/>
        <v>6779.436989</v>
      </c>
    </row>
    <row r="30" ht="15.75" customHeight="1">
      <c r="A30" s="66">
        <v>17.0</v>
      </c>
      <c r="B30" s="66"/>
      <c r="C30" s="66" t="s">
        <v>1118</v>
      </c>
      <c r="D30" s="67" t="s">
        <v>1119</v>
      </c>
      <c r="E30" s="66" t="s">
        <v>1170</v>
      </c>
      <c r="F30" s="66" t="s">
        <v>1121</v>
      </c>
      <c r="G30" s="66">
        <v>103.4</v>
      </c>
      <c r="H30" s="68">
        <v>4185.0</v>
      </c>
      <c r="K30" s="18">
        <f t="shared" si="1"/>
        <v>7054.274969</v>
      </c>
      <c r="L30" s="18">
        <f t="shared" si="2"/>
        <v>6701.561221</v>
      </c>
    </row>
    <row r="31" ht="15.75" customHeight="1">
      <c r="A31" s="66">
        <v>17.0</v>
      </c>
      <c r="B31" s="70" t="s">
        <v>994</v>
      </c>
      <c r="C31" s="66" t="s">
        <v>1425</v>
      </c>
      <c r="D31" s="67" t="s">
        <v>1426</v>
      </c>
      <c r="E31" s="66" t="s">
        <v>1149</v>
      </c>
      <c r="F31" s="66" t="s">
        <v>1427</v>
      </c>
      <c r="G31" s="66">
        <v>107.6</v>
      </c>
      <c r="H31" s="68">
        <v>4185.0</v>
      </c>
      <c r="K31" s="18">
        <f t="shared" si="1"/>
        <v>7054.274969</v>
      </c>
      <c r="L31" s="18">
        <f t="shared" si="2"/>
        <v>6701.561221</v>
      </c>
    </row>
    <row r="32" ht="15.75" customHeight="1">
      <c r="A32" s="66">
        <v>19.0</v>
      </c>
      <c r="B32" s="69" t="s">
        <v>353</v>
      </c>
      <c r="C32" s="66" t="s">
        <v>886</v>
      </c>
      <c r="D32" s="67" t="s">
        <v>1428</v>
      </c>
      <c r="E32" s="66" t="s">
        <v>1089</v>
      </c>
      <c r="F32" s="66" t="s">
        <v>1424</v>
      </c>
      <c r="G32" s="66">
        <v>100.1</v>
      </c>
      <c r="H32" s="68">
        <v>3999.0</v>
      </c>
      <c r="K32" s="18">
        <f t="shared" si="1"/>
        <v>6665.537962</v>
      </c>
      <c r="L32" s="18">
        <f t="shared" si="2"/>
        <v>6332.261064</v>
      </c>
    </row>
    <row r="33" ht="15.75" customHeight="1">
      <c r="A33" s="66">
        <v>20.0</v>
      </c>
      <c r="B33" s="69" t="s">
        <v>375</v>
      </c>
      <c r="C33" s="66" t="s">
        <v>1013</v>
      </c>
      <c r="D33" s="67" t="s">
        <v>1429</v>
      </c>
      <c r="E33" s="66" t="s">
        <v>1430</v>
      </c>
      <c r="F33" s="66" t="s">
        <v>1431</v>
      </c>
      <c r="G33" s="66">
        <v>100.3</v>
      </c>
      <c r="H33" s="68">
        <v>3869.0</v>
      </c>
      <c r="K33" s="18">
        <f t="shared" si="1"/>
        <v>6424.443859</v>
      </c>
      <c r="L33" s="18">
        <f t="shared" si="2"/>
        <v>6103.221666</v>
      </c>
    </row>
    <row r="34" ht="15.75" customHeight="1">
      <c r="A34" s="66">
        <v>21.0</v>
      </c>
      <c r="B34" s="70" t="s">
        <v>353</v>
      </c>
      <c r="C34" s="66" t="s">
        <v>1295</v>
      </c>
      <c r="D34" s="67" t="s">
        <v>1296</v>
      </c>
      <c r="E34" s="66" t="s">
        <v>1432</v>
      </c>
      <c r="F34" s="66" t="s">
        <v>1431</v>
      </c>
      <c r="G34" s="66">
        <v>100.3</v>
      </c>
      <c r="H34" s="68">
        <v>3809.0</v>
      </c>
      <c r="K34" s="18">
        <f t="shared" si="1"/>
        <v>6271.749539</v>
      </c>
      <c r="L34" s="18">
        <f t="shared" si="2"/>
        <v>5958.162062</v>
      </c>
    </row>
    <row r="35" ht="15.75" customHeight="1">
      <c r="A35" s="66">
        <v>22.0</v>
      </c>
      <c r="B35" s="69" t="s">
        <v>353</v>
      </c>
      <c r="C35" s="66" t="s">
        <v>1368</v>
      </c>
      <c r="D35" s="67" t="s">
        <v>1433</v>
      </c>
      <c r="E35" s="66" t="s">
        <v>1434</v>
      </c>
      <c r="F35" s="66" t="s">
        <v>1435</v>
      </c>
      <c r="G35" s="66">
        <v>103.1</v>
      </c>
      <c r="H35" s="68">
        <v>3791.0</v>
      </c>
      <c r="K35" s="18">
        <f t="shared" si="1"/>
        <v>6172.095089</v>
      </c>
      <c r="L35" s="18">
        <f t="shared" si="2"/>
        <v>5863.490334</v>
      </c>
    </row>
    <row r="36" ht="15.75" customHeight="1">
      <c r="A36" s="66">
        <v>23.0</v>
      </c>
      <c r="B36" s="66"/>
      <c r="C36" s="66" t="s">
        <v>1436</v>
      </c>
      <c r="D36" s="67" t="s">
        <v>979</v>
      </c>
      <c r="E36" s="66" t="s">
        <v>980</v>
      </c>
      <c r="F36" s="66" t="s">
        <v>737</v>
      </c>
      <c r="G36" s="66">
        <v>98.8</v>
      </c>
      <c r="H36" s="68">
        <v>3778.0</v>
      </c>
      <c r="K36" s="18">
        <f t="shared" si="1"/>
        <v>6078.754909</v>
      </c>
      <c r="L36" s="18">
        <f t="shared" si="2"/>
        <v>5774.817164</v>
      </c>
    </row>
    <row r="37" ht="15.75" customHeight="1">
      <c r="A37" s="66">
        <v>24.0</v>
      </c>
      <c r="B37" s="69" t="s">
        <v>326</v>
      </c>
      <c r="C37" s="66" t="s">
        <v>627</v>
      </c>
      <c r="D37" s="67" t="s">
        <v>1091</v>
      </c>
      <c r="E37" s="66" t="s">
        <v>1437</v>
      </c>
      <c r="F37" s="66" t="s">
        <v>865</v>
      </c>
      <c r="G37" s="66">
        <v>102.6</v>
      </c>
      <c r="H37" s="68">
        <v>3743.0</v>
      </c>
      <c r="K37" s="18">
        <f t="shared" si="1"/>
        <v>5957.63194</v>
      </c>
      <c r="L37" s="18">
        <f t="shared" si="2"/>
        <v>5659.750343</v>
      </c>
    </row>
    <row r="38" ht="15.75" customHeight="1">
      <c r="A38" s="66">
        <v>25.0</v>
      </c>
      <c r="B38" s="70" t="s">
        <v>456</v>
      </c>
      <c r="C38" s="66" t="s">
        <v>1438</v>
      </c>
      <c r="D38" s="67" t="s">
        <v>1439</v>
      </c>
      <c r="E38" s="66" t="s">
        <v>1440</v>
      </c>
      <c r="F38" s="66" t="s">
        <v>1395</v>
      </c>
      <c r="G38" s="66">
        <v>103.6</v>
      </c>
      <c r="H38" s="68">
        <v>3719.0</v>
      </c>
      <c r="K38" s="18">
        <f t="shared" si="1"/>
        <v>5850.400366</v>
      </c>
      <c r="L38" s="18">
        <f t="shared" si="2"/>
        <v>5557.880348</v>
      </c>
    </row>
    <row r="39" ht="15.75" customHeight="1">
      <c r="A39" s="66">
        <v>26.0</v>
      </c>
      <c r="B39" s="70" t="s">
        <v>456</v>
      </c>
      <c r="C39" s="66" t="s">
        <v>1441</v>
      </c>
      <c r="D39" s="67" t="s">
        <v>1442</v>
      </c>
      <c r="E39" s="66" t="s">
        <v>1443</v>
      </c>
      <c r="F39" s="66" t="s">
        <v>1444</v>
      </c>
      <c r="G39" s="66">
        <v>99.1</v>
      </c>
      <c r="H39" s="68">
        <v>3664.0</v>
      </c>
      <c r="K39" s="18">
        <f t="shared" si="1"/>
        <v>5704.020317</v>
      </c>
      <c r="L39" s="18">
        <f t="shared" si="2"/>
        <v>5418.819301</v>
      </c>
    </row>
    <row r="40" ht="15.75" customHeight="1">
      <c r="A40" s="66">
        <v>27.0</v>
      </c>
      <c r="B40" s="66"/>
      <c r="C40" s="66" t="s">
        <v>995</v>
      </c>
      <c r="D40" s="67" t="s">
        <v>1135</v>
      </c>
      <c r="E40" s="66" t="s">
        <v>1103</v>
      </c>
      <c r="F40" s="66" t="s">
        <v>1445</v>
      </c>
      <c r="G40" s="66">
        <v>100.1</v>
      </c>
      <c r="H40" s="68">
        <v>3542.0</v>
      </c>
      <c r="K40" s="18">
        <f t="shared" si="1"/>
        <v>5473.029046</v>
      </c>
      <c r="L40" s="18">
        <f t="shared" si="2"/>
        <v>5199.377593</v>
      </c>
    </row>
    <row r="41" ht="15.75" customHeight="1">
      <c r="A41" s="66">
        <v>28.0</v>
      </c>
      <c r="B41" s="66"/>
      <c r="C41" s="66" t="s">
        <v>1446</v>
      </c>
      <c r="D41" s="67" t="s">
        <v>1447</v>
      </c>
      <c r="E41" s="66" t="s">
        <v>1448</v>
      </c>
      <c r="F41" s="66" t="s">
        <v>783</v>
      </c>
      <c r="G41" s="66">
        <v>100.3</v>
      </c>
      <c r="H41" s="68">
        <v>3467.0</v>
      </c>
      <c r="K41" s="18">
        <f t="shared" si="1"/>
        <v>5301.391915</v>
      </c>
      <c r="L41" s="18">
        <f t="shared" si="2"/>
        <v>5036.322319</v>
      </c>
    </row>
    <row r="42" ht="15.75" customHeight="1">
      <c r="A42" s="66">
        <v>29.0</v>
      </c>
      <c r="B42" s="69" t="s">
        <v>298</v>
      </c>
      <c r="C42" s="66" t="s">
        <v>734</v>
      </c>
      <c r="D42" s="80" t="s">
        <v>735</v>
      </c>
      <c r="E42" s="66" t="s">
        <v>1193</v>
      </c>
      <c r="F42" s="66" t="s">
        <v>737</v>
      </c>
      <c r="G42" s="66">
        <v>98.8</v>
      </c>
      <c r="H42" s="68">
        <v>3095.0</v>
      </c>
      <c r="K42" s="18">
        <f t="shared" si="1"/>
        <v>4754.687131</v>
      </c>
      <c r="L42" s="18">
        <f t="shared" si="2"/>
        <v>4516.952775</v>
      </c>
    </row>
    <row r="43" ht="15.75" customHeight="1">
      <c r="A43" s="66">
        <v>29.0</v>
      </c>
      <c r="B43" s="66"/>
      <c r="C43" s="66" t="s">
        <v>1147</v>
      </c>
      <c r="D43" s="67" t="s">
        <v>1148</v>
      </c>
      <c r="E43" s="66" t="s">
        <v>1149</v>
      </c>
      <c r="F43" s="66" t="s">
        <v>1150</v>
      </c>
      <c r="G43" s="66">
        <v>102.2</v>
      </c>
      <c r="H43" s="68">
        <v>3095.0</v>
      </c>
      <c r="K43" s="18">
        <f t="shared" si="1"/>
        <v>4754.687131</v>
      </c>
      <c r="L43" s="18">
        <f t="shared" si="2"/>
        <v>4516.952775</v>
      </c>
    </row>
    <row r="44" ht="15.75" customHeight="1">
      <c r="A44" s="66">
        <v>31.0</v>
      </c>
      <c r="B44" s="66"/>
      <c r="C44" s="66">
        <v>70.0</v>
      </c>
      <c r="D44" s="80" t="s">
        <v>728</v>
      </c>
      <c r="E44" s="66" t="s">
        <v>574</v>
      </c>
      <c r="F44" s="66" t="s">
        <v>1449</v>
      </c>
      <c r="G44" s="66">
        <v>103.6</v>
      </c>
      <c r="H44" s="68">
        <v>2972.0</v>
      </c>
      <c r="K44" s="18">
        <f t="shared" si="1"/>
        <v>4445.509929</v>
      </c>
      <c r="L44" s="18">
        <f t="shared" si="2"/>
        <v>4223.234433</v>
      </c>
    </row>
    <row r="45" ht="15.75" customHeight="1">
      <c r="A45" s="66">
        <v>32.0</v>
      </c>
      <c r="B45" s="69" t="s">
        <v>326</v>
      </c>
      <c r="C45" s="66">
        <v>30.0</v>
      </c>
      <c r="D45" s="67" t="s">
        <v>1153</v>
      </c>
      <c r="E45" s="66" t="s">
        <v>1154</v>
      </c>
      <c r="F45" s="66" t="s">
        <v>1450</v>
      </c>
      <c r="G45" s="66">
        <v>99.1</v>
      </c>
      <c r="H45" s="68">
        <v>2430.0</v>
      </c>
      <c r="K45" s="18">
        <f t="shared" si="1"/>
        <v>3684.119957</v>
      </c>
      <c r="L45" s="18">
        <f t="shared" si="2"/>
        <v>3499.913959</v>
      </c>
    </row>
    <row r="46" ht="15.75" customHeight="1">
      <c r="A46" s="66">
        <v>33.0</v>
      </c>
      <c r="B46" s="70" t="s">
        <v>298</v>
      </c>
      <c r="C46" s="66" t="s">
        <v>1162</v>
      </c>
      <c r="D46" s="67" t="s">
        <v>1451</v>
      </c>
      <c r="E46" s="66" t="s">
        <v>1452</v>
      </c>
      <c r="F46" s="66" t="s">
        <v>865</v>
      </c>
      <c r="G46" s="66">
        <v>102.6</v>
      </c>
      <c r="H46" s="68">
        <v>2388.0</v>
      </c>
      <c r="K46" s="18">
        <f t="shared" si="1"/>
        <v>3554.15701</v>
      </c>
      <c r="L46" s="18">
        <f t="shared" si="2"/>
        <v>3376.44916</v>
      </c>
    </row>
    <row r="47" ht="15.75" customHeight="1">
      <c r="A47" s="66">
        <v>34.0</v>
      </c>
      <c r="B47" s="70" t="s">
        <v>298</v>
      </c>
      <c r="C47" s="66" t="s">
        <v>424</v>
      </c>
      <c r="D47" s="67" t="s">
        <v>1298</v>
      </c>
      <c r="E47" s="66" t="s">
        <v>1453</v>
      </c>
      <c r="F47" s="66" t="s">
        <v>737</v>
      </c>
      <c r="G47" s="66">
        <v>98.8</v>
      </c>
      <c r="H47" s="68">
        <v>2298.0</v>
      </c>
      <c r="K47" s="18">
        <f t="shared" si="1"/>
        <v>3363.577069</v>
      </c>
      <c r="L47" s="18">
        <f t="shared" si="2"/>
        <v>3195.398215</v>
      </c>
    </row>
    <row r="48" ht="15.75" customHeight="1">
      <c r="A48" s="66">
        <v>35.0</v>
      </c>
      <c r="B48" s="66"/>
      <c r="C48" s="66" t="s">
        <v>960</v>
      </c>
      <c r="D48" s="67" t="s">
        <v>1454</v>
      </c>
      <c r="E48" s="66" t="s">
        <v>1455</v>
      </c>
      <c r="F48" s="66" t="s">
        <v>589</v>
      </c>
      <c r="G48" s="66">
        <v>104.2</v>
      </c>
      <c r="H48" s="68">
        <v>2061.0</v>
      </c>
      <c r="K48" s="18">
        <f t="shared" si="1"/>
        <v>2987.357582</v>
      </c>
      <c r="L48" s="18">
        <f t="shared" si="2"/>
        <v>2837.989703</v>
      </c>
    </row>
    <row r="49" ht="15.75" customHeight="1">
      <c r="A49" s="66">
        <v>36.0</v>
      </c>
      <c r="B49" s="66"/>
      <c r="C49" s="66" t="s">
        <v>1456</v>
      </c>
      <c r="D49" s="67" t="s">
        <v>1024</v>
      </c>
      <c r="E49" s="66" t="s">
        <v>1457</v>
      </c>
      <c r="F49" s="66" t="s">
        <v>1121</v>
      </c>
      <c r="G49" s="66">
        <v>103.4</v>
      </c>
      <c r="H49" s="68">
        <v>1643.0</v>
      </c>
      <c r="K49" s="18">
        <f t="shared" si="1"/>
        <v>2382.561512</v>
      </c>
      <c r="L49" s="18">
        <f t="shared" si="2"/>
        <v>2263.433436</v>
      </c>
    </row>
    <row r="50" ht="15.75" customHeight="1">
      <c r="A50" s="66">
        <v>37.0</v>
      </c>
      <c r="B50" s="66"/>
      <c r="C50" s="66" t="s">
        <v>348</v>
      </c>
      <c r="D50" s="67" t="s">
        <v>1458</v>
      </c>
      <c r="E50" s="66" t="s">
        <v>1459</v>
      </c>
      <c r="F50" s="66" t="s">
        <v>1431</v>
      </c>
      <c r="G50" s="66">
        <v>100.3</v>
      </c>
      <c r="H50" s="67">
        <v>876.0</v>
      </c>
      <c r="K50" s="18">
        <f t="shared" si="1"/>
        <v>1337.029379</v>
      </c>
      <c r="L50" s="18">
        <f t="shared" si="2"/>
        <v>1270.17791</v>
      </c>
    </row>
    <row r="51" ht="15.75" customHeight="1">
      <c r="A51" s="66">
        <v>38.0</v>
      </c>
      <c r="B51" s="66"/>
      <c r="C51" s="66" t="s">
        <v>395</v>
      </c>
      <c r="D51" s="67" t="s">
        <v>1460</v>
      </c>
      <c r="E51" s="66" t="s">
        <v>1461</v>
      </c>
      <c r="F51" s="66" t="s">
        <v>1424</v>
      </c>
      <c r="G51" s="66">
        <v>100.1</v>
      </c>
      <c r="H51" s="67">
        <v>358.0</v>
      </c>
      <c r="K51" s="18">
        <f t="shared" si="1"/>
        <v>605.9479038</v>
      </c>
      <c r="L51" s="18">
        <f t="shared" si="2"/>
        <v>575.6505086</v>
      </c>
    </row>
    <row r="52" ht="15.75" customHeight="1">
      <c r="A52" s="66">
        <v>39.0</v>
      </c>
      <c r="B52" s="66"/>
      <c r="C52" s="66" t="s">
        <v>1168</v>
      </c>
      <c r="D52" s="67" t="s">
        <v>1169</v>
      </c>
      <c r="E52" s="66" t="s">
        <v>1170</v>
      </c>
      <c r="F52" s="66" t="s">
        <v>1171</v>
      </c>
      <c r="G52" s="66">
        <v>100.1</v>
      </c>
      <c r="H52" s="67">
        <v>322.0</v>
      </c>
      <c r="K52" s="18">
        <f t="shared" si="1"/>
        <v>483.5620811</v>
      </c>
      <c r="L52" s="18">
        <f t="shared" si="2"/>
        <v>459.383977</v>
      </c>
    </row>
    <row r="53" ht="15.75" customHeight="1">
      <c r="A53" s="66">
        <v>40.0</v>
      </c>
      <c r="B53" s="66"/>
      <c r="C53" s="66" t="s">
        <v>638</v>
      </c>
      <c r="D53" s="67" t="s">
        <v>1278</v>
      </c>
      <c r="E53" s="66" t="s">
        <v>1279</v>
      </c>
      <c r="F53" s="66" t="s">
        <v>1155</v>
      </c>
      <c r="G53" s="66">
        <v>99.1</v>
      </c>
      <c r="H53" s="67">
        <v>0.0</v>
      </c>
      <c r="K53" s="18">
        <f t="shared" si="1"/>
        <v>0</v>
      </c>
      <c r="L53" s="18">
        <f t="shared" si="2"/>
        <v>0</v>
      </c>
    </row>
    <row r="54" ht="15.75" customHeight="1">
      <c r="A54" s="66">
        <v>40.0</v>
      </c>
      <c r="B54" s="66"/>
      <c r="C54" s="66" t="s">
        <v>648</v>
      </c>
      <c r="D54" s="67" t="s">
        <v>1462</v>
      </c>
      <c r="E54" s="66" t="s">
        <v>1463</v>
      </c>
      <c r="F54" s="66" t="s">
        <v>1424</v>
      </c>
      <c r="G54" s="66">
        <v>100.1</v>
      </c>
      <c r="H54" s="67">
        <v>0.0</v>
      </c>
      <c r="K54" s="18">
        <f t="shared" si="1"/>
        <v>0</v>
      </c>
      <c r="L54" s="18">
        <f t="shared" si="2"/>
        <v>0</v>
      </c>
    </row>
    <row r="55" ht="15.75" customHeight="1">
      <c r="A55" s="66">
        <v>40.0</v>
      </c>
      <c r="B55" s="66"/>
      <c r="C55" s="66" t="s">
        <v>1464</v>
      </c>
      <c r="D55" s="67" t="s">
        <v>1465</v>
      </c>
      <c r="E55" s="66" t="s">
        <v>955</v>
      </c>
      <c r="F55" s="66" t="s">
        <v>876</v>
      </c>
      <c r="G55" s="66">
        <v>103.4</v>
      </c>
      <c r="H55" s="67">
        <v>0.0</v>
      </c>
      <c r="K55" s="18">
        <f t="shared" si="1"/>
        <v>0</v>
      </c>
      <c r="L55" s="18">
        <f t="shared" si="2"/>
        <v>0</v>
      </c>
    </row>
    <row r="56" ht="15.75" customHeight="1">
      <c r="A56" s="66">
        <v>40.0</v>
      </c>
      <c r="B56" s="66"/>
      <c r="C56" s="66" t="s">
        <v>862</v>
      </c>
      <c r="D56" s="67" t="s">
        <v>1466</v>
      </c>
      <c r="E56" s="66" t="s">
        <v>1467</v>
      </c>
      <c r="F56" s="66" t="s">
        <v>1445</v>
      </c>
      <c r="G56" s="66">
        <v>100.1</v>
      </c>
      <c r="H56" s="67">
        <v>0.0</v>
      </c>
      <c r="K56" s="18">
        <f t="shared" si="1"/>
        <v>0</v>
      </c>
      <c r="L56" s="18">
        <f t="shared" si="2"/>
        <v>0</v>
      </c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D$14:$N$56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57"/>
    <col customWidth="1" min="6" max="6" width="10.14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5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0.025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2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0.02</v>
      </c>
      <c r="L6" s="49">
        <v>4.0</v>
      </c>
      <c r="M6" s="50">
        <v>0.0</v>
      </c>
    </row>
    <row r="7">
      <c r="F7" s="58" t="s">
        <v>279</v>
      </c>
      <c r="G7" s="59"/>
      <c r="H7" s="4">
        <v>7.0</v>
      </c>
      <c r="L7" s="49">
        <v>5.0</v>
      </c>
      <c r="M7" s="50">
        <v>0.005</v>
      </c>
    </row>
    <row r="8">
      <c r="F8" s="60" t="s">
        <v>280</v>
      </c>
      <c r="G8" s="61"/>
      <c r="H8" s="55">
        <v>0.015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0.96</v>
      </c>
      <c r="F9" s="63" t="s">
        <v>282</v>
      </c>
      <c r="G9" s="45"/>
      <c r="H9" s="64">
        <v>28.0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489</v>
      </c>
      <c r="D14" s="67" t="s">
        <v>1058</v>
      </c>
      <c r="E14" s="66" t="s">
        <v>1059</v>
      </c>
      <c r="F14" s="66" t="s">
        <v>1468</v>
      </c>
      <c r="G14" s="66">
        <v>111.7</v>
      </c>
      <c r="H14" s="68">
        <v>5374.0</v>
      </c>
      <c r="I14" s="68"/>
      <c r="K14" s="18">
        <f t="shared" ref="K14:K41" si="1">H14/$H$14*10000*0.7+($H$9-A14)/($H$9-1)*10000*0.3</f>
        <v>10000</v>
      </c>
      <c r="L14" s="18">
        <f t="shared" ref="L14:L41" si="2">K14*$E$9</f>
        <v>9600</v>
      </c>
      <c r="M14" s="2" t="s">
        <v>1251</v>
      </c>
    </row>
    <row r="15">
      <c r="A15" s="66">
        <v>2.0</v>
      </c>
      <c r="B15" s="66"/>
      <c r="C15" s="66" t="s">
        <v>831</v>
      </c>
      <c r="D15" s="67" t="s">
        <v>1048</v>
      </c>
      <c r="E15" s="66" t="s">
        <v>1049</v>
      </c>
      <c r="F15" s="66" t="s">
        <v>1469</v>
      </c>
      <c r="G15" s="66">
        <v>111.7</v>
      </c>
      <c r="H15" s="68">
        <v>5354.0</v>
      </c>
      <c r="I15" s="68"/>
      <c r="K15" s="18">
        <f t="shared" si="1"/>
        <v>9862.83753</v>
      </c>
      <c r="L15" s="18">
        <f t="shared" si="2"/>
        <v>9468.324029</v>
      </c>
      <c r="M15" s="2" t="s">
        <v>1251</v>
      </c>
    </row>
    <row r="16">
      <c r="A16" s="66">
        <v>3.0</v>
      </c>
      <c r="B16" s="66"/>
      <c r="C16" s="66" t="s">
        <v>1470</v>
      </c>
      <c r="D16" s="67" t="s">
        <v>1471</v>
      </c>
      <c r="E16" s="66" t="s">
        <v>1472</v>
      </c>
      <c r="F16" s="66" t="s">
        <v>1469</v>
      </c>
      <c r="G16" s="66">
        <v>111.7</v>
      </c>
      <c r="H16" s="68">
        <v>5313.0</v>
      </c>
      <c r="I16" s="68"/>
      <c r="K16" s="18">
        <f t="shared" si="1"/>
        <v>9698.321135</v>
      </c>
      <c r="L16" s="18">
        <f t="shared" si="2"/>
        <v>9310.388289</v>
      </c>
      <c r="M16" s="2" t="s">
        <v>1175</v>
      </c>
    </row>
    <row r="17">
      <c r="A17" s="66">
        <v>4.0</v>
      </c>
      <c r="B17" s="69" t="s">
        <v>353</v>
      </c>
      <c r="C17" s="66" t="s">
        <v>1473</v>
      </c>
      <c r="D17" s="67" t="s">
        <v>1055</v>
      </c>
      <c r="E17" s="66" t="s">
        <v>1056</v>
      </c>
      <c r="F17" s="66" t="s">
        <v>1474</v>
      </c>
      <c r="G17" s="66">
        <v>118.7</v>
      </c>
      <c r="H17" s="68">
        <v>5146.0</v>
      </c>
      <c r="I17" s="68"/>
      <c r="K17" s="18">
        <f t="shared" si="1"/>
        <v>9369.681181</v>
      </c>
      <c r="L17" s="18">
        <f t="shared" si="2"/>
        <v>8994.893934</v>
      </c>
    </row>
    <row r="18">
      <c r="A18" s="66">
        <v>5.0</v>
      </c>
      <c r="B18" s="70" t="s">
        <v>298</v>
      </c>
      <c r="C18" s="66" t="s">
        <v>1076</v>
      </c>
      <c r="D18" s="67" t="s">
        <v>1077</v>
      </c>
      <c r="E18" s="66" t="s">
        <v>944</v>
      </c>
      <c r="F18" s="66" t="s">
        <v>1475</v>
      </c>
      <c r="G18" s="66">
        <v>112.6</v>
      </c>
      <c r="H18" s="68">
        <v>5133.0</v>
      </c>
      <c r="I18" s="68"/>
      <c r="K18" s="18">
        <f t="shared" si="1"/>
        <v>9241.636687</v>
      </c>
      <c r="L18" s="18">
        <f t="shared" si="2"/>
        <v>8871.971219</v>
      </c>
      <c r="M18" s="2" t="s">
        <v>1175</v>
      </c>
    </row>
    <row r="19">
      <c r="A19" s="66">
        <v>6.0</v>
      </c>
      <c r="B19" s="70" t="s">
        <v>298</v>
      </c>
      <c r="C19" s="66" t="s">
        <v>372</v>
      </c>
      <c r="D19" s="67" t="s">
        <v>933</v>
      </c>
      <c r="E19" s="66" t="s">
        <v>934</v>
      </c>
      <c r="F19" s="66" t="s">
        <v>1476</v>
      </c>
      <c r="G19" s="66">
        <v>118.2</v>
      </c>
      <c r="H19" s="68">
        <v>5121.0</v>
      </c>
      <c r="I19" s="68"/>
      <c r="K19" s="18">
        <f t="shared" si="1"/>
        <v>9114.894761</v>
      </c>
      <c r="L19" s="18">
        <f t="shared" si="2"/>
        <v>8750.29897</v>
      </c>
      <c r="M19" s="2" t="s">
        <v>1175</v>
      </c>
    </row>
    <row r="20">
      <c r="A20" s="66">
        <v>7.0</v>
      </c>
      <c r="B20" s="70" t="s">
        <v>298</v>
      </c>
      <c r="C20" s="66" t="s">
        <v>467</v>
      </c>
      <c r="D20" s="67" t="s">
        <v>355</v>
      </c>
      <c r="E20" s="66" t="s">
        <v>1477</v>
      </c>
      <c r="F20" s="66" t="s">
        <v>1478</v>
      </c>
      <c r="G20" s="66">
        <v>112.6</v>
      </c>
      <c r="H20" s="68">
        <v>4913.0</v>
      </c>
      <c r="I20" s="68"/>
      <c r="K20" s="18">
        <f t="shared" si="1"/>
        <v>8732.849522</v>
      </c>
      <c r="L20" s="18">
        <f t="shared" si="2"/>
        <v>8383.535541</v>
      </c>
      <c r="M20" s="2" t="s">
        <v>1175</v>
      </c>
    </row>
    <row r="21" ht="15.75" customHeight="1">
      <c r="A21" s="66">
        <v>8.0</v>
      </c>
      <c r="B21" s="66"/>
      <c r="C21" s="66" t="s">
        <v>1479</v>
      </c>
      <c r="D21" s="67" t="s">
        <v>1480</v>
      </c>
      <c r="E21" s="66" t="s">
        <v>1437</v>
      </c>
      <c r="F21" s="66" t="s">
        <v>1481</v>
      </c>
      <c r="G21" s="66">
        <v>116.6</v>
      </c>
      <c r="H21" s="68">
        <v>4772.0</v>
      </c>
      <c r="I21" s="68"/>
      <c r="K21" s="18">
        <f t="shared" si="1"/>
        <v>8438.076335</v>
      </c>
      <c r="L21" s="18">
        <f t="shared" si="2"/>
        <v>8100.553281</v>
      </c>
    </row>
    <row r="22" ht="15.75" customHeight="1">
      <c r="A22" s="66">
        <v>9.0</v>
      </c>
      <c r="B22" s="69" t="s">
        <v>353</v>
      </c>
      <c r="C22" s="66" t="s">
        <v>314</v>
      </c>
      <c r="D22" s="67" t="s">
        <v>1482</v>
      </c>
      <c r="E22" s="66" t="s">
        <v>1483</v>
      </c>
      <c r="F22" s="66" t="s">
        <v>1066</v>
      </c>
      <c r="G22" s="66">
        <v>112.5</v>
      </c>
      <c r="H22" s="68">
        <v>4660.0</v>
      </c>
      <c r="I22" s="68"/>
      <c r="K22" s="18">
        <f t="shared" si="1"/>
        <v>8181.077617</v>
      </c>
      <c r="L22" s="18">
        <f t="shared" si="2"/>
        <v>7853.834512</v>
      </c>
    </row>
    <row r="23" ht="15.75" customHeight="1">
      <c r="A23" s="66">
        <v>10.0</v>
      </c>
      <c r="B23" s="70" t="s">
        <v>298</v>
      </c>
      <c r="C23" s="66" t="s">
        <v>1484</v>
      </c>
      <c r="D23" s="67" t="s">
        <v>1485</v>
      </c>
      <c r="E23" s="66" t="s">
        <v>1486</v>
      </c>
      <c r="F23" s="66" t="s">
        <v>1469</v>
      </c>
      <c r="G23" s="66">
        <v>111.7</v>
      </c>
      <c r="H23" s="68">
        <v>4623.0</v>
      </c>
      <c r="I23" s="68"/>
      <c r="K23" s="18">
        <f t="shared" si="1"/>
        <v>8021.771492</v>
      </c>
      <c r="L23" s="18">
        <f t="shared" si="2"/>
        <v>7700.900633</v>
      </c>
    </row>
    <row r="24" ht="15.75" customHeight="1">
      <c r="A24" s="66">
        <v>11.0</v>
      </c>
      <c r="B24" s="70" t="s">
        <v>298</v>
      </c>
      <c r="C24" s="66" t="s">
        <v>1038</v>
      </c>
      <c r="D24" s="67" t="s">
        <v>1487</v>
      </c>
      <c r="E24" s="66" t="s">
        <v>944</v>
      </c>
      <c r="F24" s="66" t="s">
        <v>1475</v>
      </c>
      <c r="G24" s="66">
        <v>112.6</v>
      </c>
      <c r="H24" s="68">
        <v>4615.0</v>
      </c>
      <c r="I24" s="68"/>
      <c r="K24" s="18">
        <f t="shared" si="1"/>
        <v>7900.239838</v>
      </c>
      <c r="L24" s="18">
        <f t="shared" si="2"/>
        <v>7584.230244</v>
      </c>
    </row>
    <row r="25" ht="15.75" customHeight="1">
      <c r="A25" s="66">
        <v>12.0</v>
      </c>
      <c r="B25" s="70" t="s">
        <v>298</v>
      </c>
      <c r="C25" s="66" t="s">
        <v>586</v>
      </c>
      <c r="D25" s="67" t="s">
        <v>1488</v>
      </c>
      <c r="E25" s="66" t="s">
        <v>1489</v>
      </c>
      <c r="F25" s="66" t="s">
        <v>1490</v>
      </c>
      <c r="G25" s="66">
        <v>111.0</v>
      </c>
      <c r="H25" s="68">
        <v>4466.0</v>
      </c>
      <c r="I25" s="68"/>
      <c r="K25" s="18">
        <f t="shared" si="1"/>
        <v>7595.046107</v>
      </c>
      <c r="L25" s="18">
        <f t="shared" si="2"/>
        <v>7291.244262</v>
      </c>
    </row>
    <row r="26" ht="15.75" customHeight="1">
      <c r="A26" s="66">
        <v>13.0</v>
      </c>
      <c r="B26" s="69" t="s">
        <v>326</v>
      </c>
      <c r="C26" s="66" t="s">
        <v>364</v>
      </c>
      <c r="D26" s="67" t="s">
        <v>1491</v>
      </c>
      <c r="E26" s="66" t="s">
        <v>1492</v>
      </c>
      <c r="F26" s="66" t="s">
        <v>1493</v>
      </c>
      <c r="G26" s="66">
        <v>116.3</v>
      </c>
      <c r="H26" s="68">
        <v>4423.0</v>
      </c>
      <c r="I26" s="68"/>
      <c r="K26" s="18">
        <f t="shared" si="1"/>
        <v>7427.924575</v>
      </c>
      <c r="L26" s="18">
        <f t="shared" si="2"/>
        <v>7130.807592</v>
      </c>
    </row>
    <row r="27" ht="15.75" customHeight="1">
      <c r="A27" s="66">
        <v>14.0</v>
      </c>
      <c r="B27" s="70" t="s">
        <v>298</v>
      </c>
      <c r="C27" s="66" t="s">
        <v>1494</v>
      </c>
      <c r="D27" s="67" t="s">
        <v>1495</v>
      </c>
      <c r="E27" s="66" t="s">
        <v>980</v>
      </c>
      <c r="F27" s="66" t="s">
        <v>1469</v>
      </c>
      <c r="G27" s="66">
        <v>111.7</v>
      </c>
      <c r="H27" s="68">
        <v>4191.0</v>
      </c>
      <c r="I27" s="68"/>
      <c r="K27" s="18">
        <f t="shared" si="1"/>
        <v>7014.617707</v>
      </c>
      <c r="L27" s="18">
        <f t="shared" si="2"/>
        <v>6734.032998</v>
      </c>
    </row>
    <row r="28" ht="15.75" customHeight="1">
      <c r="A28" s="66">
        <v>15.0</v>
      </c>
      <c r="B28" s="69" t="s">
        <v>298</v>
      </c>
      <c r="C28" s="66" t="s">
        <v>1044</v>
      </c>
      <c r="D28" s="67" t="s">
        <v>846</v>
      </c>
      <c r="E28" s="66" t="s">
        <v>1496</v>
      </c>
      <c r="F28" s="66" t="s">
        <v>1475</v>
      </c>
      <c r="G28" s="66">
        <v>112.6</v>
      </c>
      <c r="H28" s="68">
        <v>4188.0</v>
      </c>
      <c r="I28" s="68"/>
      <c r="K28" s="18">
        <f t="shared" si="1"/>
        <v>6899.598892</v>
      </c>
      <c r="L28" s="18">
        <f t="shared" si="2"/>
        <v>6623.614936</v>
      </c>
    </row>
    <row r="29" ht="15.75" customHeight="1">
      <c r="A29" s="66">
        <v>16.0</v>
      </c>
      <c r="B29" s="70" t="s">
        <v>326</v>
      </c>
      <c r="C29" s="66" t="s">
        <v>477</v>
      </c>
      <c r="D29" s="67" t="s">
        <v>854</v>
      </c>
      <c r="E29" s="66" t="s">
        <v>981</v>
      </c>
      <c r="F29" s="66" t="s">
        <v>1469</v>
      </c>
      <c r="G29" s="66">
        <v>111.7</v>
      </c>
      <c r="H29" s="68">
        <v>4186.0</v>
      </c>
      <c r="I29" s="68"/>
      <c r="K29" s="18">
        <f t="shared" si="1"/>
        <v>6785.882645</v>
      </c>
      <c r="L29" s="18">
        <f t="shared" si="2"/>
        <v>6514.447339</v>
      </c>
      <c r="M29" s="2" t="s">
        <v>1175</v>
      </c>
    </row>
    <row r="30" ht="15.75" customHeight="1">
      <c r="A30" s="66">
        <v>17.0</v>
      </c>
      <c r="B30" s="69" t="s">
        <v>298</v>
      </c>
      <c r="C30" s="66" t="s">
        <v>1057</v>
      </c>
      <c r="D30" s="67" t="s">
        <v>1034</v>
      </c>
      <c r="E30" s="66" t="s">
        <v>742</v>
      </c>
      <c r="F30" s="66" t="s">
        <v>1469</v>
      </c>
      <c r="G30" s="66">
        <v>111.7</v>
      </c>
      <c r="H30" s="68">
        <v>4175.0</v>
      </c>
      <c r="K30" s="18">
        <f t="shared" si="1"/>
        <v>6660.443287</v>
      </c>
      <c r="L30" s="18">
        <f t="shared" si="2"/>
        <v>6394.025555</v>
      </c>
    </row>
    <row r="31" ht="15.75" customHeight="1">
      <c r="A31" s="66">
        <v>18.0</v>
      </c>
      <c r="B31" s="70" t="s">
        <v>298</v>
      </c>
      <c r="C31" s="66">
        <v>77.0</v>
      </c>
      <c r="D31" s="67" t="s">
        <v>1096</v>
      </c>
      <c r="E31" s="66" t="s">
        <v>1097</v>
      </c>
      <c r="F31" s="66" t="s">
        <v>1497</v>
      </c>
      <c r="G31" s="66">
        <v>113.6</v>
      </c>
      <c r="H31" s="68">
        <v>4149.0</v>
      </c>
      <c r="K31" s="18">
        <f t="shared" si="1"/>
        <v>6515.46541</v>
      </c>
      <c r="L31" s="18">
        <f t="shared" si="2"/>
        <v>6254.846793</v>
      </c>
    </row>
    <row r="32" ht="15.75" customHeight="1">
      <c r="A32" s="66">
        <v>19.0</v>
      </c>
      <c r="B32" s="69" t="s">
        <v>298</v>
      </c>
      <c r="C32" s="66" t="s">
        <v>1093</v>
      </c>
      <c r="D32" s="67" t="s">
        <v>1498</v>
      </c>
      <c r="E32" s="66" t="s">
        <v>1499</v>
      </c>
      <c r="F32" s="66" t="s">
        <v>1475</v>
      </c>
      <c r="G32" s="66">
        <v>112.6</v>
      </c>
      <c r="H32" s="68">
        <v>3866.0</v>
      </c>
      <c r="K32" s="18">
        <f t="shared" si="1"/>
        <v>6035.727577</v>
      </c>
      <c r="L32" s="18">
        <f t="shared" si="2"/>
        <v>5794.298474</v>
      </c>
    </row>
    <row r="33" ht="15.75" customHeight="1">
      <c r="A33" s="66">
        <v>20.0</v>
      </c>
      <c r="B33" s="70" t="s">
        <v>298</v>
      </c>
      <c r="C33" s="66" t="s">
        <v>1500</v>
      </c>
      <c r="D33" s="67" t="s">
        <v>1501</v>
      </c>
      <c r="E33" s="66" t="s">
        <v>1502</v>
      </c>
      <c r="F33" s="66" t="s">
        <v>1503</v>
      </c>
      <c r="G33" s="66">
        <v>113.0</v>
      </c>
      <c r="H33" s="68">
        <v>3635.0</v>
      </c>
      <c r="K33" s="18">
        <f t="shared" si="1"/>
        <v>5623.723277</v>
      </c>
      <c r="L33" s="18">
        <f t="shared" si="2"/>
        <v>5398.774346</v>
      </c>
    </row>
    <row r="34" ht="15.75" customHeight="1">
      <c r="A34" s="66">
        <v>21.0</v>
      </c>
      <c r="B34" s="66"/>
      <c r="C34" s="66" t="s">
        <v>1080</v>
      </c>
      <c r="D34" s="67" t="s">
        <v>1081</v>
      </c>
      <c r="E34" s="66" t="s">
        <v>1082</v>
      </c>
      <c r="F34" s="66" t="s">
        <v>1504</v>
      </c>
      <c r="G34" s="66">
        <v>112.1</v>
      </c>
      <c r="H34" s="68">
        <v>3598.0</v>
      </c>
      <c r="K34" s="18">
        <f t="shared" si="1"/>
        <v>5464.417153</v>
      </c>
      <c r="L34" s="18">
        <f t="shared" si="2"/>
        <v>5245.840466</v>
      </c>
    </row>
    <row r="35" ht="15.75" customHeight="1">
      <c r="A35" s="66">
        <v>22.0</v>
      </c>
      <c r="B35" s="66"/>
      <c r="C35" s="66" t="s">
        <v>1087</v>
      </c>
      <c r="D35" s="67" t="s">
        <v>1088</v>
      </c>
      <c r="E35" s="66" t="s">
        <v>1089</v>
      </c>
      <c r="F35" s="66" t="s">
        <v>1090</v>
      </c>
      <c r="G35" s="66">
        <v>111.2</v>
      </c>
      <c r="H35" s="68">
        <v>2915.0</v>
      </c>
      <c r="K35" s="18">
        <f t="shared" si="1"/>
        <v>4463.652152</v>
      </c>
      <c r="L35" s="18">
        <f t="shared" si="2"/>
        <v>4285.106066</v>
      </c>
    </row>
    <row r="36" ht="15.75" customHeight="1">
      <c r="A36" s="66">
        <v>23.0</v>
      </c>
      <c r="B36" s="66"/>
      <c r="C36" s="66" t="s">
        <v>1084</v>
      </c>
      <c r="D36" s="67" t="s">
        <v>1085</v>
      </c>
      <c r="E36" s="66" t="s">
        <v>784</v>
      </c>
      <c r="F36" s="66" t="s">
        <v>1086</v>
      </c>
      <c r="G36" s="66">
        <v>109.0</v>
      </c>
      <c r="H36" s="68">
        <v>2887.0</v>
      </c>
      <c r="K36" s="18">
        <f t="shared" si="1"/>
        <v>4316.069139</v>
      </c>
      <c r="L36" s="18">
        <f t="shared" si="2"/>
        <v>4143.426374</v>
      </c>
    </row>
    <row r="37" ht="15.75" customHeight="1">
      <c r="A37" s="66">
        <v>24.0</v>
      </c>
      <c r="B37" s="66"/>
      <c r="C37" s="66" t="s">
        <v>541</v>
      </c>
      <c r="D37" s="67" t="s">
        <v>1505</v>
      </c>
      <c r="E37" s="66" t="s">
        <v>1170</v>
      </c>
      <c r="F37" s="66" t="s">
        <v>1106</v>
      </c>
      <c r="G37" s="66">
        <v>116.6</v>
      </c>
      <c r="H37" s="68">
        <v>2171.0</v>
      </c>
      <c r="K37" s="18">
        <f t="shared" si="1"/>
        <v>3272.319398</v>
      </c>
      <c r="L37" s="18">
        <f t="shared" si="2"/>
        <v>3141.426622</v>
      </c>
    </row>
    <row r="38" ht="15.75" customHeight="1">
      <c r="A38" s="66">
        <v>25.0</v>
      </c>
      <c r="B38" s="66"/>
      <c r="C38" s="66" t="s">
        <v>1506</v>
      </c>
      <c r="D38" s="67" t="s">
        <v>1102</v>
      </c>
      <c r="E38" s="66" t="s">
        <v>1507</v>
      </c>
      <c r="F38" s="66" t="s">
        <v>1508</v>
      </c>
      <c r="G38" s="66">
        <v>116.3</v>
      </c>
      <c r="H38" s="68">
        <v>1397.0</v>
      </c>
      <c r="K38" s="18">
        <f t="shared" si="1"/>
        <v>2153.020717</v>
      </c>
      <c r="L38" s="18">
        <f t="shared" si="2"/>
        <v>2066.899888</v>
      </c>
    </row>
    <row r="39" ht="15.75" customHeight="1">
      <c r="A39" s="66">
        <v>26.0</v>
      </c>
      <c r="B39" s="66"/>
      <c r="C39" s="66" t="s">
        <v>1099</v>
      </c>
      <c r="D39" s="80" t="s">
        <v>1100</v>
      </c>
      <c r="E39" s="66" t="s">
        <v>1012</v>
      </c>
      <c r="F39" s="66" t="s">
        <v>1509</v>
      </c>
      <c r="G39" s="66">
        <v>111.8</v>
      </c>
      <c r="H39" s="67">
        <v>763.0</v>
      </c>
      <c r="K39" s="18">
        <f t="shared" si="1"/>
        <v>1216.081545</v>
      </c>
      <c r="L39" s="18">
        <f t="shared" si="2"/>
        <v>1167.438283</v>
      </c>
    </row>
    <row r="40" ht="15.75" customHeight="1">
      <c r="A40" s="66">
        <v>27.0</v>
      </c>
      <c r="B40" s="66"/>
      <c r="C40" s="66" t="s">
        <v>1510</v>
      </c>
      <c r="D40" s="67" t="s">
        <v>1511</v>
      </c>
      <c r="E40" s="66" t="s">
        <v>989</v>
      </c>
      <c r="F40" s="66" t="s">
        <v>1069</v>
      </c>
      <c r="G40" s="66">
        <v>112.7</v>
      </c>
      <c r="H40" s="67">
        <v>454.0</v>
      </c>
      <c r="K40" s="18">
        <f t="shared" si="1"/>
        <v>702.4769466</v>
      </c>
      <c r="L40" s="18">
        <f t="shared" si="2"/>
        <v>674.3778688</v>
      </c>
    </row>
    <row r="41" ht="15.75" customHeight="1">
      <c r="A41" s="66">
        <v>28.0</v>
      </c>
      <c r="B41" s="66"/>
      <c r="C41" s="66" t="s">
        <v>845</v>
      </c>
      <c r="D41" s="67" t="s">
        <v>1512</v>
      </c>
      <c r="E41" s="66" t="s">
        <v>1513</v>
      </c>
      <c r="F41" s="66" t="s">
        <v>1469</v>
      </c>
      <c r="G41" s="66">
        <v>111.7</v>
      </c>
      <c r="H41" s="67">
        <v>0.0</v>
      </c>
      <c r="K41" s="18">
        <f t="shared" si="1"/>
        <v>0</v>
      </c>
      <c r="L41" s="18">
        <f t="shared" si="2"/>
        <v>0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C$14:$M$41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5.29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7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0.035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3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0.03</v>
      </c>
      <c r="L6" s="49">
        <v>4.0</v>
      </c>
      <c r="M6" s="50">
        <v>0.0</v>
      </c>
    </row>
    <row r="7">
      <c r="F7" s="58" t="s">
        <v>279</v>
      </c>
      <c r="G7" s="59"/>
      <c r="H7" s="4">
        <v>7.0</v>
      </c>
      <c r="L7" s="49">
        <v>5.0</v>
      </c>
      <c r="M7" s="50">
        <v>0.005</v>
      </c>
    </row>
    <row r="8">
      <c r="F8" s="60" t="s">
        <v>280</v>
      </c>
      <c r="G8" s="61"/>
      <c r="H8" s="55">
        <v>0.015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0.98</v>
      </c>
      <c r="F9" s="63" t="s">
        <v>282</v>
      </c>
      <c r="G9" s="45"/>
      <c r="H9" s="64">
        <v>40.0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1514</v>
      </c>
      <c r="D14" s="67" t="s">
        <v>1515</v>
      </c>
      <c r="E14" s="66" t="s">
        <v>1516</v>
      </c>
      <c r="F14" s="66" t="s">
        <v>1517</v>
      </c>
      <c r="G14" s="66">
        <v>121.3</v>
      </c>
      <c r="H14" s="68">
        <v>5418.0</v>
      </c>
      <c r="I14" s="68"/>
      <c r="K14" s="18">
        <f t="shared" ref="K14:K53" si="1">H14/$H$14*10000*0.7+($H$9-A14)/($H$9-1)*10000*0.3</f>
        <v>10000</v>
      </c>
      <c r="L14" s="18">
        <f t="shared" ref="L14:L44" si="2">K14*$E$9</f>
        <v>9800</v>
      </c>
      <c r="M14" s="2" t="s">
        <v>1175</v>
      </c>
    </row>
    <row r="15">
      <c r="A15" s="66">
        <v>2.0</v>
      </c>
      <c r="B15" s="66"/>
      <c r="C15" s="66" t="s">
        <v>345</v>
      </c>
      <c r="D15" s="67" t="s">
        <v>346</v>
      </c>
      <c r="E15" s="66" t="s">
        <v>1518</v>
      </c>
      <c r="F15" s="66" t="s">
        <v>1519</v>
      </c>
      <c r="G15" s="66">
        <v>122.5</v>
      </c>
      <c r="H15" s="68">
        <v>5415.0</v>
      </c>
      <c r="I15" s="68"/>
      <c r="K15" s="18">
        <f t="shared" si="1"/>
        <v>9919.200954</v>
      </c>
      <c r="L15" s="18">
        <f t="shared" si="2"/>
        <v>9720.816935</v>
      </c>
      <c r="M15" s="2" t="s">
        <v>1251</v>
      </c>
    </row>
    <row r="16">
      <c r="A16" s="66">
        <v>3.0</v>
      </c>
      <c r="B16" s="66"/>
      <c r="C16" s="66" t="s">
        <v>932</v>
      </c>
      <c r="D16" s="67" t="s">
        <v>410</v>
      </c>
      <c r="E16" s="66" t="s">
        <v>784</v>
      </c>
      <c r="F16" s="66" t="s">
        <v>1520</v>
      </c>
      <c r="G16" s="66">
        <v>121.6</v>
      </c>
      <c r="H16" s="68">
        <v>5383.0</v>
      </c>
      <c r="I16" s="68"/>
      <c r="K16" s="18">
        <f t="shared" si="1"/>
        <v>9800.934208</v>
      </c>
      <c r="L16" s="18">
        <f t="shared" si="2"/>
        <v>9604.915524</v>
      </c>
      <c r="M16" s="2" t="s">
        <v>1175</v>
      </c>
    </row>
    <row r="17">
      <c r="A17" s="66">
        <v>4.0</v>
      </c>
      <c r="B17" s="66"/>
      <c r="C17" s="66" t="s">
        <v>936</v>
      </c>
      <c r="D17" s="67" t="s">
        <v>937</v>
      </c>
      <c r="E17" s="66" t="s">
        <v>938</v>
      </c>
      <c r="F17" s="66" t="s">
        <v>1517</v>
      </c>
      <c r="G17" s="66">
        <v>121.3</v>
      </c>
      <c r="H17" s="68">
        <v>5336.0</v>
      </c>
      <c r="I17" s="68"/>
      <c r="K17" s="18">
        <f t="shared" si="1"/>
        <v>9663.287617</v>
      </c>
      <c r="L17" s="18">
        <f t="shared" si="2"/>
        <v>9470.021864</v>
      </c>
      <c r="M17" s="2" t="s">
        <v>1251</v>
      </c>
    </row>
    <row r="18">
      <c r="A18" s="66">
        <v>5.0</v>
      </c>
      <c r="B18" s="66"/>
      <c r="C18" s="66" t="s">
        <v>414</v>
      </c>
      <c r="D18" s="67" t="s">
        <v>1316</v>
      </c>
      <c r="E18" s="66" t="s">
        <v>1521</v>
      </c>
      <c r="F18" s="66" t="s">
        <v>1522</v>
      </c>
      <c r="G18" s="66">
        <v>122.7</v>
      </c>
      <c r="H18" s="68">
        <v>5201.0</v>
      </c>
      <c r="I18" s="68"/>
      <c r="K18" s="18">
        <f t="shared" si="1"/>
        <v>9411.945935</v>
      </c>
      <c r="L18" s="18">
        <f t="shared" si="2"/>
        <v>9223.707016</v>
      </c>
      <c r="M18" s="2" t="s">
        <v>1175</v>
      </c>
    </row>
    <row r="19">
      <c r="A19" s="66">
        <v>6.0</v>
      </c>
      <c r="B19" s="69" t="s">
        <v>375</v>
      </c>
      <c r="C19" s="66" t="s">
        <v>1027</v>
      </c>
      <c r="D19" s="67" t="s">
        <v>344</v>
      </c>
      <c r="E19" s="66" t="s">
        <v>1523</v>
      </c>
      <c r="F19" s="66" t="s">
        <v>964</v>
      </c>
      <c r="G19" s="66">
        <v>119.8</v>
      </c>
      <c r="H19" s="68">
        <v>5112.0</v>
      </c>
      <c r="I19" s="68"/>
      <c r="K19" s="18">
        <f t="shared" si="1"/>
        <v>9220.035778</v>
      </c>
      <c r="L19" s="18">
        <f t="shared" si="2"/>
        <v>9035.635063</v>
      </c>
      <c r="M19" s="2" t="s">
        <v>1251</v>
      </c>
    </row>
    <row r="20">
      <c r="A20" s="66">
        <v>7.0</v>
      </c>
      <c r="B20" s="69" t="s">
        <v>326</v>
      </c>
      <c r="C20" s="66" t="s">
        <v>953</v>
      </c>
      <c r="D20" s="67" t="s">
        <v>1524</v>
      </c>
      <c r="E20" s="66" t="s">
        <v>955</v>
      </c>
      <c r="F20" s="66" t="s">
        <v>1517</v>
      </c>
      <c r="G20" s="66">
        <v>121.3</v>
      </c>
      <c r="H20" s="68">
        <v>5048.0</v>
      </c>
      <c r="I20" s="68"/>
      <c r="K20" s="18">
        <f t="shared" si="1"/>
        <v>9060.425363</v>
      </c>
      <c r="L20" s="18">
        <f t="shared" si="2"/>
        <v>8879.216855</v>
      </c>
    </row>
    <row r="21" ht="15.75" customHeight="1">
      <c r="A21" s="66">
        <v>8.0</v>
      </c>
      <c r="B21" s="69" t="s">
        <v>456</v>
      </c>
      <c r="C21" s="66" t="s">
        <v>848</v>
      </c>
      <c r="D21" s="67" t="s">
        <v>950</v>
      </c>
      <c r="E21" s="66" t="s">
        <v>951</v>
      </c>
      <c r="F21" s="66" t="s">
        <v>952</v>
      </c>
      <c r="G21" s="66">
        <v>122.7</v>
      </c>
      <c r="H21" s="68">
        <v>5003.0</v>
      </c>
      <c r="I21" s="68"/>
      <c r="K21" s="18">
        <f t="shared" si="1"/>
        <v>8925.362751</v>
      </c>
      <c r="L21" s="18">
        <f t="shared" si="2"/>
        <v>8746.855496</v>
      </c>
    </row>
    <row r="22" ht="15.75" customHeight="1">
      <c r="A22" s="66">
        <v>9.0</v>
      </c>
      <c r="B22" s="70" t="s">
        <v>326</v>
      </c>
      <c r="C22" s="66" t="s">
        <v>968</v>
      </c>
      <c r="D22" s="67" t="s">
        <v>969</v>
      </c>
      <c r="E22" s="66" t="s">
        <v>1525</v>
      </c>
      <c r="F22" s="66" t="s">
        <v>1517</v>
      </c>
      <c r="G22" s="66">
        <v>121.3</v>
      </c>
      <c r="H22" s="68">
        <v>5000.0</v>
      </c>
      <c r="I22" s="68"/>
      <c r="K22" s="18">
        <f t="shared" si="1"/>
        <v>8844.563705</v>
      </c>
      <c r="L22" s="18">
        <f t="shared" si="2"/>
        <v>8667.672431</v>
      </c>
    </row>
    <row r="23" ht="15.75" customHeight="1">
      <c r="A23" s="66">
        <v>10.0</v>
      </c>
      <c r="B23" s="69" t="s">
        <v>298</v>
      </c>
      <c r="C23" s="66" t="s">
        <v>947</v>
      </c>
      <c r="D23" s="67" t="s">
        <v>948</v>
      </c>
      <c r="E23" s="66" t="s">
        <v>949</v>
      </c>
      <c r="F23" s="66" t="s">
        <v>420</v>
      </c>
      <c r="G23" s="66">
        <v>122.5</v>
      </c>
      <c r="H23" s="68">
        <v>4914.0</v>
      </c>
      <c r="I23" s="68"/>
      <c r="K23" s="18">
        <f t="shared" si="1"/>
        <v>8656.529517</v>
      </c>
      <c r="L23" s="18">
        <f t="shared" si="2"/>
        <v>8483.398927</v>
      </c>
    </row>
    <row r="24" ht="15.75" customHeight="1">
      <c r="A24" s="66">
        <v>11.0</v>
      </c>
      <c r="B24" s="69" t="s">
        <v>298</v>
      </c>
      <c r="C24" s="66" t="s">
        <v>940</v>
      </c>
      <c r="D24" s="67" t="s">
        <v>941</v>
      </c>
      <c r="E24" s="66" t="s">
        <v>942</v>
      </c>
      <c r="F24" s="66" t="s">
        <v>1526</v>
      </c>
      <c r="G24" s="66">
        <v>122.5</v>
      </c>
      <c r="H24" s="68">
        <v>4897.0</v>
      </c>
      <c r="I24" s="68"/>
      <c r="K24" s="18">
        <f t="shared" si="1"/>
        <v>8557.642616</v>
      </c>
      <c r="L24" s="18">
        <f t="shared" si="2"/>
        <v>8386.489763</v>
      </c>
    </row>
    <row r="25" ht="15.75" customHeight="1">
      <c r="A25" s="66">
        <v>12.0</v>
      </c>
      <c r="B25" s="69" t="s">
        <v>353</v>
      </c>
      <c r="C25" s="66" t="s">
        <v>1527</v>
      </c>
      <c r="D25" s="67" t="s">
        <v>961</v>
      </c>
      <c r="E25" s="66" t="s">
        <v>1528</v>
      </c>
      <c r="F25" s="66" t="s">
        <v>1517</v>
      </c>
      <c r="G25" s="66">
        <v>121.3</v>
      </c>
      <c r="H25" s="68">
        <v>4889.0</v>
      </c>
      <c r="I25" s="68"/>
      <c r="K25" s="18">
        <f t="shared" si="1"/>
        <v>8470.383622</v>
      </c>
      <c r="L25" s="18">
        <f t="shared" si="2"/>
        <v>8300.975949</v>
      </c>
    </row>
    <row r="26" ht="15.75" customHeight="1">
      <c r="A26" s="66">
        <v>13.0</v>
      </c>
      <c r="B26" s="70" t="s">
        <v>994</v>
      </c>
      <c r="C26" s="66" t="s">
        <v>662</v>
      </c>
      <c r="D26" s="67" t="s">
        <v>1529</v>
      </c>
      <c r="E26" s="66" t="s">
        <v>944</v>
      </c>
      <c r="F26" s="66" t="s">
        <v>1530</v>
      </c>
      <c r="G26" s="66">
        <v>118.0</v>
      </c>
      <c r="H26" s="68">
        <v>4868.0</v>
      </c>
      <c r="I26" s="68"/>
      <c r="K26" s="18">
        <f t="shared" si="1"/>
        <v>8366.328762</v>
      </c>
      <c r="L26" s="18">
        <f t="shared" si="2"/>
        <v>8199.002186</v>
      </c>
    </row>
    <row r="27" ht="15.75" customHeight="1">
      <c r="A27" s="66">
        <v>14.0</v>
      </c>
      <c r="B27" s="69" t="s">
        <v>326</v>
      </c>
      <c r="C27" s="66" t="s">
        <v>956</v>
      </c>
      <c r="D27" s="67" t="s">
        <v>957</v>
      </c>
      <c r="E27" s="66" t="s">
        <v>958</v>
      </c>
      <c r="F27" s="66" t="s">
        <v>959</v>
      </c>
      <c r="G27" s="66">
        <v>122.7</v>
      </c>
      <c r="H27" s="68">
        <v>4847.0</v>
      </c>
      <c r="I27" s="68"/>
      <c r="K27" s="18">
        <f t="shared" si="1"/>
        <v>8262.273902</v>
      </c>
      <c r="L27" s="18">
        <f t="shared" si="2"/>
        <v>8097.028424</v>
      </c>
    </row>
    <row r="28" ht="15.75" customHeight="1">
      <c r="A28" s="66">
        <v>15.0</v>
      </c>
      <c r="B28" s="69" t="s">
        <v>326</v>
      </c>
      <c r="C28" s="66">
        <v>3.0</v>
      </c>
      <c r="D28" s="80" t="s">
        <v>1200</v>
      </c>
      <c r="E28" s="66" t="s">
        <v>653</v>
      </c>
      <c r="F28" s="66" t="s">
        <v>1522</v>
      </c>
      <c r="G28" s="66">
        <v>122.7</v>
      </c>
      <c r="H28" s="68">
        <v>4745.0</v>
      </c>
      <c r="I28" s="68"/>
      <c r="K28" s="18">
        <f t="shared" si="1"/>
        <v>8053.567879</v>
      </c>
      <c r="L28" s="18">
        <f t="shared" si="2"/>
        <v>7892.496522</v>
      </c>
    </row>
    <row r="29" ht="15.75" customHeight="1">
      <c r="A29" s="66">
        <v>16.0</v>
      </c>
      <c r="B29" s="69" t="s">
        <v>456</v>
      </c>
      <c r="C29" s="66" t="s">
        <v>411</v>
      </c>
      <c r="D29" s="67" t="s">
        <v>412</v>
      </c>
      <c r="E29" s="66" t="s">
        <v>1531</v>
      </c>
      <c r="F29" s="66" t="s">
        <v>1532</v>
      </c>
      <c r="G29" s="66">
        <v>121.6</v>
      </c>
      <c r="H29" s="68">
        <v>4609.0</v>
      </c>
      <c r="I29" s="68"/>
      <c r="K29" s="18">
        <f t="shared" si="1"/>
        <v>7800.934208</v>
      </c>
      <c r="L29" s="18">
        <f t="shared" si="2"/>
        <v>7644.915524</v>
      </c>
    </row>
    <row r="30" ht="15.75" customHeight="1">
      <c r="A30" s="66">
        <v>17.0</v>
      </c>
      <c r="B30" s="70" t="s">
        <v>353</v>
      </c>
      <c r="C30" s="66" t="s">
        <v>1533</v>
      </c>
      <c r="D30" s="67" t="s">
        <v>966</v>
      </c>
      <c r="E30" s="66" t="s">
        <v>967</v>
      </c>
      <c r="F30" s="66" t="s">
        <v>1517</v>
      </c>
      <c r="G30" s="66">
        <v>121.3</v>
      </c>
      <c r="H30" s="68">
        <v>4591.0</v>
      </c>
      <c r="K30" s="18">
        <f t="shared" si="1"/>
        <v>7700.755317</v>
      </c>
      <c r="L30" s="18">
        <f t="shared" si="2"/>
        <v>7546.740211</v>
      </c>
      <c r="M30" s="2" t="s">
        <v>1175</v>
      </c>
    </row>
    <row r="31" ht="15.75" customHeight="1">
      <c r="A31" s="66">
        <v>18.0</v>
      </c>
      <c r="B31" s="69" t="s">
        <v>298</v>
      </c>
      <c r="C31" s="66">
        <v>12.0</v>
      </c>
      <c r="D31" s="67" t="s">
        <v>787</v>
      </c>
      <c r="E31" s="66" t="s">
        <v>784</v>
      </c>
      <c r="F31" s="66" t="s">
        <v>368</v>
      </c>
      <c r="G31" s="66">
        <v>122.7</v>
      </c>
      <c r="H31" s="68">
        <v>4547.0</v>
      </c>
      <c r="K31" s="18">
        <f t="shared" si="1"/>
        <v>7566.984695</v>
      </c>
      <c r="L31" s="18">
        <f t="shared" si="2"/>
        <v>7415.645001</v>
      </c>
      <c r="M31" s="2" t="s">
        <v>1175</v>
      </c>
    </row>
    <row r="32" ht="15.75" customHeight="1">
      <c r="A32" s="66">
        <v>19.0</v>
      </c>
      <c r="B32" s="69" t="s">
        <v>375</v>
      </c>
      <c r="C32" s="66" t="s">
        <v>289</v>
      </c>
      <c r="D32" s="67" t="s">
        <v>1534</v>
      </c>
      <c r="E32" s="66" t="s">
        <v>1535</v>
      </c>
      <c r="F32" s="66" t="s">
        <v>1386</v>
      </c>
      <c r="G32" s="66">
        <v>122.9</v>
      </c>
      <c r="H32" s="68">
        <v>4497.0</v>
      </c>
      <c r="K32" s="18">
        <f t="shared" si="1"/>
        <v>7425.462135</v>
      </c>
      <c r="L32" s="18">
        <f t="shared" si="2"/>
        <v>7276.952892</v>
      </c>
    </row>
    <row r="33" ht="15.75" customHeight="1">
      <c r="A33" s="66">
        <v>20.0</v>
      </c>
      <c r="B33" s="70" t="s">
        <v>326</v>
      </c>
      <c r="C33" s="66" t="s">
        <v>529</v>
      </c>
      <c r="D33" s="67" t="s">
        <v>1009</v>
      </c>
      <c r="E33" s="66"/>
      <c r="F33" s="66" t="s">
        <v>1536</v>
      </c>
      <c r="G33" s="66">
        <v>116.3</v>
      </c>
      <c r="H33" s="68">
        <v>4472.0</v>
      </c>
      <c r="K33" s="18">
        <f t="shared" si="1"/>
        <v>7316.239316</v>
      </c>
      <c r="L33" s="18">
        <f t="shared" si="2"/>
        <v>7169.91453</v>
      </c>
    </row>
    <row r="34" ht="15.75" customHeight="1">
      <c r="A34" s="66">
        <v>21.0</v>
      </c>
      <c r="B34" s="69" t="s">
        <v>473</v>
      </c>
      <c r="C34" s="66" t="s">
        <v>655</v>
      </c>
      <c r="D34" s="67" t="s">
        <v>656</v>
      </c>
      <c r="E34" s="66" t="s">
        <v>989</v>
      </c>
      <c r="F34" s="66" t="s">
        <v>1537</v>
      </c>
      <c r="G34" s="66">
        <v>127.7</v>
      </c>
      <c r="H34" s="68">
        <v>4448.0</v>
      </c>
      <c r="K34" s="18">
        <f t="shared" si="1"/>
        <v>7208.308487</v>
      </c>
      <c r="L34" s="18">
        <f t="shared" si="2"/>
        <v>7064.142318</v>
      </c>
    </row>
    <row r="35" ht="15.75" customHeight="1">
      <c r="A35" s="66">
        <v>22.0</v>
      </c>
      <c r="B35" s="69" t="s">
        <v>353</v>
      </c>
      <c r="C35" s="66" t="s">
        <v>978</v>
      </c>
      <c r="D35" s="67" t="s">
        <v>1538</v>
      </c>
      <c r="E35" s="66" t="s">
        <v>1539</v>
      </c>
      <c r="F35" s="66" t="s">
        <v>982</v>
      </c>
      <c r="G35" s="66">
        <v>121.3</v>
      </c>
      <c r="H35" s="68">
        <v>4443.0</v>
      </c>
      <c r="K35" s="18">
        <f t="shared" si="1"/>
        <v>7124.925462</v>
      </c>
      <c r="L35" s="18">
        <f t="shared" si="2"/>
        <v>6982.426953</v>
      </c>
    </row>
    <row r="36" ht="15.75" customHeight="1">
      <c r="A36" s="66">
        <v>23.0</v>
      </c>
      <c r="B36" s="70" t="s">
        <v>1540</v>
      </c>
      <c r="C36" s="66" t="s">
        <v>810</v>
      </c>
      <c r="D36" s="67" t="s">
        <v>1541</v>
      </c>
      <c r="E36" s="66" t="s">
        <v>1542</v>
      </c>
      <c r="F36" s="66" t="s">
        <v>1543</v>
      </c>
      <c r="G36" s="66">
        <v>120.5</v>
      </c>
      <c r="H36" s="68">
        <v>4442.0</v>
      </c>
      <c r="K36" s="18">
        <f t="shared" si="1"/>
        <v>7046.710396</v>
      </c>
      <c r="L36" s="18">
        <f t="shared" si="2"/>
        <v>6905.776188</v>
      </c>
    </row>
    <row r="37" ht="15.75" customHeight="1">
      <c r="A37" s="66">
        <v>24.0</v>
      </c>
      <c r="B37" s="69" t="s">
        <v>353</v>
      </c>
      <c r="C37" s="66" t="s">
        <v>991</v>
      </c>
      <c r="D37" s="67" t="s">
        <v>1544</v>
      </c>
      <c r="E37" s="66"/>
      <c r="F37" s="66" t="s">
        <v>1545</v>
      </c>
      <c r="G37" s="66">
        <v>126.8</v>
      </c>
      <c r="H37" s="68">
        <v>4437.0</v>
      </c>
      <c r="K37" s="18">
        <f t="shared" si="1"/>
        <v>6963.32737</v>
      </c>
      <c r="L37" s="18">
        <f t="shared" si="2"/>
        <v>6824.060823</v>
      </c>
    </row>
    <row r="38" ht="15.75" customHeight="1">
      <c r="A38" s="66">
        <v>25.0</v>
      </c>
      <c r="B38" s="69" t="s">
        <v>456</v>
      </c>
      <c r="C38" s="66">
        <v>56.0</v>
      </c>
      <c r="D38" s="67" t="s">
        <v>1546</v>
      </c>
      <c r="E38" s="66" t="s">
        <v>1547</v>
      </c>
      <c r="F38" s="66" t="s">
        <v>1548</v>
      </c>
      <c r="G38" s="66">
        <v>121.6</v>
      </c>
      <c r="H38" s="68">
        <v>4409.0</v>
      </c>
      <c r="K38" s="18">
        <f t="shared" si="1"/>
        <v>6850.228583</v>
      </c>
      <c r="L38" s="18">
        <f t="shared" si="2"/>
        <v>6713.224011</v>
      </c>
    </row>
    <row r="39" ht="15.75" customHeight="1">
      <c r="A39" s="66">
        <v>26.0</v>
      </c>
      <c r="B39" s="70" t="s">
        <v>375</v>
      </c>
      <c r="C39" s="66" t="s">
        <v>537</v>
      </c>
      <c r="D39" s="67" t="s">
        <v>1549</v>
      </c>
      <c r="E39" s="66" t="s">
        <v>1550</v>
      </c>
      <c r="F39" s="66" t="s">
        <v>1551</v>
      </c>
      <c r="G39" s="66">
        <v>121.1</v>
      </c>
      <c r="H39" s="68">
        <v>4402.0</v>
      </c>
      <c r="K39" s="18">
        <f t="shared" si="1"/>
        <v>6764.261578</v>
      </c>
      <c r="L39" s="18">
        <f t="shared" si="2"/>
        <v>6628.976347</v>
      </c>
    </row>
    <row r="40" ht="15.75" customHeight="1">
      <c r="A40" s="66">
        <v>27.0</v>
      </c>
      <c r="B40" s="70" t="s">
        <v>353</v>
      </c>
      <c r="C40" s="66" t="s">
        <v>796</v>
      </c>
      <c r="D40" s="67" t="s">
        <v>797</v>
      </c>
      <c r="E40" s="66" t="s">
        <v>981</v>
      </c>
      <c r="F40" s="66" t="s">
        <v>1552</v>
      </c>
      <c r="G40" s="66">
        <v>121.3</v>
      </c>
      <c r="H40" s="68">
        <v>4388.0</v>
      </c>
      <c r="K40" s="18">
        <f t="shared" si="1"/>
        <v>6669.250646</v>
      </c>
      <c r="L40" s="18">
        <f t="shared" si="2"/>
        <v>6535.865633</v>
      </c>
      <c r="M40" s="2" t="s">
        <v>1175</v>
      </c>
    </row>
    <row r="41" ht="15.75" customHeight="1">
      <c r="A41" s="66">
        <v>28.0</v>
      </c>
      <c r="B41" s="70" t="s">
        <v>326</v>
      </c>
      <c r="C41" s="66" t="s">
        <v>820</v>
      </c>
      <c r="D41" s="67" t="s">
        <v>821</v>
      </c>
      <c r="E41" s="66" t="s">
        <v>1496</v>
      </c>
      <c r="F41" s="66" t="s">
        <v>1522</v>
      </c>
      <c r="G41" s="66">
        <v>122.7</v>
      </c>
      <c r="H41" s="68">
        <v>4329.0</v>
      </c>
      <c r="K41" s="18">
        <f t="shared" si="1"/>
        <v>6516.100179</v>
      </c>
      <c r="L41" s="18">
        <f t="shared" si="2"/>
        <v>6385.778175</v>
      </c>
    </row>
    <row r="42" ht="15.75" customHeight="1">
      <c r="A42" s="66">
        <v>29.0</v>
      </c>
      <c r="B42" s="70" t="s">
        <v>1553</v>
      </c>
      <c r="C42" s="66" t="s">
        <v>1554</v>
      </c>
      <c r="D42" s="67" t="s">
        <v>1555</v>
      </c>
      <c r="E42" s="66" t="s">
        <v>1556</v>
      </c>
      <c r="F42" s="66" t="s">
        <v>291</v>
      </c>
      <c r="G42" s="66">
        <v>117.1</v>
      </c>
      <c r="H42" s="68">
        <v>4140.0</v>
      </c>
      <c r="K42" s="18">
        <f t="shared" si="1"/>
        <v>6194.991055</v>
      </c>
      <c r="L42" s="18">
        <f t="shared" si="2"/>
        <v>6071.091234</v>
      </c>
    </row>
    <row r="43" ht="15.75" customHeight="1">
      <c r="A43" s="66">
        <v>30.0</v>
      </c>
      <c r="B43" s="69" t="s">
        <v>326</v>
      </c>
      <c r="C43" s="66" t="s">
        <v>304</v>
      </c>
      <c r="D43" s="67" t="s">
        <v>1557</v>
      </c>
      <c r="E43" s="66" t="s">
        <v>1558</v>
      </c>
      <c r="F43" s="66" t="s">
        <v>301</v>
      </c>
      <c r="G43" s="66">
        <v>117.1</v>
      </c>
      <c r="H43" s="68">
        <v>4066.0</v>
      </c>
      <c r="K43" s="18">
        <f t="shared" si="1"/>
        <v>6022.460743</v>
      </c>
      <c r="L43" s="18">
        <f t="shared" si="2"/>
        <v>5902.011529</v>
      </c>
      <c r="M43" s="2" t="s">
        <v>1175</v>
      </c>
    </row>
    <row r="44" ht="15.75" customHeight="1">
      <c r="A44" s="66">
        <v>31.0</v>
      </c>
      <c r="B44" s="70" t="s">
        <v>353</v>
      </c>
      <c r="C44" s="66" t="s">
        <v>998</v>
      </c>
      <c r="D44" s="67" t="s">
        <v>1559</v>
      </c>
      <c r="E44" s="66" t="s">
        <v>650</v>
      </c>
      <c r="F44" s="66" t="s">
        <v>964</v>
      </c>
      <c r="G44" s="66">
        <v>119.8</v>
      </c>
      <c r="H44" s="68">
        <v>3918.0</v>
      </c>
      <c r="K44" s="18">
        <f t="shared" si="1"/>
        <v>5754.323196</v>
      </c>
      <c r="L44" s="18">
        <f t="shared" si="2"/>
        <v>5639.236732</v>
      </c>
    </row>
    <row r="45" ht="15.75" customHeight="1">
      <c r="A45" s="66">
        <v>32.0</v>
      </c>
      <c r="B45" s="70" t="s">
        <v>298</v>
      </c>
      <c r="C45" s="66" t="s">
        <v>319</v>
      </c>
      <c r="D45" s="80" t="s">
        <v>1560</v>
      </c>
      <c r="E45" s="66"/>
      <c r="F45" s="66" t="s">
        <v>291</v>
      </c>
      <c r="G45" s="66">
        <v>117.1</v>
      </c>
      <c r="H45" s="68">
        <v>3838.0</v>
      </c>
      <c r="K45" s="18">
        <f t="shared" si="1"/>
        <v>5574.040946</v>
      </c>
    </row>
    <row r="46" ht="15.75" customHeight="1">
      <c r="A46" s="66">
        <v>33.0</v>
      </c>
      <c r="B46" s="69" t="s">
        <v>298</v>
      </c>
      <c r="C46" s="66" t="s">
        <v>683</v>
      </c>
      <c r="D46" s="80" t="s">
        <v>1226</v>
      </c>
      <c r="E46" s="66" t="s">
        <v>1561</v>
      </c>
      <c r="F46" s="66" t="s">
        <v>1562</v>
      </c>
      <c r="G46" s="66">
        <v>116.3</v>
      </c>
      <c r="H46" s="68">
        <v>3718.0</v>
      </c>
      <c r="K46" s="18">
        <f t="shared" si="1"/>
        <v>5342.07911</v>
      </c>
      <c r="L46" s="18">
        <f t="shared" ref="L46:L53" si="3">K46*$E$9</f>
        <v>5235.237527</v>
      </c>
    </row>
    <row r="47" ht="15.75" customHeight="1">
      <c r="A47" s="66">
        <v>34.0</v>
      </c>
      <c r="B47" s="70" t="s">
        <v>298</v>
      </c>
      <c r="C47" s="66" t="s">
        <v>378</v>
      </c>
      <c r="D47" s="67" t="s">
        <v>1363</v>
      </c>
      <c r="E47" s="66" t="s">
        <v>1563</v>
      </c>
      <c r="F47" s="66" t="s">
        <v>1564</v>
      </c>
      <c r="G47" s="66">
        <v>121.3</v>
      </c>
      <c r="H47" s="68">
        <v>3695.0</v>
      </c>
      <c r="K47" s="18">
        <f t="shared" si="1"/>
        <v>5235.44027</v>
      </c>
      <c r="L47" s="18">
        <f t="shared" si="3"/>
        <v>5130.731465</v>
      </c>
    </row>
    <row r="48" ht="15.75" customHeight="1">
      <c r="A48" s="66">
        <v>35.0</v>
      </c>
      <c r="B48" s="69" t="s">
        <v>326</v>
      </c>
      <c r="C48" s="66" t="s">
        <v>670</v>
      </c>
      <c r="D48" s="80" t="s">
        <v>1011</v>
      </c>
      <c r="E48" s="66" t="s">
        <v>1012</v>
      </c>
      <c r="F48" s="66" t="s">
        <v>1565</v>
      </c>
      <c r="G48" s="66">
        <v>120.5</v>
      </c>
      <c r="H48" s="68">
        <v>3310.0</v>
      </c>
      <c r="K48" s="18">
        <f t="shared" si="1"/>
        <v>4661.101173</v>
      </c>
      <c r="L48" s="18">
        <f t="shared" si="3"/>
        <v>4567.879149</v>
      </c>
    </row>
    <row r="49" ht="15.75" customHeight="1">
      <c r="A49" s="66">
        <v>36.0</v>
      </c>
      <c r="B49" s="70" t="s">
        <v>298</v>
      </c>
      <c r="C49" s="66" t="s">
        <v>1233</v>
      </c>
      <c r="D49" s="67" t="s">
        <v>1160</v>
      </c>
      <c r="E49" s="66" t="s">
        <v>1234</v>
      </c>
      <c r="F49" s="66" t="s">
        <v>1566</v>
      </c>
      <c r="G49" s="66">
        <v>119.6</v>
      </c>
      <c r="H49" s="68">
        <v>3234.0</v>
      </c>
      <c r="K49" s="18">
        <f t="shared" si="1"/>
        <v>4485.986881</v>
      </c>
      <c r="L49" s="18">
        <f t="shared" si="3"/>
        <v>4396.267144</v>
      </c>
    </row>
    <row r="50" ht="15.75" customHeight="1">
      <c r="A50" s="66">
        <v>37.0</v>
      </c>
      <c r="B50" s="69" t="s">
        <v>326</v>
      </c>
      <c r="C50" s="66" t="s">
        <v>558</v>
      </c>
      <c r="D50" s="80" t="s">
        <v>1231</v>
      </c>
      <c r="E50" s="66" t="s">
        <v>681</v>
      </c>
      <c r="F50" s="66" t="s">
        <v>291</v>
      </c>
      <c r="G50" s="66">
        <v>117.1</v>
      </c>
      <c r="H50" s="68">
        <v>2837.0</v>
      </c>
      <c r="K50" s="18">
        <f t="shared" si="1"/>
        <v>3896.143908</v>
      </c>
      <c r="L50" s="18">
        <f t="shared" si="3"/>
        <v>3818.22103</v>
      </c>
    </row>
    <row r="51" ht="15.75" customHeight="1">
      <c r="A51" s="66">
        <v>38.0</v>
      </c>
      <c r="B51" s="70" t="s">
        <v>326</v>
      </c>
      <c r="C51" s="66" t="s">
        <v>674</v>
      </c>
      <c r="D51" s="80" t="s">
        <v>675</v>
      </c>
      <c r="E51" s="66" t="s">
        <v>1004</v>
      </c>
      <c r="F51" s="66" t="s">
        <v>677</v>
      </c>
      <c r="G51" s="66">
        <v>122.5</v>
      </c>
      <c r="H51" s="68">
        <v>2813.0</v>
      </c>
      <c r="K51" s="18">
        <f t="shared" si="1"/>
        <v>3788.213079</v>
      </c>
      <c r="L51" s="18">
        <f t="shared" si="3"/>
        <v>3712.448817</v>
      </c>
    </row>
    <row r="52" ht="15.75" customHeight="1">
      <c r="A52" s="66">
        <v>39.0</v>
      </c>
      <c r="B52" s="70" t="s">
        <v>298</v>
      </c>
      <c r="C52" s="66" t="s">
        <v>1567</v>
      </c>
      <c r="D52" s="67" t="s">
        <v>1568</v>
      </c>
      <c r="E52" s="66" t="s">
        <v>1569</v>
      </c>
      <c r="F52" s="66" t="s">
        <v>1570</v>
      </c>
      <c r="G52" s="66">
        <v>118.4</v>
      </c>
      <c r="H52" s="68">
        <v>2782.0</v>
      </c>
      <c r="K52" s="18">
        <f t="shared" si="1"/>
        <v>3671.238322</v>
      </c>
      <c r="L52" s="18">
        <f t="shared" si="3"/>
        <v>3597.813556</v>
      </c>
    </row>
    <row r="53" ht="15.75" customHeight="1">
      <c r="A53" s="66">
        <v>40.0</v>
      </c>
      <c r="B53" s="66"/>
      <c r="C53" s="66" t="s">
        <v>715</v>
      </c>
      <c r="D53" s="80" t="s">
        <v>1571</v>
      </c>
      <c r="E53" s="66" t="s">
        <v>1004</v>
      </c>
      <c r="F53" s="66" t="s">
        <v>1562</v>
      </c>
      <c r="G53" s="66">
        <v>116.3</v>
      </c>
      <c r="H53" s="68">
        <v>2074.0</v>
      </c>
      <c r="K53" s="18">
        <f t="shared" si="1"/>
        <v>2679.586563</v>
      </c>
      <c r="L53" s="18">
        <f t="shared" si="3"/>
        <v>2625.994832</v>
      </c>
    </row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53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8.29"/>
    <col customWidth="1" min="5" max="5" width="9.14"/>
    <col customWidth="1" min="6" max="6" width="8.71"/>
    <col customWidth="1" min="7" max="7" width="24.14"/>
    <col customWidth="1" min="8" max="8" width="9.14"/>
    <col customWidth="1" min="9" max="9" width="8.57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0.75</v>
      </c>
      <c r="F3" s="3"/>
      <c r="G3" s="52" t="s">
        <v>276</v>
      </c>
      <c r="H3" s="4">
        <f>COUNTIF(M14:M473, M13)</f>
        <v>0</v>
      </c>
      <c r="L3" s="49">
        <v>1.0</v>
      </c>
      <c r="M3" s="50">
        <v>0.0</v>
      </c>
    </row>
    <row r="4">
      <c r="A4" s="83" t="s">
        <v>1572</v>
      </c>
      <c r="B4" s="59"/>
      <c r="C4" s="59"/>
      <c r="F4" s="53"/>
      <c r="G4" s="54" t="s">
        <v>277</v>
      </c>
      <c r="H4" s="55">
        <f>H3*0.005</f>
        <v>0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7.0</v>
      </c>
      <c r="L7" s="49">
        <v>5.0</v>
      </c>
      <c r="M7" s="50">
        <v>0.005</v>
      </c>
    </row>
    <row r="8">
      <c r="F8" s="60" t="s">
        <v>280</v>
      </c>
      <c r="G8" s="61"/>
      <c r="H8" s="55">
        <v>0.015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0.765</v>
      </c>
      <c r="F9" s="63" t="s">
        <v>282</v>
      </c>
      <c r="G9" s="45"/>
      <c r="H9" s="64">
        <v>10.0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531</v>
      </c>
      <c r="D14" s="67" t="s">
        <v>532</v>
      </c>
      <c r="E14" s="66"/>
      <c r="F14" s="66" t="s">
        <v>533</v>
      </c>
      <c r="G14" s="66" t="s">
        <v>1573</v>
      </c>
      <c r="H14" s="66">
        <v>119.6</v>
      </c>
      <c r="I14" s="68">
        <v>3375.0</v>
      </c>
      <c r="K14" s="18">
        <f t="shared" ref="K14:K23" si="1">I14/$I$14*10000*0.7+($H$9-A14)/($H$9-1)*10000*0.3</f>
        <v>10000</v>
      </c>
      <c r="L14" s="18">
        <f t="shared" ref="L14:L23" si="2">K14*$E$9</f>
        <v>7650</v>
      </c>
    </row>
    <row r="15">
      <c r="A15" s="66">
        <v>2.0</v>
      </c>
      <c r="B15" s="66"/>
      <c r="C15" s="66" t="s">
        <v>567</v>
      </c>
      <c r="D15" s="67" t="s">
        <v>579</v>
      </c>
      <c r="E15" s="66"/>
      <c r="F15" s="66" t="s">
        <v>536</v>
      </c>
      <c r="G15" s="66" t="s">
        <v>1225</v>
      </c>
      <c r="H15" s="66">
        <v>111.8</v>
      </c>
      <c r="I15" s="68">
        <v>2560.0</v>
      </c>
      <c r="K15" s="18">
        <f t="shared" si="1"/>
        <v>7976.296296</v>
      </c>
      <c r="L15" s="18">
        <f t="shared" si="2"/>
        <v>6101.866667</v>
      </c>
    </row>
    <row r="16">
      <c r="A16" s="66">
        <v>3.0</v>
      </c>
      <c r="B16" s="66"/>
      <c r="C16" s="66" t="s">
        <v>711</v>
      </c>
      <c r="D16" s="67" t="s">
        <v>1574</v>
      </c>
      <c r="E16" s="66"/>
      <c r="F16" s="66" t="s">
        <v>569</v>
      </c>
      <c r="G16" s="66" t="s">
        <v>1232</v>
      </c>
      <c r="H16" s="66">
        <v>117.1</v>
      </c>
      <c r="I16" s="68">
        <v>2050.0</v>
      </c>
      <c r="K16" s="18">
        <f t="shared" si="1"/>
        <v>6585.185185</v>
      </c>
      <c r="L16" s="18">
        <f t="shared" si="2"/>
        <v>5037.666667</v>
      </c>
    </row>
    <row r="17">
      <c r="A17" s="66">
        <v>4.0</v>
      </c>
      <c r="B17" s="69" t="s">
        <v>326</v>
      </c>
      <c r="C17" s="66" t="s">
        <v>862</v>
      </c>
      <c r="D17" s="67" t="s">
        <v>1575</v>
      </c>
      <c r="E17" s="66"/>
      <c r="F17" s="66" t="s">
        <v>1576</v>
      </c>
      <c r="G17" s="66" t="s">
        <v>382</v>
      </c>
      <c r="H17" s="66">
        <v>121.3</v>
      </c>
      <c r="I17" s="68">
        <v>1821.0</v>
      </c>
      <c r="K17" s="18">
        <f t="shared" si="1"/>
        <v>5776.888889</v>
      </c>
      <c r="L17" s="18">
        <f t="shared" si="2"/>
        <v>4419.32</v>
      </c>
    </row>
    <row r="18">
      <c r="A18" s="66">
        <v>5.0</v>
      </c>
      <c r="B18" s="70" t="s">
        <v>298</v>
      </c>
      <c r="C18" s="66" t="s">
        <v>571</v>
      </c>
      <c r="D18" s="67" t="s">
        <v>572</v>
      </c>
      <c r="E18" s="66"/>
      <c r="F18" s="66" t="s">
        <v>573</v>
      </c>
      <c r="G18" s="66" t="s">
        <v>1577</v>
      </c>
      <c r="H18" s="66">
        <v>119.6</v>
      </c>
      <c r="I18" s="68">
        <v>1712.0</v>
      </c>
      <c r="K18" s="18">
        <f t="shared" si="1"/>
        <v>5217.481481</v>
      </c>
      <c r="L18" s="18">
        <f t="shared" si="2"/>
        <v>3991.373333</v>
      </c>
    </row>
    <row r="19">
      <c r="A19" s="66">
        <v>6.0</v>
      </c>
      <c r="B19" s="69" t="s">
        <v>326</v>
      </c>
      <c r="C19" s="66" t="s">
        <v>1223</v>
      </c>
      <c r="D19" s="67" t="s">
        <v>1578</v>
      </c>
      <c r="E19" s="66"/>
      <c r="F19" s="66" t="s">
        <v>554</v>
      </c>
      <c r="G19" s="66" t="s">
        <v>693</v>
      </c>
      <c r="H19" s="66">
        <v>115.7</v>
      </c>
      <c r="I19" s="68">
        <v>1554.0</v>
      </c>
      <c r="K19" s="18">
        <f t="shared" si="1"/>
        <v>4556.444444</v>
      </c>
      <c r="L19" s="18">
        <f t="shared" si="2"/>
        <v>3485.68</v>
      </c>
    </row>
    <row r="20">
      <c r="A20" s="66">
        <v>7.0</v>
      </c>
      <c r="B20" s="70" t="s">
        <v>326</v>
      </c>
      <c r="C20" s="66" t="s">
        <v>670</v>
      </c>
      <c r="D20" s="67" t="s">
        <v>1579</v>
      </c>
      <c r="E20" s="66"/>
      <c r="F20" s="66" t="s">
        <v>1239</v>
      </c>
      <c r="G20" s="66" t="s">
        <v>1580</v>
      </c>
      <c r="H20" s="66">
        <v>120.5</v>
      </c>
      <c r="I20" s="68">
        <v>1226.0</v>
      </c>
      <c r="K20" s="18">
        <f t="shared" si="1"/>
        <v>3542.814815</v>
      </c>
      <c r="L20" s="18">
        <f t="shared" si="2"/>
        <v>2710.253333</v>
      </c>
    </row>
    <row r="21" ht="15.75" customHeight="1">
      <c r="A21" s="66">
        <v>8.0</v>
      </c>
      <c r="B21" s="69" t="s">
        <v>326</v>
      </c>
      <c r="C21" s="66" t="s">
        <v>1581</v>
      </c>
      <c r="D21" s="67" t="s">
        <v>1582</v>
      </c>
      <c r="E21" s="66"/>
      <c r="F21" s="66" t="s">
        <v>1583</v>
      </c>
      <c r="G21" s="66" t="s">
        <v>1584</v>
      </c>
      <c r="H21" s="66">
        <v>114.5</v>
      </c>
      <c r="I21" s="68">
        <v>1082.0</v>
      </c>
      <c r="K21" s="18">
        <f t="shared" si="1"/>
        <v>2910.814815</v>
      </c>
      <c r="L21" s="18">
        <f t="shared" si="2"/>
        <v>2226.773333</v>
      </c>
    </row>
    <row r="22" ht="15.75" customHeight="1">
      <c r="A22" s="66">
        <v>9.0</v>
      </c>
      <c r="B22" s="70" t="s">
        <v>326</v>
      </c>
      <c r="C22" s="66" t="s">
        <v>1292</v>
      </c>
      <c r="D22" s="67" t="s">
        <v>1585</v>
      </c>
      <c r="E22" s="66"/>
      <c r="F22" s="66" t="s">
        <v>536</v>
      </c>
      <c r="G22" s="66" t="s">
        <v>1586</v>
      </c>
      <c r="H22" s="66">
        <v>114.7</v>
      </c>
      <c r="I22" s="68">
        <v>1054.0</v>
      </c>
      <c r="K22" s="18">
        <f t="shared" si="1"/>
        <v>2519.407407</v>
      </c>
      <c r="L22" s="18">
        <f t="shared" si="2"/>
        <v>1927.346667</v>
      </c>
    </row>
    <row r="23" ht="15.75" customHeight="1">
      <c r="A23" s="66">
        <v>10.0</v>
      </c>
      <c r="B23" s="70" t="s">
        <v>298</v>
      </c>
      <c r="C23" s="66" t="s">
        <v>1587</v>
      </c>
      <c r="D23" s="67" t="s">
        <v>1588</v>
      </c>
      <c r="E23" s="66"/>
      <c r="F23" s="66" t="s">
        <v>629</v>
      </c>
      <c r="G23" s="66" t="s">
        <v>1589</v>
      </c>
      <c r="H23" s="66">
        <v>114.0</v>
      </c>
      <c r="I23" s="67">
        <v>268.0</v>
      </c>
      <c r="K23" s="18">
        <f t="shared" si="1"/>
        <v>555.8518519</v>
      </c>
      <c r="L23" s="18">
        <f t="shared" si="2"/>
        <v>425.2266667</v>
      </c>
    </row>
    <row r="24" ht="15.75" customHeight="1">
      <c r="A24" s="66"/>
      <c r="B24" s="70"/>
      <c r="C24" s="66"/>
      <c r="D24" s="67"/>
      <c r="E24" s="66"/>
      <c r="F24" s="66"/>
      <c r="G24" s="66"/>
      <c r="H24" s="66"/>
      <c r="I24" s="68"/>
      <c r="K24" s="18"/>
      <c r="L24" s="18"/>
    </row>
    <row r="25" ht="15.75" customHeight="1">
      <c r="A25" s="66"/>
      <c r="B25" s="70"/>
      <c r="C25" s="66"/>
      <c r="D25" s="67"/>
      <c r="E25" s="66"/>
      <c r="F25" s="66"/>
      <c r="G25" s="66"/>
      <c r="H25" s="66"/>
      <c r="I25" s="68"/>
      <c r="K25" s="18"/>
      <c r="L25" s="18"/>
    </row>
    <row r="26" ht="15.75" customHeight="1">
      <c r="A26" s="66"/>
      <c r="B26" s="70"/>
      <c r="C26" s="66"/>
      <c r="D26" s="67"/>
      <c r="E26" s="66"/>
      <c r="F26" s="66"/>
      <c r="G26" s="66"/>
      <c r="H26" s="66"/>
      <c r="I26" s="68"/>
      <c r="K26" s="18"/>
      <c r="L26" s="18"/>
    </row>
    <row r="27" ht="15.75" customHeight="1">
      <c r="A27" s="66"/>
      <c r="B27" s="66"/>
      <c r="C27" s="66"/>
      <c r="D27" s="67"/>
      <c r="E27" s="66"/>
      <c r="F27" s="66"/>
      <c r="G27" s="66"/>
      <c r="H27" s="66"/>
      <c r="I27" s="68"/>
      <c r="K27" s="18"/>
      <c r="L27" s="18"/>
    </row>
    <row r="28" ht="15.75" customHeight="1">
      <c r="A28" s="66"/>
      <c r="B28" s="66"/>
      <c r="C28" s="66"/>
      <c r="D28" s="81"/>
      <c r="E28" s="66"/>
      <c r="F28" s="66"/>
      <c r="G28" s="66"/>
      <c r="H28" s="66"/>
      <c r="I28" s="67"/>
      <c r="K28" s="18"/>
      <c r="L28" s="18"/>
    </row>
    <row r="29" ht="15.75" customHeight="1">
      <c r="A29" s="66"/>
      <c r="B29" s="66"/>
      <c r="C29" s="66"/>
      <c r="D29" s="81"/>
      <c r="E29" s="66"/>
      <c r="F29" s="66"/>
      <c r="G29" s="66"/>
      <c r="H29" s="66"/>
      <c r="I29" s="67"/>
      <c r="K29" s="18"/>
      <c r="L29" s="18"/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F8:G8"/>
    <mergeCell ref="F9:G9"/>
    <mergeCell ref="A1:C1"/>
    <mergeCell ref="F1:H1"/>
    <mergeCell ref="K1:M1"/>
    <mergeCell ref="A3:B3"/>
    <mergeCell ref="A4:C5"/>
    <mergeCell ref="F7:G7"/>
    <mergeCell ref="A9:D9"/>
    <mergeCell ref="A13:J13"/>
  </mergeCells>
  <printOptions/>
  <pageMargins bottom="0.787401575" footer="0.0" header="0.0" left="0.7" right="0.7" top="0.787401575"/>
  <pageSetup paperSize="9"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8.29"/>
    <col customWidth="1" min="5" max="5" width="9.14"/>
    <col customWidth="1" min="6" max="6" width="8.71"/>
    <col customWidth="1" min="7" max="7" width="24.14"/>
    <col customWidth="1" min="8" max="8" width="9.14"/>
    <col customWidth="1" min="9" max="9" width="8.57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0.75</v>
      </c>
      <c r="F3" s="3"/>
      <c r="G3" s="52" t="s">
        <v>276</v>
      </c>
      <c r="H3" s="4">
        <f>COUNTIF(M14:M473, M13)</f>
        <v>0</v>
      </c>
      <c r="L3" s="49">
        <v>1.0</v>
      </c>
      <c r="M3" s="50">
        <v>0.0</v>
      </c>
    </row>
    <row r="4">
      <c r="A4" s="83" t="s">
        <v>1572</v>
      </c>
      <c r="B4" s="59"/>
      <c r="C4" s="59"/>
      <c r="F4" s="53"/>
      <c r="G4" s="54" t="s">
        <v>277</v>
      </c>
      <c r="H4" s="55">
        <f>H3*0.005</f>
        <v>0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7.0</v>
      </c>
      <c r="L7" s="49">
        <v>5.0</v>
      </c>
      <c r="M7" s="50">
        <v>0.005</v>
      </c>
    </row>
    <row r="8">
      <c r="F8" s="60" t="s">
        <v>280</v>
      </c>
      <c r="G8" s="61"/>
      <c r="H8" s="55">
        <v>0.015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0.765</v>
      </c>
      <c r="F9" s="63" t="s">
        <v>282</v>
      </c>
      <c r="G9" s="45"/>
      <c r="H9" s="64">
        <v>16.0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343</v>
      </c>
      <c r="D14" s="67" t="s">
        <v>1590</v>
      </c>
      <c r="E14" s="66"/>
      <c r="F14" s="66" t="s">
        <v>1179</v>
      </c>
      <c r="G14" s="66" t="s">
        <v>430</v>
      </c>
      <c r="H14" s="66">
        <v>106.2</v>
      </c>
      <c r="I14" s="68">
        <v>3905.0</v>
      </c>
      <c r="K14" s="18">
        <f t="shared" ref="K14:K29" si="1">I14/$I$14*10000*0.7+($H$9-A14)/($H$9-1)*10000*0.3</f>
        <v>10000</v>
      </c>
      <c r="L14" s="18">
        <f t="shared" ref="L14:L29" si="2">K14*$E$9</f>
        <v>7650</v>
      </c>
    </row>
    <row r="15">
      <c r="A15" s="66">
        <v>2.0</v>
      </c>
      <c r="B15" s="66"/>
      <c r="C15" s="66" t="s">
        <v>444</v>
      </c>
      <c r="D15" s="67" t="s">
        <v>1591</v>
      </c>
      <c r="E15" s="66"/>
      <c r="F15" s="66" t="s">
        <v>573</v>
      </c>
      <c r="G15" s="66" t="s">
        <v>589</v>
      </c>
      <c r="H15" s="66">
        <v>104.2</v>
      </c>
      <c r="I15" s="68">
        <v>3731.0</v>
      </c>
      <c r="K15" s="18">
        <f t="shared" si="1"/>
        <v>9488.09219</v>
      </c>
      <c r="L15" s="18">
        <f t="shared" si="2"/>
        <v>7258.390525</v>
      </c>
    </row>
    <row r="16">
      <c r="A16" s="66">
        <v>3.0</v>
      </c>
      <c r="B16" s="66"/>
      <c r="C16" s="66" t="s">
        <v>758</v>
      </c>
      <c r="D16" s="67" t="s">
        <v>1592</v>
      </c>
      <c r="E16" s="66"/>
      <c r="F16" s="66" t="s">
        <v>573</v>
      </c>
      <c r="G16" s="66" t="s">
        <v>430</v>
      </c>
      <c r="H16" s="66">
        <v>106.2</v>
      </c>
      <c r="I16" s="68">
        <v>3678.0</v>
      </c>
      <c r="K16" s="18">
        <f t="shared" si="1"/>
        <v>9193.085787</v>
      </c>
      <c r="L16" s="18">
        <f t="shared" si="2"/>
        <v>7032.710627</v>
      </c>
    </row>
    <row r="17">
      <c r="A17" s="66">
        <v>4.0</v>
      </c>
      <c r="B17" s="66"/>
      <c r="C17" s="66" t="s">
        <v>609</v>
      </c>
      <c r="D17" s="67" t="s">
        <v>546</v>
      </c>
      <c r="E17" s="66"/>
      <c r="F17" s="66" t="s">
        <v>653</v>
      </c>
      <c r="G17" s="66" t="s">
        <v>528</v>
      </c>
      <c r="H17" s="66">
        <v>100.3</v>
      </c>
      <c r="I17" s="68">
        <v>3358.0</v>
      </c>
      <c r="K17" s="18">
        <f t="shared" si="1"/>
        <v>8419.462228</v>
      </c>
      <c r="L17" s="18">
        <f t="shared" si="2"/>
        <v>6440.888604</v>
      </c>
    </row>
    <row r="18">
      <c r="A18" s="66">
        <v>5.0</v>
      </c>
      <c r="B18" s="66"/>
      <c r="C18" s="66" t="s">
        <v>581</v>
      </c>
      <c r="D18" s="67" t="s">
        <v>582</v>
      </c>
      <c r="E18" s="66"/>
      <c r="F18" s="66" t="s">
        <v>1593</v>
      </c>
      <c r="G18" s="66" t="s">
        <v>737</v>
      </c>
      <c r="H18" s="66">
        <v>98.8</v>
      </c>
      <c r="I18" s="68">
        <v>2915.0</v>
      </c>
      <c r="K18" s="18">
        <f t="shared" si="1"/>
        <v>7425.352113</v>
      </c>
      <c r="L18" s="18">
        <f t="shared" si="2"/>
        <v>5680.394366</v>
      </c>
    </row>
    <row r="19">
      <c r="A19" s="66">
        <v>6.0</v>
      </c>
      <c r="B19" s="69" t="s">
        <v>298</v>
      </c>
      <c r="C19" s="66" t="s">
        <v>541</v>
      </c>
      <c r="D19" s="67" t="s">
        <v>542</v>
      </c>
      <c r="E19" s="66"/>
      <c r="F19" s="66" t="s">
        <v>1594</v>
      </c>
      <c r="G19" s="66" t="s">
        <v>1182</v>
      </c>
      <c r="H19" s="66">
        <v>103.6</v>
      </c>
      <c r="I19" s="68">
        <v>2856.0</v>
      </c>
      <c r="K19" s="18">
        <f t="shared" si="1"/>
        <v>7119.590269</v>
      </c>
      <c r="L19" s="18">
        <f t="shared" si="2"/>
        <v>5446.486556</v>
      </c>
    </row>
    <row r="20">
      <c r="A20" s="66">
        <v>7.0</v>
      </c>
      <c r="B20" s="70" t="s">
        <v>298</v>
      </c>
      <c r="C20" s="66" t="s">
        <v>584</v>
      </c>
      <c r="D20" s="67" t="s">
        <v>585</v>
      </c>
      <c r="E20" s="66"/>
      <c r="F20" s="66" t="s">
        <v>1593</v>
      </c>
      <c r="G20" s="66" t="s">
        <v>737</v>
      </c>
      <c r="H20" s="66">
        <v>98.8</v>
      </c>
      <c r="I20" s="68">
        <v>2757.0</v>
      </c>
      <c r="K20" s="18">
        <f t="shared" si="1"/>
        <v>6742.12548</v>
      </c>
      <c r="L20" s="18">
        <f t="shared" si="2"/>
        <v>5157.725992</v>
      </c>
    </row>
    <row r="21" ht="15.75" customHeight="1">
      <c r="A21" s="66">
        <v>8.0</v>
      </c>
      <c r="B21" s="66"/>
      <c r="C21" s="66" t="s">
        <v>618</v>
      </c>
      <c r="D21" s="67" t="s">
        <v>619</v>
      </c>
      <c r="E21" s="66"/>
      <c r="F21" s="66" t="s">
        <v>573</v>
      </c>
      <c r="G21" s="66" t="s">
        <v>451</v>
      </c>
      <c r="H21" s="66">
        <v>102.6</v>
      </c>
      <c r="I21" s="68">
        <v>2129.0</v>
      </c>
      <c r="K21" s="18">
        <f t="shared" si="1"/>
        <v>5416.389245</v>
      </c>
      <c r="L21" s="18">
        <f t="shared" si="2"/>
        <v>4143.537772</v>
      </c>
    </row>
    <row r="22" ht="15.75" customHeight="1">
      <c r="A22" s="66">
        <v>9.0</v>
      </c>
      <c r="B22" s="69" t="s">
        <v>326</v>
      </c>
      <c r="C22" s="66" t="s">
        <v>606</v>
      </c>
      <c r="D22" s="67" t="s">
        <v>1595</v>
      </c>
      <c r="E22" s="66"/>
      <c r="F22" s="66" t="s">
        <v>605</v>
      </c>
      <c r="G22" s="66" t="s">
        <v>1596</v>
      </c>
      <c r="H22" s="66">
        <v>101.4</v>
      </c>
      <c r="I22" s="68">
        <v>2083.0</v>
      </c>
      <c r="K22" s="18">
        <f t="shared" si="1"/>
        <v>5133.930858</v>
      </c>
      <c r="L22" s="18">
        <f t="shared" si="2"/>
        <v>3927.457106</v>
      </c>
    </row>
    <row r="23" ht="15.75" customHeight="1">
      <c r="A23" s="66">
        <v>10.0</v>
      </c>
      <c r="B23" s="69" t="s">
        <v>353</v>
      </c>
      <c r="C23" s="66" t="s">
        <v>1597</v>
      </c>
      <c r="D23" s="67" t="s">
        <v>1598</v>
      </c>
      <c r="E23" s="66"/>
      <c r="F23" s="66" t="s">
        <v>1576</v>
      </c>
      <c r="G23" s="66" t="s">
        <v>1599</v>
      </c>
      <c r="H23" s="66">
        <v>103.6</v>
      </c>
      <c r="I23" s="68">
        <v>2047.0</v>
      </c>
      <c r="K23" s="18">
        <f t="shared" si="1"/>
        <v>4869.398207</v>
      </c>
      <c r="L23" s="18">
        <f t="shared" si="2"/>
        <v>3725.089629</v>
      </c>
    </row>
    <row r="24" ht="15.75" customHeight="1">
      <c r="A24" s="66">
        <v>11.0</v>
      </c>
      <c r="B24" s="70" t="s">
        <v>326</v>
      </c>
      <c r="C24" s="66" t="s">
        <v>1600</v>
      </c>
      <c r="D24" s="67" t="s">
        <v>610</v>
      </c>
      <c r="E24" s="66"/>
      <c r="F24" s="66" t="s">
        <v>536</v>
      </c>
      <c r="G24" s="66" t="s">
        <v>1255</v>
      </c>
      <c r="H24" s="66">
        <v>99.8</v>
      </c>
      <c r="I24" s="68">
        <v>1844.0</v>
      </c>
      <c r="K24" s="18">
        <f t="shared" si="1"/>
        <v>4305.505762</v>
      </c>
      <c r="L24" s="18">
        <f t="shared" si="2"/>
        <v>3293.711908</v>
      </c>
    </row>
    <row r="25" ht="15.75" customHeight="1">
      <c r="A25" s="66">
        <v>12.0</v>
      </c>
      <c r="B25" s="70" t="s">
        <v>326</v>
      </c>
      <c r="C25" s="66" t="s">
        <v>623</v>
      </c>
      <c r="D25" s="67" t="s">
        <v>624</v>
      </c>
      <c r="E25" s="66"/>
      <c r="F25" s="66" t="s">
        <v>605</v>
      </c>
      <c r="G25" s="66" t="s">
        <v>737</v>
      </c>
      <c r="H25" s="66">
        <v>98.8</v>
      </c>
      <c r="I25" s="68">
        <v>1829.0</v>
      </c>
      <c r="K25" s="18">
        <f t="shared" si="1"/>
        <v>4078.617157</v>
      </c>
      <c r="L25" s="18">
        <f t="shared" si="2"/>
        <v>3120.142125</v>
      </c>
    </row>
    <row r="26" ht="15.75" customHeight="1">
      <c r="A26" s="66">
        <v>13.0</v>
      </c>
      <c r="B26" s="70" t="s">
        <v>298</v>
      </c>
      <c r="C26" s="66" t="s">
        <v>1183</v>
      </c>
      <c r="D26" s="67" t="s">
        <v>1601</v>
      </c>
      <c r="E26" s="66"/>
      <c r="F26" s="66" t="s">
        <v>554</v>
      </c>
      <c r="G26" s="66" t="s">
        <v>1602</v>
      </c>
      <c r="H26" s="66">
        <v>101.6</v>
      </c>
      <c r="I26" s="68">
        <v>1428.0</v>
      </c>
      <c r="K26" s="18">
        <f t="shared" si="1"/>
        <v>3159.795134</v>
      </c>
      <c r="L26" s="18">
        <f t="shared" si="2"/>
        <v>2417.243278</v>
      </c>
    </row>
    <row r="27" ht="15.75" customHeight="1">
      <c r="A27" s="66">
        <v>14.0</v>
      </c>
      <c r="B27" s="66"/>
      <c r="C27" s="66" t="s">
        <v>627</v>
      </c>
      <c r="D27" s="67" t="s">
        <v>628</v>
      </c>
      <c r="E27" s="66"/>
      <c r="F27" s="66" t="s">
        <v>629</v>
      </c>
      <c r="G27" s="66" t="s">
        <v>1603</v>
      </c>
      <c r="H27" s="66">
        <v>96.0</v>
      </c>
      <c r="I27" s="68">
        <v>1249.0</v>
      </c>
      <c r="K27" s="18">
        <f t="shared" si="1"/>
        <v>2638.924456</v>
      </c>
      <c r="L27" s="18">
        <f t="shared" si="2"/>
        <v>2018.777209</v>
      </c>
    </row>
    <row r="28" ht="15.75" customHeight="1">
      <c r="A28" s="66">
        <v>15.0</v>
      </c>
      <c r="B28" s="66"/>
      <c r="C28" s="66" t="s">
        <v>612</v>
      </c>
      <c r="D28" s="81" t="s">
        <v>1604</v>
      </c>
      <c r="E28" s="66"/>
      <c r="F28" s="66" t="s">
        <v>1605</v>
      </c>
      <c r="G28" s="66" t="s">
        <v>455</v>
      </c>
      <c r="H28" s="66">
        <v>103.5</v>
      </c>
      <c r="I28" s="67">
        <v>675.0</v>
      </c>
      <c r="K28" s="18">
        <f t="shared" si="1"/>
        <v>1409.987196</v>
      </c>
      <c r="L28" s="18">
        <f t="shared" si="2"/>
        <v>1078.640205</v>
      </c>
    </row>
    <row r="29" ht="15.75" customHeight="1">
      <c r="A29" s="66">
        <v>16.0</v>
      </c>
      <c r="B29" s="66"/>
      <c r="C29" s="66" t="s">
        <v>620</v>
      </c>
      <c r="D29" s="81" t="s">
        <v>1606</v>
      </c>
      <c r="E29" s="66"/>
      <c r="F29" s="66" t="s">
        <v>1605</v>
      </c>
      <c r="G29" s="66" t="s">
        <v>1607</v>
      </c>
      <c r="H29" s="66">
        <v>96.0</v>
      </c>
      <c r="I29" s="67">
        <v>367.0</v>
      </c>
      <c r="K29" s="18">
        <f t="shared" si="1"/>
        <v>657.8745198</v>
      </c>
      <c r="L29" s="18">
        <f t="shared" si="2"/>
        <v>503.2740077</v>
      </c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F8:G8"/>
    <mergeCell ref="F9:G9"/>
    <mergeCell ref="A1:C1"/>
    <mergeCell ref="F1:H1"/>
    <mergeCell ref="K1:M1"/>
    <mergeCell ref="A3:B3"/>
    <mergeCell ref="A4:C5"/>
    <mergeCell ref="F7:G7"/>
    <mergeCell ref="A9:D9"/>
    <mergeCell ref="A13:J13"/>
  </mergeCells>
  <printOptions/>
  <pageMargins bottom="0.787401575" footer="0.0" header="0.0" left="0.7" right="0.7" top="0.787401575"/>
  <pageSetup paperSize="9"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6.0</v>
      </c>
      <c r="L7" s="49">
        <v>5.0</v>
      </c>
      <c r="M7" s="50">
        <v>0.005</v>
      </c>
    </row>
    <row r="8">
      <c r="F8" s="60" t="s">
        <v>280</v>
      </c>
      <c r="G8" s="61"/>
      <c r="H8" s="55">
        <v>0.01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0.91</v>
      </c>
      <c r="F9" s="63" t="s">
        <v>282</v>
      </c>
      <c r="G9" s="45"/>
      <c r="H9" s="64">
        <v>22.0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1608</v>
      </c>
      <c r="D14" s="67" t="s">
        <v>829</v>
      </c>
      <c r="E14" s="66" t="s">
        <v>830</v>
      </c>
      <c r="F14" s="66" t="s">
        <v>1609</v>
      </c>
      <c r="G14" s="66">
        <v>0.985</v>
      </c>
      <c r="H14" s="68">
        <v>4700.0</v>
      </c>
      <c r="I14" s="68"/>
      <c r="K14" s="18">
        <f t="shared" ref="K14:K35" si="1">H14/$H$14*10000*0.7+($H$9-A14)/($H$9-1)*10000*0.3</f>
        <v>10000</v>
      </c>
      <c r="L14" s="18">
        <f t="shared" ref="L14:L35" si="2">K14*$E$9</f>
        <v>9100</v>
      </c>
    </row>
    <row r="15">
      <c r="A15" s="66">
        <v>2.0</v>
      </c>
      <c r="B15" s="66"/>
      <c r="C15" s="66" t="s">
        <v>1610</v>
      </c>
      <c r="D15" s="80" t="s">
        <v>1220</v>
      </c>
      <c r="E15" s="66" t="s">
        <v>1611</v>
      </c>
      <c r="F15" s="66" t="s">
        <v>430</v>
      </c>
      <c r="G15" s="66">
        <v>1.059</v>
      </c>
      <c r="H15" s="68">
        <v>4631.0</v>
      </c>
      <c r="I15" s="68"/>
      <c r="K15" s="18">
        <f t="shared" si="1"/>
        <v>9754.3769</v>
      </c>
      <c r="L15" s="18">
        <f t="shared" si="2"/>
        <v>8876.482979</v>
      </c>
    </row>
    <row r="16">
      <c r="A16" s="66">
        <v>3.0</v>
      </c>
      <c r="B16" s="69" t="s">
        <v>298</v>
      </c>
      <c r="C16" s="66">
        <v>76.0</v>
      </c>
      <c r="D16" s="67" t="s">
        <v>923</v>
      </c>
      <c r="E16" s="66" t="s">
        <v>924</v>
      </c>
      <c r="F16" s="66" t="s">
        <v>447</v>
      </c>
      <c r="G16" s="66">
        <v>1.035</v>
      </c>
      <c r="H16" s="68">
        <v>4440.0</v>
      </c>
      <c r="I16" s="68"/>
      <c r="K16" s="18">
        <f t="shared" si="1"/>
        <v>9327.051672</v>
      </c>
      <c r="L16" s="18">
        <f t="shared" si="2"/>
        <v>8487.617021</v>
      </c>
    </row>
    <row r="17">
      <c r="A17" s="66">
        <v>4.0</v>
      </c>
      <c r="B17" s="70" t="s">
        <v>298</v>
      </c>
      <c r="C17" s="66" t="s">
        <v>593</v>
      </c>
      <c r="D17" s="67" t="s">
        <v>1612</v>
      </c>
      <c r="E17" s="66" t="s">
        <v>742</v>
      </c>
      <c r="F17" s="66" t="s">
        <v>1244</v>
      </c>
      <c r="G17" s="66">
        <v>1.066</v>
      </c>
      <c r="H17" s="68">
        <v>4374.0</v>
      </c>
      <c r="I17" s="68"/>
      <c r="K17" s="18">
        <f t="shared" si="1"/>
        <v>9085.896657</v>
      </c>
      <c r="L17" s="18">
        <f t="shared" si="2"/>
        <v>8268.165957</v>
      </c>
    </row>
    <row r="18">
      <c r="A18" s="66">
        <v>5.0</v>
      </c>
      <c r="B18" s="69" t="s">
        <v>298</v>
      </c>
      <c r="C18" s="66" t="s">
        <v>879</v>
      </c>
      <c r="D18" s="67" t="s">
        <v>880</v>
      </c>
      <c r="E18" s="66" t="s">
        <v>1613</v>
      </c>
      <c r="F18" s="66" t="s">
        <v>1614</v>
      </c>
      <c r="G18" s="66">
        <v>1.028</v>
      </c>
      <c r="H18" s="68">
        <v>4369.0</v>
      </c>
      <c r="I18" s="68"/>
      <c r="K18" s="18">
        <f t="shared" si="1"/>
        <v>8935.592705</v>
      </c>
      <c r="L18" s="18">
        <f t="shared" si="2"/>
        <v>8131.389362</v>
      </c>
    </row>
    <row r="19">
      <c r="A19" s="66">
        <v>6.0</v>
      </c>
      <c r="B19" s="70" t="s">
        <v>298</v>
      </c>
      <c r="C19" s="66" t="s">
        <v>1615</v>
      </c>
      <c r="D19" s="67" t="s">
        <v>1616</v>
      </c>
      <c r="E19" s="66" t="s">
        <v>742</v>
      </c>
      <c r="F19" s="66" t="s">
        <v>1609</v>
      </c>
      <c r="G19" s="66">
        <v>0.985</v>
      </c>
      <c r="H19" s="68">
        <v>4029.0</v>
      </c>
      <c r="I19" s="68"/>
      <c r="K19" s="18">
        <f t="shared" si="1"/>
        <v>8286.352584</v>
      </c>
      <c r="L19" s="18">
        <f t="shared" si="2"/>
        <v>7540.580851</v>
      </c>
    </row>
    <row r="20">
      <c r="A20" s="66">
        <v>7.0</v>
      </c>
      <c r="B20" s="66"/>
      <c r="C20" s="66" t="s">
        <v>893</v>
      </c>
      <c r="D20" s="67" t="s">
        <v>894</v>
      </c>
      <c r="E20" s="66" t="s">
        <v>742</v>
      </c>
      <c r="F20" s="66" t="s">
        <v>1617</v>
      </c>
      <c r="G20" s="66">
        <v>1.0</v>
      </c>
      <c r="H20" s="68">
        <v>3895.0</v>
      </c>
      <c r="I20" s="68"/>
      <c r="K20" s="18">
        <f t="shared" si="1"/>
        <v>7943.920973</v>
      </c>
      <c r="L20" s="18">
        <f t="shared" si="2"/>
        <v>7228.968085</v>
      </c>
    </row>
    <row r="21" ht="15.75" customHeight="1">
      <c r="A21" s="66">
        <v>8.0</v>
      </c>
      <c r="B21" s="69" t="s">
        <v>298</v>
      </c>
      <c r="C21" s="66" t="s">
        <v>705</v>
      </c>
      <c r="D21" s="67" t="s">
        <v>1618</v>
      </c>
      <c r="E21" s="66" t="s">
        <v>756</v>
      </c>
      <c r="F21" s="66" t="s">
        <v>1619</v>
      </c>
      <c r="G21" s="66">
        <v>1.041</v>
      </c>
      <c r="H21" s="68">
        <v>3648.0</v>
      </c>
      <c r="I21" s="68"/>
      <c r="K21" s="18">
        <f t="shared" si="1"/>
        <v>7433.191489</v>
      </c>
      <c r="L21" s="18">
        <f t="shared" si="2"/>
        <v>6764.204255</v>
      </c>
    </row>
    <row r="22" ht="15.75" customHeight="1">
      <c r="A22" s="66">
        <v>9.0</v>
      </c>
      <c r="B22" s="70" t="s">
        <v>298</v>
      </c>
      <c r="C22" s="66" t="s">
        <v>1620</v>
      </c>
      <c r="D22" s="67" t="s">
        <v>1621</v>
      </c>
      <c r="E22" s="66" t="s">
        <v>756</v>
      </c>
      <c r="F22" s="66" t="s">
        <v>1189</v>
      </c>
      <c r="G22" s="66">
        <v>1.033</v>
      </c>
      <c r="H22" s="68">
        <v>3570.0</v>
      </c>
      <c r="I22" s="68"/>
      <c r="K22" s="18">
        <f t="shared" si="1"/>
        <v>7174.164134</v>
      </c>
      <c r="L22" s="18">
        <f t="shared" si="2"/>
        <v>6528.489362</v>
      </c>
    </row>
    <row r="23" ht="15.75" customHeight="1">
      <c r="A23" s="66">
        <v>10.0</v>
      </c>
      <c r="B23" s="69" t="s">
        <v>298</v>
      </c>
      <c r="C23" s="66" t="s">
        <v>890</v>
      </c>
      <c r="D23" s="67" t="s">
        <v>891</v>
      </c>
      <c r="E23" s="66" t="s">
        <v>742</v>
      </c>
      <c r="F23" s="66" t="s">
        <v>430</v>
      </c>
      <c r="G23" s="66">
        <v>1.059</v>
      </c>
      <c r="H23" s="68">
        <v>3434.0</v>
      </c>
      <c r="I23" s="68"/>
      <c r="K23" s="18">
        <f t="shared" si="1"/>
        <v>6828.753799</v>
      </c>
      <c r="L23" s="18">
        <f t="shared" si="2"/>
        <v>6214.165957</v>
      </c>
    </row>
    <row r="24" ht="15.75" customHeight="1">
      <c r="A24" s="66">
        <v>11.0</v>
      </c>
      <c r="B24" s="70" t="s">
        <v>298</v>
      </c>
      <c r="C24" s="66" t="s">
        <v>1191</v>
      </c>
      <c r="D24" s="67" t="s">
        <v>1192</v>
      </c>
      <c r="E24" s="66" t="s">
        <v>742</v>
      </c>
      <c r="F24" s="66" t="s">
        <v>1622</v>
      </c>
      <c r="G24" s="66">
        <v>0.985</v>
      </c>
      <c r="H24" s="68">
        <v>3413.0</v>
      </c>
      <c r="I24" s="68"/>
      <c r="K24" s="18">
        <f t="shared" si="1"/>
        <v>6654.620061</v>
      </c>
      <c r="L24" s="18">
        <f t="shared" si="2"/>
        <v>6055.704255</v>
      </c>
    </row>
    <row r="25" ht="15.75" customHeight="1">
      <c r="A25" s="66">
        <v>12.0</v>
      </c>
      <c r="B25" s="69" t="s">
        <v>326</v>
      </c>
      <c r="C25" s="66" t="s">
        <v>908</v>
      </c>
      <c r="D25" s="67" t="s">
        <v>909</v>
      </c>
      <c r="E25" s="66" t="s">
        <v>910</v>
      </c>
      <c r="F25" s="66" t="s">
        <v>1623</v>
      </c>
      <c r="G25" s="66">
        <v>0.998</v>
      </c>
      <c r="H25" s="68">
        <v>2942.0</v>
      </c>
      <c r="I25" s="68"/>
      <c r="K25" s="18">
        <f t="shared" si="1"/>
        <v>5810.273556</v>
      </c>
      <c r="L25" s="18">
        <f t="shared" si="2"/>
        <v>5287.348936</v>
      </c>
    </row>
    <row r="26" ht="15.75" customHeight="1">
      <c r="A26" s="66">
        <v>13.0</v>
      </c>
      <c r="B26" s="70" t="s">
        <v>298</v>
      </c>
      <c r="C26" s="66" t="s">
        <v>1514</v>
      </c>
      <c r="D26" s="67" t="s">
        <v>1624</v>
      </c>
      <c r="E26" s="66" t="s">
        <v>825</v>
      </c>
      <c r="F26" s="66" t="s">
        <v>1609</v>
      </c>
      <c r="G26" s="66">
        <v>0.985</v>
      </c>
      <c r="H26" s="68">
        <v>2900.0</v>
      </c>
      <c r="I26" s="68"/>
      <c r="K26" s="18">
        <f t="shared" si="1"/>
        <v>5604.863222</v>
      </c>
      <c r="L26" s="18">
        <f t="shared" si="2"/>
        <v>5100.425532</v>
      </c>
    </row>
    <row r="27" ht="15.75" customHeight="1">
      <c r="A27" s="66">
        <v>14.0</v>
      </c>
      <c r="B27" s="70" t="s">
        <v>298</v>
      </c>
      <c r="C27" s="66" t="s">
        <v>1625</v>
      </c>
      <c r="D27" s="67" t="s">
        <v>1626</v>
      </c>
      <c r="E27" s="66" t="s">
        <v>798</v>
      </c>
      <c r="F27" s="66" t="s">
        <v>1617</v>
      </c>
      <c r="G27" s="66">
        <v>1.0</v>
      </c>
      <c r="H27" s="68">
        <v>2866.0</v>
      </c>
      <c r="I27" s="68"/>
      <c r="K27" s="18">
        <f t="shared" si="1"/>
        <v>5411.367781</v>
      </c>
      <c r="L27" s="18">
        <f t="shared" si="2"/>
        <v>4924.344681</v>
      </c>
    </row>
    <row r="28" ht="15.75" customHeight="1">
      <c r="A28" s="66">
        <v>15.0</v>
      </c>
      <c r="B28" s="69" t="s">
        <v>353</v>
      </c>
      <c r="C28" s="66" t="s">
        <v>886</v>
      </c>
      <c r="D28" s="67" t="s">
        <v>1627</v>
      </c>
      <c r="E28" s="66" t="s">
        <v>888</v>
      </c>
      <c r="F28" s="66" t="s">
        <v>1628</v>
      </c>
      <c r="G28" s="66">
        <v>1.026</v>
      </c>
      <c r="H28" s="68">
        <v>2627.0</v>
      </c>
      <c r="I28" s="68"/>
      <c r="K28" s="18">
        <f t="shared" si="1"/>
        <v>4912.553191</v>
      </c>
      <c r="L28" s="18">
        <f t="shared" si="2"/>
        <v>4470.423404</v>
      </c>
    </row>
    <row r="29" ht="15.75" customHeight="1">
      <c r="A29" s="66">
        <v>16.0</v>
      </c>
      <c r="B29" s="66"/>
      <c r="C29" s="66" t="s">
        <v>917</v>
      </c>
      <c r="D29" s="67" t="s">
        <v>918</v>
      </c>
      <c r="E29" s="66" t="s">
        <v>830</v>
      </c>
      <c r="F29" s="66" t="s">
        <v>1629</v>
      </c>
      <c r="G29" s="66">
        <v>0.979</v>
      </c>
      <c r="H29" s="68">
        <v>2609.0</v>
      </c>
      <c r="I29" s="68"/>
      <c r="K29" s="18">
        <f t="shared" si="1"/>
        <v>4742.887538</v>
      </c>
      <c r="L29" s="18">
        <f t="shared" si="2"/>
        <v>4316.02766</v>
      </c>
    </row>
    <row r="30" ht="15.75" customHeight="1">
      <c r="A30" s="66">
        <v>17.0</v>
      </c>
      <c r="B30" s="70" t="s">
        <v>326</v>
      </c>
      <c r="C30" s="66" t="s">
        <v>1630</v>
      </c>
      <c r="D30" s="67" t="s">
        <v>1631</v>
      </c>
      <c r="E30" s="66" t="s">
        <v>1489</v>
      </c>
      <c r="F30" s="66" t="s">
        <v>1632</v>
      </c>
      <c r="G30" s="66">
        <v>0.985</v>
      </c>
      <c r="H30" s="68">
        <v>2331.0</v>
      </c>
      <c r="K30" s="18">
        <f t="shared" si="1"/>
        <v>4185.987842</v>
      </c>
      <c r="L30" s="18">
        <f t="shared" si="2"/>
        <v>3809.248936</v>
      </c>
    </row>
    <row r="31" ht="15.75" customHeight="1">
      <c r="A31" s="66">
        <v>18.0</v>
      </c>
      <c r="B31" s="69" t="s">
        <v>298</v>
      </c>
      <c r="C31" s="66" t="s">
        <v>340</v>
      </c>
      <c r="D31" s="67" t="s">
        <v>901</v>
      </c>
      <c r="E31" s="66" t="s">
        <v>742</v>
      </c>
      <c r="F31" s="66" t="s">
        <v>528</v>
      </c>
      <c r="G31" s="66">
        <v>1.0</v>
      </c>
      <c r="H31" s="68">
        <v>2308.0</v>
      </c>
      <c r="K31" s="18">
        <f t="shared" si="1"/>
        <v>4008.87538</v>
      </c>
      <c r="L31" s="18">
        <f t="shared" si="2"/>
        <v>3648.076596</v>
      </c>
    </row>
    <row r="32" ht="15.75" customHeight="1">
      <c r="A32" s="66">
        <v>19.0</v>
      </c>
      <c r="B32" s="70" t="s">
        <v>326</v>
      </c>
      <c r="C32" s="66" t="s">
        <v>662</v>
      </c>
      <c r="D32" s="67" t="s">
        <v>922</v>
      </c>
      <c r="E32" s="66" t="s">
        <v>1633</v>
      </c>
      <c r="F32" s="66" t="s">
        <v>1634</v>
      </c>
      <c r="G32" s="66">
        <v>1.037</v>
      </c>
      <c r="H32" s="68">
        <v>2113.0</v>
      </c>
      <c r="K32" s="18">
        <f t="shared" si="1"/>
        <v>3575.592705</v>
      </c>
      <c r="L32" s="18">
        <f t="shared" si="2"/>
        <v>3253.789362</v>
      </c>
    </row>
    <row r="33" ht="15.75" customHeight="1">
      <c r="A33" s="66">
        <v>20.0</v>
      </c>
      <c r="B33" s="66"/>
      <c r="C33" s="66" t="s">
        <v>1635</v>
      </c>
      <c r="D33" s="67" t="s">
        <v>857</v>
      </c>
      <c r="E33" s="66" t="s">
        <v>756</v>
      </c>
      <c r="F33" s="66" t="s">
        <v>1609</v>
      </c>
      <c r="G33" s="66">
        <v>0.985</v>
      </c>
      <c r="H33" s="68">
        <v>1927.0</v>
      </c>
      <c r="K33" s="18">
        <f t="shared" si="1"/>
        <v>3155.714286</v>
      </c>
      <c r="L33" s="18">
        <f t="shared" si="2"/>
        <v>2871.7</v>
      </c>
    </row>
    <row r="34" ht="15.75" customHeight="1">
      <c r="A34" s="66">
        <v>21.0</v>
      </c>
      <c r="B34" s="66"/>
      <c r="C34" s="66" t="s">
        <v>929</v>
      </c>
      <c r="D34" s="67" t="s">
        <v>1636</v>
      </c>
      <c r="E34" s="66" t="s">
        <v>742</v>
      </c>
      <c r="F34" s="66" t="s">
        <v>1637</v>
      </c>
      <c r="G34" s="66">
        <v>0.947</v>
      </c>
      <c r="H34" s="68">
        <v>1897.0</v>
      </c>
      <c r="K34" s="18">
        <f t="shared" si="1"/>
        <v>2968.176292</v>
      </c>
      <c r="L34" s="18">
        <f t="shared" si="2"/>
        <v>2701.040426</v>
      </c>
    </row>
    <row r="35" ht="15.75" customHeight="1">
      <c r="A35" s="66">
        <v>22.0</v>
      </c>
      <c r="B35" s="66"/>
      <c r="C35" s="66" t="s">
        <v>915</v>
      </c>
      <c r="D35" s="67" t="s">
        <v>1638</v>
      </c>
      <c r="E35" s="66" t="s">
        <v>742</v>
      </c>
      <c r="F35" s="66" t="s">
        <v>1617</v>
      </c>
      <c r="G35" s="66">
        <v>1.0</v>
      </c>
      <c r="H35" s="68">
        <v>1299.0</v>
      </c>
      <c r="K35" s="18">
        <f t="shared" si="1"/>
        <v>1934.680851</v>
      </c>
      <c r="L35" s="18">
        <f t="shared" si="2"/>
        <v>1760.559574</v>
      </c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3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0.015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1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0.01</v>
      </c>
      <c r="L6" s="49">
        <v>4.0</v>
      </c>
      <c r="M6" s="50">
        <v>0.0</v>
      </c>
    </row>
    <row r="7">
      <c r="F7" s="58" t="s">
        <v>279</v>
      </c>
      <c r="G7" s="59"/>
      <c r="H7" s="4">
        <v>9.0</v>
      </c>
      <c r="L7" s="49">
        <v>5.0</v>
      </c>
      <c r="M7" s="50">
        <v>0.005</v>
      </c>
    </row>
    <row r="8">
      <c r="F8" s="60" t="s">
        <v>280</v>
      </c>
      <c r="G8" s="61"/>
      <c r="H8" s="55">
        <v>0.025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0.95</v>
      </c>
      <c r="F9" s="63" t="s">
        <v>282</v>
      </c>
      <c r="G9" s="45"/>
      <c r="H9" s="64">
        <v>16.0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590</v>
      </c>
      <c r="D14" s="67" t="s">
        <v>1639</v>
      </c>
      <c r="E14" s="66" t="s">
        <v>745</v>
      </c>
      <c r="F14" s="66" t="s">
        <v>1144</v>
      </c>
      <c r="G14" s="66">
        <v>1.058</v>
      </c>
      <c r="H14" s="68">
        <v>6305.0</v>
      </c>
      <c r="I14" s="68"/>
      <c r="K14" s="18">
        <f t="shared" ref="K14:K29" si="1">H14/$H$14*10000*0.7+($H$9-A14)/($H$9-1)*10000*0.3</f>
        <v>10000</v>
      </c>
      <c r="L14" s="18">
        <f t="shared" ref="L14:L29" si="2">K14*$E$9</f>
        <v>9500</v>
      </c>
      <c r="M14" s="2" t="s">
        <v>1175</v>
      </c>
    </row>
    <row r="15">
      <c r="A15" s="66">
        <v>2.0</v>
      </c>
      <c r="B15" s="66"/>
      <c r="C15" s="66" t="s">
        <v>492</v>
      </c>
      <c r="D15" s="67" t="s">
        <v>1640</v>
      </c>
      <c r="E15" s="66" t="s">
        <v>640</v>
      </c>
      <c r="F15" s="66" t="s">
        <v>1144</v>
      </c>
      <c r="G15" s="66">
        <v>1.054</v>
      </c>
      <c r="H15" s="68">
        <v>6051.0</v>
      </c>
      <c r="I15" s="68"/>
      <c r="K15" s="18">
        <f t="shared" si="1"/>
        <v>9518.001586</v>
      </c>
      <c r="L15" s="18">
        <f t="shared" si="2"/>
        <v>9042.101507</v>
      </c>
      <c r="M15" s="2" t="s">
        <v>1251</v>
      </c>
    </row>
    <row r="16">
      <c r="A16" s="66">
        <v>3.0</v>
      </c>
      <c r="B16" s="69" t="s">
        <v>326</v>
      </c>
      <c r="C16" s="66" t="s">
        <v>747</v>
      </c>
      <c r="D16" s="67" t="s">
        <v>748</v>
      </c>
      <c r="E16" s="66" t="s">
        <v>749</v>
      </c>
      <c r="F16" s="66" t="s">
        <v>1641</v>
      </c>
      <c r="G16" s="66">
        <v>1.019</v>
      </c>
      <c r="H16" s="68">
        <v>5758.0</v>
      </c>
      <c r="I16" s="68"/>
      <c r="K16" s="18">
        <f t="shared" si="1"/>
        <v>8992.704203</v>
      </c>
      <c r="L16" s="18">
        <f t="shared" si="2"/>
        <v>8543.068993</v>
      </c>
    </row>
    <row r="17">
      <c r="A17" s="66">
        <v>4.0</v>
      </c>
      <c r="B17" s="66"/>
      <c r="C17" s="66" t="s">
        <v>648</v>
      </c>
      <c r="D17" s="67" t="s">
        <v>963</v>
      </c>
      <c r="E17" s="66" t="s">
        <v>650</v>
      </c>
      <c r="F17" s="66" t="s">
        <v>1642</v>
      </c>
      <c r="G17" s="66">
        <v>1.071</v>
      </c>
      <c r="H17" s="68">
        <v>5754.0</v>
      </c>
      <c r="I17" s="68"/>
      <c r="K17" s="18">
        <f t="shared" si="1"/>
        <v>8788.263283</v>
      </c>
      <c r="L17" s="18">
        <f t="shared" si="2"/>
        <v>8348.850119</v>
      </c>
      <c r="M17" s="2" t="s">
        <v>1175</v>
      </c>
    </row>
    <row r="18">
      <c r="A18" s="66">
        <v>5.0</v>
      </c>
      <c r="B18" s="70" t="s">
        <v>326</v>
      </c>
      <c r="C18" s="66" t="s">
        <v>1610</v>
      </c>
      <c r="D18" s="80" t="s">
        <v>877</v>
      </c>
      <c r="E18" s="66" t="s">
        <v>653</v>
      </c>
      <c r="F18" s="66" t="s">
        <v>1144</v>
      </c>
      <c r="G18" s="66">
        <v>1.057</v>
      </c>
      <c r="H18" s="68">
        <v>5734.0</v>
      </c>
      <c r="I18" s="68"/>
      <c r="K18" s="18">
        <f t="shared" si="1"/>
        <v>8566.058684</v>
      </c>
      <c r="L18" s="18">
        <f t="shared" si="2"/>
        <v>8137.755749</v>
      </c>
    </row>
    <row r="19">
      <c r="A19" s="66">
        <v>6.0</v>
      </c>
      <c r="B19" s="66"/>
      <c r="C19" s="66" t="s">
        <v>567</v>
      </c>
      <c r="D19" s="67" t="s">
        <v>1643</v>
      </c>
      <c r="E19" s="66" t="s">
        <v>798</v>
      </c>
      <c r="F19" s="66" t="s">
        <v>1644</v>
      </c>
      <c r="G19" s="66">
        <v>0.985</v>
      </c>
      <c r="H19" s="68">
        <v>5394.0</v>
      </c>
      <c r="I19" s="68"/>
      <c r="K19" s="18">
        <f t="shared" si="1"/>
        <v>7988.580492</v>
      </c>
      <c r="L19" s="18">
        <f t="shared" si="2"/>
        <v>7589.151467</v>
      </c>
      <c r="M19" s="2" t="s">
        <v>1175</v>
      </c>
    </row>
    <row r="20">
      <c r="A20" s="66">
        <v>7.0</v>
      </c>
      <c r="B20" s="66"/>
      <c r="C20" s="66" t="s">
        <v>1625</v>
      </c>
      <c r="D20" s="67" t="s">
        <v>1645</v>
      </c>
      <c r="E20" s="66" t="s">
        <v>798</v>
      </c>
      <c r="F20" s="66" t="s">
        <v>1646</v>
      </c>
      <c r="G20" s="66">
        <v>1.001</v>
      </c>
      <c r="H20" s="68">
        <v>5158.0</v>
      </c>
      <c r="I20" s="68"/>
      <c r="K20" s="18">
        <f t="shared" si="1"/>
        <v>7526.566217</v>
      </c>
      <c r="L20" s="18">
        <f t="shared" si="2"/>
        <v>7150.237906</v>
      </c>
    </row>
    <row r="21" ht="15.75" customHeight="1">
      <c r="A21" s="66">
        <v>8.0</v>
      </c>
      <c r="B21" s="69" t="s">
        <v>298</v>
      </c>
      <c r="C21" s="66">
        <v>56.0</v>
      </c>
      <c r="D21" s="67" t="s">
        <v>1647</v>
      </c>
      <c r="E21" s="66" t="s">
        <v>1648</v>
      </c>
      <c r="F21" s="66" t="s">
        <v>1646</v>
      </c>
      <c r="G21" s="66">
        <v>0.995</v>
      </c>
      <c r="H21" s="68">
        <v>5072.0</v>
      </c>
      <c r="I21" s="68"/>
      <c r="K21" s="18">
        <f t="shared" si="1"/>
        <v>7231.086439</v>
      </c>
      <c r="L21" s="18">
        <f t="shared" si="2"/>
        <v>6869.532117</v>
      </c>
    </row>
    <row r="22" ht="15.75" customHeight="1">
      <c r="A22" s="66">
        <v>9.0</v>
      </c>
      <c r="B22" s="70" t="s">
        <v>298</v>
      </c>
      <c r="C22" s="66" t="s">
        <v>866</v>
      </c>
      <c r="D22" s="67" t="s">
        <v>438</v>
      </c>
      <c r="E22" s="66" t="s">
        <v>763</v>
      </c>
      <c r="F22" s="66" t="s">
        <v>1641</v>
      </c>
      <c r="G22" s="66">
        <v>1.019</v>
      </c>
      <c r="H22" s="68">
        <v>5049.0</v>
      </c>
      <c r="I22" s="68"/>
      <c r="K22" s="18">
        <f t="shared" si="1"/>
        <v>7005.55115</v>
      </c>
      <c r="L22" s="18">
        <f t="shared" si="2"/>
        <v>6655.273592</v>
      </c>
    </row>
    <row r="23" ht="15.75" customHeight="1">
      <c r="A23" s="66">
        <v>10.0</v>
      </c>
      <c r="B23" s="69" t="s">
        <v>298</v>
      </c>
      <c r="C23" s="66" t="s">
        <v>1649</v>
      </c>
      <c r="D23" s="67" t="s">
        <v>1650</v>
      </c>
      <c r="E23" s="66" t="s">
        <v>756</v>
      </c>
      <c r="F23" s="66" t="s">
        <v>1646</v>
      </c>
      <c r="G23" s="66">
        <v>1.003</v>
      </c>
      <c r="H23" s="68">
        <v>4729.0</v>
      </c>
      <c r="I23" s="68"/>
      <c r="K23" s="18">
        <f t="shared" si="1"/>
        <v>6450.277557</v>
      </c>
      <c r="L23" s="18">
        <f t="shared" si="2"/>
        <v>6127.76368</v>
      </c>
    </row>
    <row r="24" ht="15.75" customHeight="1">
      <c r="A24" s="66">
        <v>11.0</v>
      </c>
      <c r="B24" s="70" t="s">
        <v>298</v>
      </c>
      <c r="C24" s="66" t="s">
        <v>1415</v>
      </c>
      <c r="D24" s="67" t="s">
        <v>1651</v>
      </c>
      <c r="E24" s="66" t="s">
        <v>1652</v>
      </c>
      <c r="F24" s="66" t="s">
        <v>472</v>
      </c>
      <c r="G24" s="66">
        <v>1.033</v>
      </c>
      <c r="H24" s="68">
        <v>4685.0</v>
      </c>
      <c r="I24" s="68"/>
      <c r="K24" s="18">
        <f t="shared" si="1"/>
        <v>6201.427439</v>
      </c>
      <c r="L24" s="18">
        <f t="shared" si="2"/>
        <v>5891.356067</v>
      </c>
    </row>
    <row r="25" ht="15.75" customHeight="1">
      <c r="A25" s="66">
        <v>12.0</v>
      </c>
      <c r="B25" s="66"/>
      <c r="C25" s="66" t="s">
        <v>1122</v>
      </c>
      <c r="D25" s="67" t="s">
        <v>1653</v>
      </c>
      <c r="E25" s="66" t="s">
        <v>1124</v>
      </c>
      <c r="F25" s="66" t="s">
        <v>1654</v>
      </c>
      <c r="G25" s="66">
        <v>1.043</v>
      </c>
      <c r="H25" s="68">
        <v>4047.0</v>
      </c>
      <c r="I25" s="68"/>
      <c r="K25" s="18">
        <f t="shared" si="1"/>
        <v>5293.100714</v>
      </c>
      <c r="L25" s="18">
        <f t="shared" si="2"/>
        <v>5028.445678</v>
      </c>
    </row>
    <row r="26" ht="15.75" customHeight="1">
      <c r="A26" s="66">
        <v>13.0</v>
      </c>
      <c r="B26" s="66"/>
      <c r="C26" s="66" t="s">
        <v>1608</v>
      </c>
      <c r="D26" s="67" t="s">
        <v>1655</v>
      </c>
      <c r="E26" s="66" t="s">
        <v>830</v>
      </c>
      <c r="F26" s="66" t="s">
        <v>1644</v>
      </c>
      <c r="G26" s="66">
        <v>0.991</v>
      </c>
      <c r="H26" s="68">
        <v>3810.0</v>
      </c>
      <c r="I26" s="68"/>
      <c r="K26" s="18">
        <f t="shared" si="1"/>
        <v>4829.976209</v>
      </c>
      <c r="L26" s="18">
        <f t="shared" si="2"/>
        <v>4588.477399</v>
      </c>
    </row>
    <row r="27" ht="15.75" customHeight="1">
      <c r="A27" s="66">
        <v>14.0</v>
      </c>
      <c r="B27" s="66"/>
      <c r="C27" s="66">
        <v>67.0</v>
      </c>
      <c r="D27" s="67" t="s">
        <v>902</v>
      </c>
      <c r="E27" s="66" t="s">
        <v>903</v>
      </c>
      <c r="F27" s="66" t="s">
        <v>1144</v>
      </c>
      <c r="G27" s="66">
        <v>1.062</v>
      </c>
      <c r="H27" s="68">
        <v>3583.0</v>
      </c>
      <c r="I27" s="68"/>
      <c r="K27" s="18">
        <f t="shared" si="1"/>
        <v>4377.954005</v>
      </c>
      <c r="L27" s="18">
        <f t="shared" si="2"/>
        <v>4159.056305</v>
      </c>
    </row>
    <row r="28" ht="15.75" customHeight="1">
      <c r="A28" s="66">
        <v>15.0</v>
      </c>
      <c r="B28" s="66"/>
      <c r="C28" s="66" t="s">
        <v>612</v>
      </c>
      <c r="D28" s="67" t="s">
        <v>1656</v>
      </c>
      <c r="E28" s="66" t="s">
        <v>776</v>
      </c>
      <c r="F28" s="66" t="s">
        <v>1657</v>
      </c>
      <c r="G28" s="66">
        <v>0.992</v>
      </c>
      <c r="H28" s="68">
        <v>3271.0</v>
      </c>
      <c r="I28" s="68"/>
      <c r="K28" s="18">
        <f t="shared" si="1"/>
        <v>3831.562252</v>
      </c>
      <c r="L28" s="18">
        <f t="shared" si="2"/>
        <v>3639.98414</v>
      </c>
    </row>
    <row r="29" ht="15.75" customHeight="1">
      <c r="A29" s="66">
        <v>16.0</v>
      </c>
      <c r="B29" s="66"/>
      <c r="C29" s="66" t="s">
        <v>1658</v>
      </c>
      <c r="D29" s="67" t="s">
        <v>1659</v>
      </c>
      <c r="E29" s="66" t="s">
        <v>884</v>
      </c>
      <c r="F29" s="66" t="s">
        <v>1646</v>
      </c>
      <c r="G29" s="66">
        <v>1.003</v>
      </c>
      <c r="H29" s="68">
        <v>2661.0</v>
      </c>
      <c r="I29" s="68"/>
      <c r="K29" s="18">
        <f t="shared" si="1"/>
        <v>2954.321967</v>
      </c>
      <c r="L29" s="18">
        <f t="shared" si="2"/>
        <v>2806.605868</v>
      </c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3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0.015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2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0.02</v>
      </c>
      <c r="L6" s="49">
        <v>4.0</v>
      </c>
      <c r="M6" s="50">
        <v>0.0</v>
      </c>
    </row>
    <row r="7">
      <c r="F7" s="58" t="s">
        <v>279</v>
      </c>
      <c r="G7" s="59"/>
      <c r="H7" s="4">
        <v>9.0</v>
      </c>
      <c r="L7" s="49">
        <v>5.0</v>
      </c>
      <c r="M7" s="50">
        <v>0.005</v>
      </c>
    </row>
    <row r="8">
      <c r="F8" s="60" t="s">
        <v>280</v>
      </c>
      <c r="G8" s="61"/>
      <c r="H8" s="55">
        <v>0.025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0.96</v>
      </c>
      <c r="F9" s="63" t="s">
        <v>282</v>
      </c>
      <c r="G9" s="45"/>
      <c r="H9" s="64">
        <v>13.0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489</v>
      </c>
      <c r="D14" s="67" t="s">
        <v>1058</v>
      </c>
      <c r="E14" s="66" t="s">
        <v>646</v>
      </c>
      <c r="F14" s="66" t="s">
        <v>1660</v>
      </c>
      <c r="G14" s="66">
        <v>1.0</v>
      </c>
      <c r="H14" s="68">
        <v>5461.0</v>
      </c>
      <c r="I14" s="68"/>
      <c r="K14" s="18">
        <f t="shared" ref="K14:K26" si="1">H14/$H$14*10000*0.7+($H$9-A14)/($H$9-1)*10000*0.3</f>
        <v>10000</v>
      </c>
      <c r="L14" s="18">
        <f t="shared" ref="L14:L26" si="2">K14*$E$9</f>
        <v>9600</v>
      </c>
      <c r="M14" s="2" t="s">
        <v>1251</v>
      </c>
    </row>
    <row r="15">
      <c r="A15" s="66">
        <v>2.0</v>
      </c>
      <c r="B15" s="66"/>
      <c r="C15" s="66" t="s">
        <v>831</v>
      </c>
      <c r="D15" s="67" t="s">
        <v>1661</v>
      </c>
      <c r="E15" s="66" t="s">
        <v>903</v>
      </c>
      <c r="F15" s="66" t="s">
        <v>1660</v>
      </c>
      <c r="G15" s="66">
        <v>1.0</v>
      </c>
      <c r="H15" s="68">
        <v>5261.0</v>
      </c>
      <c r="I15" s="68"/>
      <c r="K15" s="18">
        <f t="shared" si="1"/>
        <v>9493.636697</v>
      </c>
      <c r="L15" s="18">
        <f t="shared" si="2"/>
        <v>9113.891229</v>
      </c>
      <c r="M15" s="2" t="s">
        <v>1251</v>
      </c>
    </row>
    <row r="16">
      <c r="A16" s="66">
        <v>3.0</v>
      </c>
      <c r="B16" s="69" t="s">
        <v>298</v>
      </c>
      <c r="C16" s="66" t="s">
        <v>1470</v>
      </c>
      <c r="D16" s="67" t="s">
        <v>1662</v>
      </c>
      <c r="E16" s="66" t="s">
        <v>872</v>
      </c>
      <c r="F16" s="66" t="s">
        <v>1660</v>
      </c>
      <c r="G16" s="66">
        <v>1.0</v>
      </c>
      <c r="H16" s="68">
        <v>5096.0</v>
      </c>
      <c r="I16" s="68"/>
      <c r="K16" s="18">
        <f t="shared" si="1"/>
        <v>9032.136971</v>
      </c>
      <c r="L16" s="18">
        <f t="shared" si="2"/>
        <v>8670.851492</v>
      </c>
      <c r="M16" s="2" t="s">
        <v>1175</v>
      </c>
    </row>
    <row r="17">
      <c r="A17" s="66">
        <v>4.0</v>
      </c>
      <c r="B17" s="70" t="s">
        <v>298</v>
      </c>
      <c r="C17" s="66" t="s">
        <v>1057</v>
      </c>
      <c r="D17" s="67" t="s">
        <v>1663</v>
      </c>
      <c r="E17" s="66" t="s">
        <v>742</v>
      </c>
      <c r="F17" s="66" t="s">
        <v>1660</v>
      </c>
      <c r="G17" s="66">
        <v>1.0</v>
      </c>
      <c r="H17" s="68">
        <v>5028.0</v>
      </c>
      <c r="I17" s="68"/>
      <c r="K17" s="18">
        <f t="shared" si="1"/>
        <v>8694.973448</v>
      </c>
      <c r="L17" s="18">
        <f t="shared" si="2"/>
        <v>8347.17451</v>
      </c>
    </row>
    <row r="18">
      <c r="A18" s="66">
        <v>5.0</v>
      </c>
      <c r="B18" s="66"/>
      <c r="C18" s="66" t="s">
        <v>845</v>
      </c>
      <c r="D18" s="67" t="s">
        <v>1664</v>
      </c>
      <c r="E18" s="66" t="s">
        <v>884</v>
      </c>
      <c r="F18" s="66" t="s">
        <v>1660</v>
      </c>
      <c r="G18" s="66">
        <v>1.0</v>
      </c>
      <c r="H18" s="68">
        <v>4754.0</v>
      </c>
      <c r="I18" s="68"/>
      <c r="K18" s="18">
        <f t="shared" si="1"/>
        <v>8093.755722</v>
      </c>
      <c r="L18" s="18">
        <f t="shared" si="2"/>
        <v>7770.005493</v>
      </c>
      <c r="M18" s="2" t="s">
        <v>1175</v>
      </c>
    </row>
    <row r="19">
      <c r="A19" s="66">
        <v>6.0</v>
      </c>
      <c r="B19" s="66"/>
      <c r="C19" s="66" t="s">
        <v>1665</v>
      </c>
      <c r="D19" s="67" t="s">
        <v>1666</v>
      </c>
      <c r="E19" s="66" t="s">
        <v>872</v>
      </c>
      <c r="F19" s="66" t="s">
        <v>1660</v>
      </c>
      <c r="G19" s="66">
        <v>1.0</v>
      </c>
      <c r="H19" s="68">
        <v>4634.0</v>
      </c>
      <c r="I19" s="68"/>
      <c r="K19" s="18">
        <f t="shared" si="1"/>
        <v>7689.93774</v>
      </c>
      <c r="L19" s="18">
        <f t="shared" si="2"/>
        <v>7382.340231</v>
      </c>
    </row>
    <row r="20">
      <c r="A20" s="66">
        <v>7.0</v>
      </c>
      <c r="B20" s="66"/>
      <c r="C20" s="66" t="s">
        <v>477</v>
      </c>
      <c r="D20" s="67" t="s">
        <v>1667</v>
      </c>
      <c r="E20" s="66" t="s">
        <v>798</v>
      </c>
      <c r="F20" s="66" t="s">
        <v>1660</v>
      </c>
      <c r="G20" s="66">
        <v>1.0</v>
      </c>
      <c r="H20" s="68">
        <v>4525.0</v>
      </c>
      <c r="I20" s="68"/>
      <c r="K20" s="18">
        <f t="shared" si="1"/>
        <v>7300.21974</v>
      </c>
      <c r="L20" s="18">
        <f t="shared" si="2"/>
        <v>7008.21095</v>
      </c>
      <c r="M20" s="2" t="s">
        <v>1175</v>
      </c>
    </row>
    <row r="21" ht="15.75" customHeight="1">
      <c r="A21" s="66">
        <v>8.0</v>
      </c>
      <c r="B21" s="66"/>
      <c r="C21" s="84" t="s">
        <v>687</v>
      </c>
      <c r="D21" s="80" t="s">
        <v>1220</v>
      </c>
      <c r="E21" s="66" t="s">
        <v>1004</v>
      </c>
      <c r="F21" s="66" t="s">
        <v>1668</v>
      </c>
      <c r="G21" s="66">
        <v>1.007</v>
      </c>
      <c r="H21" s="68">
        <v>4496.0</v>
      </c>
      <c r="I21" s="68"/>
      <c r="K21" s="18">
        <f t="shared" si="1"/>
        <v>7013.047061</v>
      </c>
      <c r="L21" s="18">
        <f t="shared" si="2"/>
        <v>6732.525179</v>
      </c>
    </row>
    <row r="22" ht="15.75" customHeight="1">
      <c r="A22" s="66">
        <v>9.0</v>
      </c>
      <c r="B22" s="66"/>
      <c r="C22" s="66" t="s">
        <v>817</v>
      </c>
      <c r="D22" s="67" t="s">
        <v>1669</v>
      </c>
      <c r="E22" s="66"/>
      <c r="F22" s="66" t="s">
        <v>1670</v>
      </c>
      <c r="G22" s="66">
        <v>1.041</v>
      </c>
      <c r="H22" s="68">
        <v>4230.0</v>
      </c>
      <c r="I22" s="68"/>
      <c r="K22" s="18">
        <f t="shared" si="1"/>
        <v>6422.083867</v>
      </c>
      <c r="L22" s="18">
        <f t="shared" si="2"/>
        <v>6165.200513</v>
      </c>
    </row>
    <row r="23" ht="15.75" customHeight="1">
      <c r="A23" s="66">
        <v>10.0</v>
      </c>
      <c r="B23" s="66"/>
      <c r="C23" s="66" t="s">
        <v>810</v>
      </c>
      <c r="D23" s="67" t="s">
        <v>1671</v>
      </c>
      <c r="E23" s="66" t="s">
        <v>822</v>
      </c>
      <c r="F23" s="66" t="s">
        <v>1672</v>
      </c>
      <c r="G23" s="66">
        <v>1.048</v>
      </c>
      <c r="H23" s="68">
        <v>4015.0</v>
      </c>
      <c r="I23" s="68"/>
      <c r="K23" s="18">
        <f t="shared" si="1"/>
        <v>5896.493316</v>
      </c>
      <c r="L23" s="18">
        <f t="shared" si="2"/>
        <v>5660.633584</v>
      </c>
    </row>
    <row r="24" ht="15.75" customHeight="1">
      <c r="A24" s="66">
        <v>11.0</v>
      </c>
      <c r="B24" s="69" t="s">
        <v>298</v>
      </c>
      <c r="C24" s="66" t="s">
        <v>1673</v>
      </c>
      <c r="D24" s="67" t="s">
        <v>1674</v>
      </c>
      <c r="E24" s="66" t="s">
        <v>1675</v>
      </c>
      <c r="F24" s="66" t="s">
        <v>1660</v>
      </c>
      <c r="G24" s="66">
        <v>1.0</v>
      </c>
      <c r="H24" s="68">
        <v>3833.0</v>
      </c>
      <c r="I24" s="68"/>
      <c r="K24" s="18">
        <f t="shared" si="1"/>
        <v>5413.20271</v>
      </c>
      <c r="L24" s="18">
        <f t="shared" si="2"/>
        <v>5196.674602</v>
      </c>
    </row>
    <row r="25" ht="15.75" customHeight="1">
      <c r="A25" s="66">
        <v>12.0</v>
      </c>
      <c r="B25" s="70" t="s">
        <v>298</v>
      </c>
      <c r="C25" s="66" t="s">
        <v>372</v>
      </c>
      <c r="D25" s="67" t="s">
        <v>811</v>
      </c>
      <c r="E25" s="66" t="s">
        <v>798</v>
      </c>
      <c r="F25" s="66" t="s">
        <v>361</v>
      </c>
      <c r="G25" s="66">
        <v>1.058</v>
      </c>
      <c r="H25" s="68">
        <v>3768.0</v>
      </c>
      <c r="I25" s="68"/>
      <c r="K25" s="18">
        <f t="shared" si="1"/>
        <v>5079.884637</v>
      </c>
      <c r="L25" s="18">
        <f t="shared" si="2"/>
        <v>4876.689251</v>
      </c>
    </row>
    <row r="26" ht="15.75" customHeight="1">
      <c r="A26" s="66">
        <v>13.0</v>
      </c>
      <c r="B26" s="66"/>
      <c r="C26" s="66" t="s">
        <v>1044</v>
      </c>
      <c r="D26" s="67" t="s">
        <v>1676</v>
      </c>
      <c r="E26" s="66" t="s">
        <v>822</v>
      </c>
      <c r="F26" s="66" t="s">
        <v>1079</v>
      </c>
      <c r="G26" s="66">
        <v>1.008</v>
      </c>
      <c r="H26" s="68">
        <v>3421.0</v>
      </c>
      <c r="I26" s="68"/>
      <c r="K26" s="18">
        <f t="shared" si="1"/>
        <v>4385.094305</v>
      </c>
      <c r="L26" s="18">
        <f t="shared" si="2"/>
        <v>4209.690533</v>
      </c>
    </row>
    <row r="27" ht="15.75" customHeight="1">
      <c r="A27" s="66"/>
      <c r="B27" s="66"/>
      <c r="C27" s="66"/>
      <c r="D27" s="67"/>
      <c r="E27" s="66"/>
      <c r="F27" s="66"/>
      <c r="G27" s="66"/>
      <c r="H27" s="68"/>
      <c r="I27" s="68"/>
      <c r="K27" s="18"/>
      <c r="L27" s="18"/>
    </row>
    <row r="28" ht="15.75" customHeight="1">
      <c r="A28" s="66"/>
      <c r="B28" s="66"/>
      <c r="C28" s="66"/>
      <c r="D28" s="67"/>
      <c r="E28" s="66"/>
      <c r="F28" s="66"/>
      <c r="G28" s="66"/>
      <c r="H28" s="68"/>
      <c r="I28" s="68"/>
      <c r="K28" s="18"/>
      <c r="L28" s="18"/>
    </row>
    <row r="29" ht="15.75" customHeight="1">
      <c r="A29" s="66"/>
      <c r="B29" s="66"/>
      <c r="C29" s="66"/>
      <c r="D29" s="67"/>
      <c r="E29" s="66"/>
      <c r="F29" s="66"/>
      <c r="G29" s="66"/>
      <c r="H29" s="68"/>
      <c r="I29" s="68"/>
      <c r="K29" s="18"/>
      <c r="L29" s="18"/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26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8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0.04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1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0.01</v>
      </c>
      <c r="L6" s="49">
        <v>4.0</v>
      </c>
      <c r="M6" s="50">
        <v>0.0</v>
      </c>
    </row>
    <row r="7">
      <c r="F7" s="58" t="s">
        <v>279</v>
      </c>
      <c r="G7" s="59"/>
      <c r="H7" s="4">
        <v>9.0</v>
      </c>
      <c r="L7" s="49">
        <v>5.0</v>
      </c>
      <c r="M7" s="50">
        <v>0.005</v>
      </c>
    </row>
    <row r="8">
      <c r="F8" s="60" t="s">
        <v>280</v>
      </c>
      <c r="G8" s="61"/>
      <c r="H8" s="55">
        <v>0.025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0.975</v>
      </c>
      <c r="F9" s="63" t="s">
        <v>282</v>
      </c>
      <c r="G9" s="45"/>
      <c r="H9" s="64">
        <v>19.0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788</v>
      </c>
      <c r="D14" s="67" t="s">
        <v>1677</v>
      </c>
      <c r="E14" s="66" t="s">
        <v>790</v>
      </c>
      <c r="F14" s="66" t="s">
        <v>1678</v>
      </c>
      <c r="G14" s="66">
        <v>1.033</v>
      </c>
      <c r="H14" s="68">
        <v>5360.0</v>
      </c>
      <c r="I14" s="68"/>
      <c r="K14" s="18">
        <f t="shared" ref="K14:K32" si="1">H14/$H$14*10000*0.7+($H$9-A14)/($H$9-1)*10000*0.3</f>
        <v>10000</v>
      </c>
      <c r="L14" s="18">
        <f t="shared" ref="L14:L32" si="2">K14*$E$9</f>
        <v>9750</v>
      </c>
    </row>
    <row r="15">
      <c r="A15" s="66">
        <v>2.0</v>
      </c>
      <c r="B15" s="66"/>
      <c r="C15" s="66" t="s">
        <v>584</v>
      </c>
      <c r="D15" s="67" t="s">
        <v>1679</v>
      </c>
      <c r="E15" s="66" t="s">
        <v>742</v>
      </c>
      <c r="F15" s="66" t="s">
        <v>1680</v>
      </c>
      <c r="G15" s="66">
        <v>1.07</v>
      </c>
      <c r="H15" s="68">
        <v>5341.0</v>
      </c>
      <c r="I15" s="68"/>
      <c r="K15" s="18">
        <f t="shared" si="1"/>
        <v>9808.5199</v>
      </c>
      <c r="L15" s="18">
        <f t="shared" si="2"/>
        <v>9563.306903</v>
      </c>
      <c r="M15" s="2" t="s">
        <v>1175</v>
      </c>
    </row>
    <row r="16">
      <c r="A16" s="66">
        <v>3.0</v>
      </c>
      <c r="B16" s="69" t="s">
        <v>326</v>
      </c>
      <c r="C16" s="66" t="s">
        <v>537</v>
      </c>
      <c r="D16" s="67" t="s">
        <v>1681</v>
      </c>
      <c r="E16" s="66" t="s">
        <v>1682</v>
      </c>
      <c r="F16" s="66" t="s">
        <v>1683</v>
      </c>
      <c r="G16" s="66">
        <v>0.998</v>
      </c>
      <c r="H16" s="68">
        <v>5163.0</v>
      </c>
      <c r="I16" s="68"/>
      <c r="K16" s="18">
        <f t="shared" si="1"/>
        <v>9409.390547</v>
      </c>
      <c r="L16" s="18">
        <f t="shared" si="2"/>
        <v>9174.155784</v>
      </c>
    </row>
    <row r="17">
      <c r="A17" s="66">
        <v>4.0</v>
      </c>
      <c r="B17" s="66"/>
      <c r="C17" s="66" t="s">
        <v>792</v>
      </c>
      <c r="D17" s="67" t="s">
        <v>984</v>
      </c>
      <c r="E17" s="66" t="s">
        <v>742</v>
      </c>
      <c r="F17" s="66" t="s">
        <v>654</v>
      </c>
      <c r="G17" s="66">
        <v>1.053</v>
      </c>
      <c r="H17" s="68">
        <v>5123.0</v>
      </c>
      <c r="I17" s="68"/>
      <c r="K17" s="18">
        <f t="shared" si="1"/>
        <v>9190.485075</v>
      </c>
      <c r="L17" s="18">
        <f t="shared" si="2"/>
        <v>8960.722948</v>
      </c>
      <c r="M17" s="2" t="s">
        <v>1175</v>
      </c>
    </row>
    <row r="18">
      <c r="A18" s="66">
        <v>5.0</v>
      </c>
      <c r="B18" s="70" t="s">
        <v>326</v>
      </c>
      <c r="C18" s="66" t="s">
        <v>932</v>
      </c>
      <c r="D18" s="67" t="s">
        <v>1684</v>
      </c>
      <c r="E18" s="66" t="s">
        <v>784</v>
      </c>
      <c r="F18" s="66" t="s">
        <v>1685</v>
      </c>
      <c r="G18" s="66">
        <v>1.002</v>
      </c>
      <c r="H18" s="68">
        <v>5093.0</v>
      </c>
      <c r="I18" s="68"/>
      <c r="K18" s="18">
        <f t="shared" si="1"/>
        <v>8984.639303</v>
      </c>
      <c r="L18" s="18">
        <f t="shared" si="2"/>
        <v>8760.023321</v>
      </c>
      <c r="M18" s="2" t="s">
        <v>1175</v>
      </c>
    </row>
    <row r="19">
      <c r="A19" s="66">
        <v>6.0</v>
      </c>
      <c r="B19" s="66"/>
      <c r="C19" s="66" t="s">
        <v>836</v>
      </c>
      <c r="D19" s="67" t="s">
        <v>1686</v>
      </c>
      <c r="E19" s="66" t="s">
        <v>742</v>
      </c>
      <c r="F19" s="66" t="s">
        <v>1687</v>
      </c>
      <c r="G19" s="66">
        <v>1.0</v>
      </c>
      <c r="H19" s="68">
        <v>5083.0</v>
      </c>
      <c r="I19" s="68"/>
      <c r="K19" s="18">
        <f t="shared" si="1"/>
        <v>8804.912935</v>
      </c>
      <c r="L19" s="18">
        <f t="shared" si="2"/>
        <v>8584.790112</v>
      </c>
      <c r="M19" s="2" t="s">
        <v>1251</v>
      </c>
    </row>
    <row r="20">
      <c r="A20" s="66">
        <v>7.0</v>
      </c>
      <c r="B20" s="69" t="s">
        <v>298</v>
      </c>
      <c r="C20" s="66" t="s">
        <v>1688</v>
      </c>
      <c r="D20" s="67" t="s">
        <v>1689</v>
      </c>
      <c r="E20" s="66" t="s">
        <v>852</v>
      </c>
      <c r="F20" s="66" t="s">
        <v>1690</v>
      </c>
      <c r="G20" s="66">
        <v>0.965</v>
      </c>
      <c r="H20" s="68">
        <v>4963.0</v>
      </c>
      <c r="I20" s="68"/>
      <c r="K20" s="18">
        <f t="shared" si="1"/>
        <v>8481.529851</v>
      </c>
      <c r="L20" s="18">
        <f t="shared" si="2"/>
        <v>8269.491604</v>
      </c>
    </row>
    <row r="21" ht="15.75" customHeight="1">
      <c r="A21" s="66">
        <v>8.0</v>
      </c>
      <c r="B21" s="70" t="s">
        <v>298</v>
      </c>
      <c r="C21" s="66">
        <v>3.0</v>
      </c>
      <c r="D21" s="80" t="s">
        <v>406</v>
      </c>
      <c r="E21" s="66" t="s">
        <v>642</v>
      </c>
      <c r="F21" s="66" t="s">
        <v>361</v>
      </c>
      <c r="G21" s="66">
        <v>1.012</v>
      </c>
      <c r="H21" s="68">
        <v>4841.0</v>
      </c>
      <c r="I21" s="68"/>
      <c r="K21" s="18">
        <f t="shared" si="1"/>
        <v>8155.534826</v>
      </c>
      <c r="L21" s="18">
        <f t="shared" si="2"/>
        <v>7951.646455</v>
      </c>
    </row>
    <row r="22" ht="15.75" customHeight="1">
      <c r="A22" s="66">
        <v>9.0</v>
      </c>
      <c r="B22" s="69" t="s">
        <v>298</v>
      </c>
      <c r="C22" s="66" t="s">
        <v>1691</v>
      </c>
      <c r="D22" s="67" t="s">
        <v>1692</v>
      </c>
      <c r="E22" s="66" t="s">
        <v>1693</v>
      </c>
      <c r="F22" s="66" t="s">
        <v>1690</v>
      </c>
      <c r="G22" s="66">
        <v>0.965</v>
      </c>
      <c r="H22" s="68">
        <v>4650.0</v>
      </c>
      <c r="I22" s="68"/>
      <c r="K22" s="18">
        <f t="shared" si="1"/>
        <v>7739.427861</v>
      </c>
      <c r="L22" s="18">
        <f t="shared" si="2"/>
        <v>7545.942164</v>
      </c>
      <c r="M22" s="2" t="s">
        <v>1175</v>
      </c>
    </row>
    <row r="23" ht="15.75" customHeight="1">
      <c r="A23" s="66">
        <v>10.0</v>
      </c>
      <c r="B23" s="70" t="s">
        <v>298</v>
      </c>
      <c r="C23" s="66" t="s">
        <v>1208</v>
      </c>
      <c r="D23" s="67" t="s">
        <v>1209</v>
      </c>
      <c r="E23" s="66" t="s">
        <v>650</v>
      </c>
      <c r="F23" s="66" t="s">
        <v>361</v>
      </c>
      <c r="G23" s="66">
        <v>1.012</v>
      </c>
      <c r="H23" s="68">
        <v>4619.0</v>
      </c>
      <c r="I23" s="68"/>
      <c r="K23" s="18">
        <f t="shared" si="1"/>
        <v>7532.276119</v>
      </c>
      <c r="L23" s="18">
        <f t="shared" si="2"/>
        <v>7343.969216</v>
      </c>
    </row>
    <row r="24" ht="15.75" customHeight="1">
      <c r="A24" s="66">
        <v>11.0</v>
      </c>
      <c r="B24" s="66"/>
      <c r="C24" s="66" t="s">
        <v>803</v>
      </c>
      <c r="D24" s="67" t="s">
        <v>1694</v>
      </c>
      <c r="E24" s="66" t="s">
        <v>830</v>
      </c>
      <c r="F24" s="66" t="s">
        <v>1690</v>
      </c>
      <c r="G24" s="66">
        <v>0.965</v>
      </c>
      <c r="H24" s="68">
        <v>4567.0</v>
      </c>
      <c r="I24" s="68"/>
      <c r="K24" s="18">
        <f t="shared" si="1"/>
        <v>7297.699005</v>
      </c>
      <c r="L24" s="18">
        <f t="shared" si="2"/>
        <v>7115.25653</v>
      </c>
      <c r="M24" s="2" t="s">
        <v>1175</v>
      </c>
    </row>
    <row r="25" ht="15.75" customHeight="1">
      <c r="A25" s="66">
        <v>12.0</v>
      </c>
      <c r="B25" s="70" t="s">
        <v>298</v>
      </c>
      <c r="C25" s="66" t="s">
        <v>823</v>
      </c>
      <c r="D25" s="67" t="s">
        <v>824</v>
      </c>
      <c r="E25" s="66" t="s">
        <v>825</v>
      </c>
      <c r="F25" s="66" t="s">
        <v>1687</v>
      </c>
      <c r="G25" s="66">
        <v>1.0</v>
      </c>
      <c r="H25" s="68">
        <v>4556.0</v>
      </c>
      <c r="I25" s="68"/>
      <c r="K25" s="18">
        <f t="shared" si="1"/>
        <v>7116.666667</v>
      </c>
      <c r="L25" s="18">
        <f t="shared" si="2"/>
        <v>6938.75</v>
      </c>
    </row>
    <row r="26" ht="15.75" customHeight="1">
      <c r="A26" s="66">
        <v>13.0</v>
      </c>
      <c r="B26" s="66"/>
      <c r="C26" s="66" t="s">
        <v>796</v>
      </c>
      <c r="D26" s="67" t="s">
        <v>933</v>
      </c>
      <c r="E26" s="66" t="s">
        <v>934</v>
      </c>
      <c r="F26" s="66" t="s">
        <v>1687</v>
      </c>
      <c r="G26" s="66">
        <v>1.0</v>
      </c>
      <c r="H26" s="68">
        <v>4188.0</v>
      </c>
      <c r="I26" s="68"/>
      <c r="K26" s="18">
        <f t="shared" si="1"/>
        <v>6469.402985</v>
      </c>
      <c r="L26" s="18">
        <f t="shared" si="2"/>
        <v>6307.66791</v>
      </c>
      <c r="M26" s="2" t="s">
        <v>1175</v>
      </c>
    </row>
    <row r="27" ht="15.75" customHeight="1">
      <c r="A27" s="66">
        <v>14.0</v>
      </c>
      <c r="B27" s="66"/>
      <c r="C27" s="66" t="s">
        <v>638</v>
      </c>
      <c r="D27" s="67" t="s">
        <v>1695</v>
      </c>
      <c r="E27" s="66" t="s">
        <v>640</v>
      </c>
      <c r="F27" s="66" t="s">
        <v>1687</v>
      </c>
      <c r="G27" s="66">
        <v>1.0</v>
      </c>
      <c r="H27" s="68">
        <v>4080.0</v>
      </c>
      <c r="I27" s="68"/>
      <c r="K27" s="18">
        <f t="shared" si="1"/>
        <v>6161.691542</v>
      </c>
      <c r="L27" s="18">
        <f t="shared" si="2"/>
        <v>6007.649254</v>
      </c>
    </row>
    <row r="28" ht="15.75" customHeight="1">
      <c r="A28" s="66">
        <v>15.0</v>
      </c>
      <c r="B28" s="66"/>
      <c r="C28" s="66" t="s">
        <v>850</v>
      </c>
      <c r="D28" s="67" t="s">
        <v>1696</v>
      </c>
      <c r="E28" s="66" t="s">
        <v>852</v>
      </c>
      <c r="F28" s="66" t="s">
        <v>1697</v>
      </c>
      <c r="G28" s="66">
        <v>1.012</v>
      </c>
      <c r="H28" s="68">
        <v>4050.0</v>
      </c>
      <c r="I28" s="68"/>
      <c r="K28" s="18">
        <f t="shared" si="1"/>
        <v>5955.845771</v>
      </c>
      <c r="L28" s="18">
        <f t="shared" si="2"/>
        <v>5806.949627</v>
      </c>
    </row>
    <row r="29" ht="15.75" customHeight="1">
      <c r="A29" s="66">
        <v>16.0</v>
      </c>
      <c r="B29" s="66"/>
      <c r="C29" s="66" t="s">
        <v>820</v>
      </c>
      <c r="D29" s="67" t="s">
        <v>1698</v>
      </c>
      <c r="E29" s="66" t="s">
        <v>872</v>
      </c>
      <c r="F29" s="66" t="s">
        <v>361</v>
      </c>
      <c r="G29" s="66">
        <v>1.012</v>
      </c>
      <c r="H29" s="68">
        <v>3940.0</v>
      </c>
      <c r="I29" s="68"/>
      <c r="K29" s="18">
        <f t="shared" si="1"/>
        <v>5645.522388</v>
      </c>
      <c r="L29" s="18">
        <f t="shared" si="2"/>
        <v>5504.384328</v>
      </c>
      <c r="M29" s="2" t="s">
        <v>1175</v>
      </c>
    </row>
    <row r="30" ht="15.75" customHeight="1">
      <c r="A30" s="66">
        <v>17.0</v>
      </c>
      <c r="B30" s="66"/>
      <c r="C30" s="66" t="s">
        <v>873</v>
      </c>
      <c r="D30" s="67" t="s">
        <v>1699</v>
      </c>
      <c r="E30" s="66" t="s">
        <v>742</v>
      </c>
      <c r="F30" s="66" t="s">
        <v>1687</v>
      </c>
      <c r="G30" s="66">
        <v>1.0</v>
      </c>
      <c r="H30" s="68">
        <v>3276.0</v>
      </c>
      <c r="K30" s="18">
        <f t="shared" si="1"/>
        <v>4611.691542</v>
      </c>
      <c r="L30" s="18">
        <f t="shared" si="2"/>
        <v>4496.399254</v>
      </c>
    </row>
    <row r="31" ht="15.75" customHeight="1">
      <c r="A31" s="66">
        <v>18.0</v>
      </c>
      <c r="B31" s="66"/>
      <c r="C31" s="66">
        <v>12.0</v>
      </c>
      <c r="D31" s="67" t="s">
        <v>1700</v>
      </c>
      <c r="E31" s="66" t="s">
        <v>784</v>
      </c>
      <c r="F31" s="66" t="s">
        <v>1697</v>
      </c>
      <c r="G31" s="66">
        <v>1.012</v>
      </c>
      <c r="H31" s="68">
        <v>3100.0</v>
      </c>
      <c r="K31" s="18">
        <f t="shared" si="1"/>
        <v>4215.174129</v>
      </c>
      <c r="L31" s="18">
        <f t="shared" si="2"/>
        <v>4109.794776</v>
      </c>
      <c r="M31" s="2" t="s">
        <v>1175</v>
      </c>
    </row>
    <row r="32" ht="15.75" customHeight="1">
      <c r="A32" s="66">
        <v>19.0</v>
      </c>
      <c r="B32" s="66"/>
      <c r="C32" s="66" t="s">
        <v>1701</v>
      </c>
      <c r="D32" s="67" t="s">
        <v>1702</v>
      </c>
      <c r="E32" s="66" t="s">
        <v>1703</v>
      </c>
      <c r="F32" s="66" t="s">
        <v>361</v>
      </c>
      <c r="G32" s="66">
        <v>1.012</v>
      </c>
      <c r="H32" s="68">
        <v>1373.0</v>
      </c>
      <c r="K32" s="18">
        <f t="shared" si="1"/>
        <v>1793.097015</v>
      </c>
      <c r="L32" s="18">
        <f t="shared" si="2"/>
        <v>1748.26959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2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2.43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1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0.005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7.0</v>
      </c>
      <c r="L7" s="49">
        <v>5.0</v>
      </c>
      <c r="M7" s="50">
        <v>0.005</v>
      </c>
    </row>
    <row r="8">
      <c r="F8" s="60" t="s">
        <v>280</v>
      </c>
      <c r="G8" s="61"/>
      <c r="H8" s="55">
        <v>0.015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0.92</v>
      </c>
      <c r="F9" s="63" t="s">
        <v>282</v>
      </c>
      <c r="G9" s="45"/>
      <c r="H9" s="64">
        <v>33.0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1704</v>
      </c>
      <c r="D14" s="67" t="s">
        <v>1705</v>
      </c>
      <c r="E14" s="66" t="s">
        <v>1706</v>
      </c>
      <c r="F14" s="66" t="s">
        <v>466</v>
      </c>
      <c r="G14" s="66">
        <v>104.5</v>
      </c>
      <c r="H14" s="68">
        <v>5129.0</v>
      </c>
      <c r="I14" s="68"/>
      <c r="K14" s="18">
        <f t="shared" ref="K14:K46" si="1">H14/$H$14*10000*0.7+($H$9-A14)/($H$9-1)*10000*0.3</f>
        <v>10000</v>
      </c>
      <c r="L14" s="18">
        <f t="shared" ref="L14:L46" si="2">K14*$E$9</f>
        <v>9200</v>
      </c>
    </row>
    <row r="15">
      <c r="A15" s="66">
        <v>2.0</v>
      </c>
      <c r="B15" s="70" t="s">
        <v>298</v>
      </c>
      <c r="C15" s="66" t="s">
        <v>1707</v>
      </c>
      <c r="D15" s="67" t="s">
        <v>1708</v>
      </c>
      <c r="E15" s="66" t="s">
        <v>1706</v>
      </c>
      <c r="F15" s="66" t="s">
        <v>466</v>
      </c>
      <c r="G15" s="66">
        <v>104.5</v>
      </c>
      <c r="H15" s="68">
        <v>5117.0</v>
      </c>
      <c r="I15" s="68"/>
      <c r="K15" s="18">
        <f t="shared" si="1"/>
        <v>9889.872539</v>
      </c>
      <c r="L15" s="18">
        <f t="shared" si="2"/>
        <v>9098.682735</v>
      </c>
    </row>
    <row r="16">
      <c r="A16" s="66">
        <v>3.0</v>
      </c>
      <c r="B16" s="66"/>
      <c r="C16" s="66" t="s">
        <v>1165</v>
      </c>
      <c r="D16" s="67" t="s">
        <v>1412</v>
      </c>
      <c r="E16" s="66" t="s">
        <v>1709</v>
      </c>
      <c r="F16" s="66" t="s">
        <v>1710</v>
      </c>
      <c r="G16" s="66">
        <v>104.9</v>
      </c>
      <c r="H16" s="68">
        <v>4857.0</v>
      </c>
      <c r="I16" s="68"/>
      <c r="K16" s="18">
        <f t="shared" si="1"/>
        <v>9441.277539</v>
      </c>
      <c r="L16" s="18">
        <f t="shared" si="2"/>
        <v>8685.975336</v>
      </c>
    </row>
    <row r="17">
      <c r="A17" s="66">
        <v>4.0</v>
      </c>
      <c r="B17" s="69" t="s">
        <v>375</v>
      </c>
      <c r="C17" s="66" t="s">
        <v>1711</v>
      </c>
      <c r="D17" s="67" t="s">
        <v>1712</v>
      </c>
      <c r="E17" s="66" t="s">
        <v>1709</v>
      </c>
      <c r="F17" s="66" t="s">
        <v>430</v>
      </c>
      <c r="G17" s="66">
        <v>105.5</v>
      </c>
      <c r="H17" s="68">
        <v>4739.0</v>
      </c>
      <c r="I17" s="68"/>
      <c r="K17" s="18">
        <f t="shared" si="1"/>
        <v>9186.482501</v>
      </c>
      <c r="L17" s="18">
        <f t="shared" si="2"/>
        <v>8451.563901</v>
      </c>
    </row>
    <row r="18">
      <c r="A18" s="66">
        <v>5.0</v>
      </c>
      <c r="B18" s="69" t="s">
        <v>298</v>
      </c>
      <c r="C18" s="66" t="s">
        <v>1713</v>
      </c>
      <c r="D18" s="67" t="s">
        <v>1714</v>
      </c>
      <c r="E18" s="66" t="s">
        <v>1715</v>
      </c>
      <c r="F18" s="66" t="s">
        <v>430</v>
      </c>
      <c r="G18" s="66">
        <v>105.9</v>
      </c>
      <c r="H18" s="68">
        <v>4707.0</v>
      </c>
      <c r="I18" s="68"/>
      <c r="K18" s="18">
        <f t="shared" si="1"/>
        <v>9049.059271</v>
      </c>
      <c r="L18" s="18">
        <f t="shared" si="2"/>
        <v>8325.134529</v>
      </c>
    </row>
    <row r="19">
      <c r="A19" s="66">
        <v>6.0</v>
      </c>
      <c r="B19" s="70" t="s">
        <v>298</v>
      </c>
      <c r="C19" s="66" t="s">
        <v>1716</v>
      </c>
      <c r="D19" s="67" t="s">
        <v>1717</v>
      </c>
      <c r="E19" s="66" t="s">
        <v>1718</v>
      </c>
      <c r="F19" s="66" t="s">
        <v>1719</v>
      </c>
      <c r="G19" s="66">
        <v>104.0</v>
      </c>
      <c r="H19" s="68">
        <v>4691.0</v>
      </c>
      <c r="I19" s="68"/>
      <c r="K19" s="18">
        <f t="shared" si="1"/>
        <v>8933.472655</v>
      </c>
      <c r="L19" s="18">
        <f t="shared" si="2"/>
        <v>8218.794843</v>
      </c>
    </row>
    <row r="20">
      <c r="A20" s="66">
        <v>7.0</v>
      </c>
      <c r="B20" s="69" t="s">
        <v>456</v>
      </c>
      <c r="C20" s="66" t="s">
        <v>1720</v>
      </c>
      <c r="D20" s="67" t="s">
        <v>1721</v>
      </c>
      <c r="E20" s="66" t="s">
        <v>1018</v>
      </c>
      <c r="F20" s="66" t="s">
        <v>1722</v>
      </c>
      <c r="G20" s="66">
        <v>101.4</v>
      </c>
      <c r="H20" s="68">
        <v>4685.0</v>
      </c>
      <c r="I20" s="68"/>
      <c r="K20" s="18">
        <f t="shared" si="1"/>
        <v>8831.533925</v>
      </c>
      <c r="L20" s="18">
        <f t="shared" si="2"/>
        <v>8125.011211</v>
      </c>
    </row>
    <row r="21" ht="15.75" customHeight="1">
      <c r="A21" s="66">
        <v>8.0</v>
      </c>
      <c r="B21" s="69" t="s">
        <v>326</v>
      </c>
      <c r="C21" s="66" t="s">
        <v>590</v>
      </c>
      <c r="D21" s="67" t="s">
        <v>744</v>
      </c>
      <c r="E21" s="66"/>
      <c r="F21" s="66" t="s">
        <v>430</v>
      </c>
      <c r="G21" s="66">
        <v>105.5</v>
      </c>
      <c r="H21" s="68">
        <v>4675.0</v>
      </c>
      <c r="I21" s="68"/>
      <c r="K21" s="18">
        <f t="shared" si="1"/>
        <v>8724.13604</v>
      </c>
      <c r="L21" s="18">
        <f t="shared" si="2"/>
        <v>8026.205157</v>
      </c>
      <c r="M21" s="2" t="s">
        <v>1175</v>
      </c>
    </row>
    <row r="22" ht="15.75" customHeight="1">
      <c r="A22" s="66">
        <v>9.0</v>
      </c>
      <c r="B22" s="69" t="s">
        <v>375</v>
      </c>
      <c r="C22" s="66" t="s">
        <v>1723</v>
      </c>
      <c r="D22" s="67" t="s">
        <v>1724</v>
      </c>
      <c r="E22" s="66" t="s">
        <v>1725</v>
      </c>
      <c r="F22" s="66" t="s">
        <v>721</v>
      </c>
      <c r="G22" s="66">
        <v>100.5</v>
      </c>
      <c r="H22" s="68">
        <v>4673.0</v>
      </c>
      <c r="I22" s="68"/>
      <c r="K22" s="18">
        <f t="shared" si="1"/>
        <v>8627.656463</v>
      </c>
      <c r="L22" s="18">
        <f t="shared" si="2"/>
        <v>7937.443946</v>
      </c>
    </row>
    <row r="23" ht="15.75" customHeight="1">
      <c r="A23" s="66">
        <v>10.0</v>
      </c>
      <c r="B23" s="70" t="s">
        <v>298</v>
      </c>
      <c r="C23" s="66" t="s">
        <v>1726</v>
      </c>
      <c r="D23" s="67" t="s">
        <v>1727</v>
      </c>
      <c r="E23" s="66" t="s">
        <v>1728</v>
      </c>
      <c r="F23" s="66" t="s">
        <v>430</v>
      </c>
      <c r="G23" s="66">
        <v>105.5</v>
      </c>
      <c r="H23" s="68">
        <v>4660.0</v>
      </c>
      <c r="I23" s="68"/>
      <c r="K23" s="18">
        <f t="shared" si="1"/>
        <v>8516.164213</v>
      </c>
      <c r="L23" s="18">
        <f t="shared" si="2"/>
        <v>7834.871076</v>
      </c>
    </row>
    <row r="24" ht="15.75" customHeight="1">
      <c r="A24" s="66">
        <v>11.0</v>
      </c>
      <c r="B24" s="70" t="s">
        <v>994</v>
      </c>
      <c r="C24" s="66" t="s">
        <v>1729</v>
      </c>
      <c r="D24" s="67" t="s">
        <v>1730</v>
      </c>
      <c r="E24" s="66" t="s">
        <v>1715</v>
      </c>
      <c r="F24" s="66" t="s">
        <v>1710</v>
      </c>
      <c r="G24" s="66">
        <v>104.9</v>
      </c>
      <c r="H24" s="68">
        <v>4656.0</v>
      </c>
      <c r="I24" s="68"/>
      <c r="K24" s="18">
        <f t="shared" si="1"/>
        <v>8416.955059</v>
      </c>
      <c r="L24" s="18">
        <f t="shared" si="2"/>
        <v>7743.598655</v>
      </c>
    </row>
    <row r="25" ht="15.75" customHeight="1">
      <c r="A25" s="66">
        <v>12.0</v>
      </c>
      <c r="B25" s="70" t="s">
        <v>456</v>
      </c>
      <c r="C25" s="66">
        <v>91.0</v>
      </c>
      <c r="D25" s="67" t="s">
        <v>1731</v>
      </c>
      <c r="E25" s="66" t="s">
        <v>1732</v>
      </c>
      <c r="F25" s="66" t="s">
        <v>1722</v>
      </c>
      <c r="G25" s="66">
        <v>101.0</v>
      </c>
      <c r="H25" s="68">
        <v>4651.0</v>
      </c>
      <c r="I25" s="68"/>
      <c r="K25" s="18">
        <f t="shared" si="1"/>
        <v>8316.381117</v>
      </c>
      <c r="L25" s="18">
        <f t="shared" si="2"/>
        <v>7651.070628</v>
      </c>
    </row>
    <row r="26" ht="15.75" customHeight="1">
      <c r="A26" s="66">
        <v>13.0</v>
      </c>
      <c r="B26" s="70" t="s">
        <v>326</v>
      </c>
      <c r="C26" s="66">
        <v>18.0</v>
      </c>
      <c r="D26" s="67" t="s">
        <v>1733</v>
      </c>
      <c r="E26" s="66" t="s">
        <v>1018</v>
      </c>
      <c r="F26" s="66" t="s">
        <v>430</v>
      </c>
      <c r="G26" s="66">
        <v>105.9</v>
      </c>
      <c r="H26" s="68">
        <v>4648.0</v>
      </c>
      <c r="I26" s="68"/>
      <c r="K26" s="18">
        <f t="shared" si="1"/>
        <v>8218.536752</v>
      </c>
      <c r="L26" s="18">
        <f t="shared" si="2"/>
        <v>7561.053812</v>
      </c>
    </row>
    <row r="27" ht="15.75" customHeight="1">
      <c r="A27" s="66">
        <v>14.0</v>
      </c>
      <c r="B27" s="66"/>
      <c r="C27" s="66" t="s">
        <v>1734</v>
      </c>
      <c r="D27" s="67" t="s">
        <v>1735</v>
      </c>
      <c r="E27" s="66" t="s">
        <v>1736</v>
      </c>
      <c r="F27" s="66" t="s">
        <v>451</v>
      </c>
      <c r="G27" s="66">
        <v>102.5</v>
      </c>
      <c r="H27" s="68">
        <v>4632.0</v>
      </c>
      <c r="I27" s="68"/>
      <c r="K27" s="18">
        <f t="shared" si="1"/>
        <v>8102.950136</v>
      </c>
      <c r="L27" s="18">
        <f t="shared" si="2"/>
        <v>7454.714126</v>
      </c>
    </row>
    <row r="28" ht="15.75" customHeight="1">
      <c r="A28" s="66">
        <v>15.0</v>
      </c>
      <c r="B28" s="69" t="s">
        <v>298</v>
      </c>
      <c r="C28" s="66" t="s">
        <v>598</v>
      </c>
      <c r="D28" s="80" t="s">
        <v>724</v>
      </c>
      <c r="E28" s="66" t="s">
        <v>653</v>
      </c>
      <c r="F28" s="66" t="s">
        <v>430</v>
      </c>
      <c r="G28" s="66">
        <v>105.5</v>
      </c>
      <c r="H28" s="68">
        <v>4577.0</v>
      </c>
      <c r="I28" s="68"/>
      <c r="K28" s="18">
        <f t="shared" si="1"/>
        <v>7934.136771</v>
      </c>
      <c r="L28" s="18">
        <f t="shared" si="2"/>
        <v>7299.40583</v>
      </c>
    </row>
    <row r="29" ht="15.75" customHeight="1">
      <c r="A29" s="66">
        <v>16.0</v>
      </c>
      <c r="B29" s="69" t="s">
        <v>298</v>
      </c>
      <c r="C29" s="66" t="s">
        <v>506</v>
      </c>
      <c r="D29" s="67" t="s">
        <v>507</v>
      </c>
      <c r="E29" s="66" t="s">
        <v>1737</v>
      </c>
      <c r="F29" s="66" t="s">
        <v>466</v>
      </c>
      <c r="G29" s="66">
        <v>104.5</v>
      </c>
      <c r="H29" s="68">
        <v>4421.0</v>
      </c>
      <c r="I29" s="68"/>
      <c r="K29" s="18">
        <f t="shared" si="1"/>
        <v>7627.479772</v>
      </c>
      <c r="L29" s="18">
        <f t="shared" si="2"/>
        <v>7017.28139</v>
      </c>
    </row>
    <row r="30" ht="15.75" customHeight="1">
      <c r="A30" s="66">
        <v>17.0</v>
      </c>
      <c r="B30" s="69" t="s">
        <v>326</v>
      </c>
      <c r="C30" s="66" t="s">
        <v>1288</v>
      </c>
      <c r="D30" s="67" t="s">
        <v>1738</v>
      </c>
      <c r="E30" s="66" t="s">
        <v>1739</v>
      </c>
      <c r="F30" s="66" t="s">
        <v>430</v>
      </c>
      <c r="G30" s="66">
        <v>105.9</v>
      </c>
      <c r="H30" s="68">
        <v>4412.0</v>
      </c>
      <c r="K30" s="18">
        <f t="shared" si="1"/>
        <v>7521.446676</v>
      </c>
      <c r="L30" s="18">
        <f t="shared" si="2"/>
        <v>6919.730942</v>
      </c>
    </row>
    <row r="31" ht="15.75" customHeight="1">
      <c r="A31" s="66">
        <v>18.0</v>
      </c>
      <c r="B31" s="69" t="s">
        <v>326</v>
      </c>
      <c r="C31" s="66" t="s">
        <v>586</v>
      </c>
      <c r="D31" s="80" t="s">
        <v>722</v>
      </c>
      <c r="E31" s="66"/>
      <c r="F31" s="66" t="s">
        <v>447</v>
      </c>
      <c r="G31" s="66">
        <v>105.4</v>
      </c>
      <c r="H31" s="68">
        <v>4339.0</v>
      </c>
      <c r="K31" s="18">
        <f t="shared" si="1"/>
        <v>7328.067118</v>
      </c>
      <c r="L31" s="18">
        <f t="shared" si="2"/>
        <v>6741.821749</v>
      </c>
    </row>
    <row r="32" ht="15.75" customHeight="1">
      <c r="A32" s="66">
        <v>19.0</v>
      </c>
      <c r="B32" s="69" t="s">
        <v>326</v>
      </c>
      <c r="C32" s="66" t="s">
        <v>1740</v>
      </c>
      <c r="D32" s="67" t="s">
        <v>1741</v>
      </c>
      <c r="E32" s="66" t="s">
        <v>1018</v>
      </c>
      <c r="F32" s="66" t="s">
        <v>466</v>
      </c>
      <c r="G32" s="66">
        <v>104.5</v>
      </c>
      <c r="H32" s="68">
        <v>4305.0</v>
      </c>
      <c r="K32" s="18">
        <f t="shared" si="1"/>
        <v>7187.914311</v>
      </c>
      <c r="L32" s="18">
        <f t="shared" si="2"/>
        <v>6612.881166</v>
      </c>
    </row>
    <row r="33" ht="15.75" customHeight="1">
      <c r="A33" s="66">
        <v>20.0</v>
      </c>
      <c r="B33" s="69" t="s">
        <v>326</v>
      </c>
      <c r="C33" s="66" t="s">
        <v>1742</v>
      </c>
      <c r="D33" s="67" t="s">
        <v>1743</v>
      </c>
      <c r="E33" s="66" t="s">
        <v>1706</v>
      </c>
      <c r="F33" s="66" t="s">
        <v>430</v>
      </c>
      <c r="G33" s="66">
        <v>105.9</v>
      </c>
      <c r="H33" s="68">
        <v>4251.0</v>
      </c>
      <c r="K33" s="18">
        <f t="shared" si="1"/>
        <v>7020.465734</v>
      </c>
      <c r="L33" s="18">
        <f t="shared" si="2"/>
        <v>6458.828475</v>
      </c>
    </row>
    <row r="34" ht="15.75" customHeight="1">
      <c r="A34" s="66">
        <v>21.0</v>
      </c>
      <c r="B34" s="69" t="s">
        <v>456</v>
      </c>
      <c r="C34" s="66" t="s">
        <v>1744</v>
      </c>
      <c r="D34" s="67" t="s">
        <v>1745</v>
      </c>
      <c r="E34" s="66" t="s">
        <v>1709</v>
      </c>
      <c r="F34" s="66" t="s">
        <v>1746</v>
      </c>
      <c r="G34" s="66">
        <v>105.0</v>
      </c>
      <c r="H34" s="68">
        <v>4095.0</v>
      </c>
      <c r="K34" s="18">
        <f t="shared" si="1"/>
        <v>6713.808735</v>
      </c>
      <c r="L34" s="18">
        <f t="shared" si="2"/>
        <v>6176.704036</v>
      </c>
    </row>
    <row r="35" ht="15.75" customHeight="1">
      <c r="A35" s="66">
        <v>22.0</v>
      </c>
      <c r="B35" s="69" t="s">
        <v>326</v>
      </c>
      <c r="C35" s="66" t="s">
        <v>526</v>
      </c>
      <c r="D35" s="67" t="s">
        <v>527</v>
      </c>
      <c r="E35" s="66" t="s">
        <v>1747</v>
      </c>
      <c r="F35" s="66" t="s">
        <v>1617</v>
      </c>
      <c r="G35" s="66">
        <v>100.0</v>
      </c>
      <c r="H35" s="68">
        <v>4066.0</v>
      </c>
      <c r="K35" s="18">
        <f t="shared" si="1"/>
        <v>6580.479869</v>
      </c>
      <c r="L35" s="18">
        <f t="shared" si="2"/>
        <v>6054.04148</v>
      </c>
    </row>
    <row r="36" ht="15.75" customHeight="1">
      <c r="A36" s="66">
        <v>23.0</v>
      </c>
      <c r="B36" s="70" t="s">
        <v>473</v>
      </c>
      <c r="C36" s="66" t="s">
        <v>1748</v>
      </c>
      <c r="D36" s="67" t="s">
        <v>1749</v>
      </c>
      <c r="E36" s="66" t="s">
        <v>1750</v>
      </c>
      <c r="F36" s="66" t="s">
        <v>430</v>
      </c>
      <c r="G36" s="66">
        <v>105.9</v>
      </c>
      <c r="H36" s="68">
        <v>4062.0</v>
      </c>
      <c r="K36" s="18">
        <f t="shared" si="1"/>
        <v>6481.270716</v>
      </c>
      <c r="L36" s="18">
        <f t="shared" si="2"/>
        <v>5962.769058</v>
      </c>
    </row>
    <row r="37" ht="15.75" customHeight="1">
      <c r="A37" s="66">
        <v>24.0</v>
      </c>
      <c r="B37" s="69" t="s">
        <v>298</v>
      </c>
      <c r="C37" s="66" t="s">
        <v>1691</v>
      </c>
      <c r="D37" s="67" t="s">
        <v>1751</v>
      </c>
      <c r="E37" s="66" t="s">
        <v>1752</v>
      </c>
      <c r="F37" s="66" t="s">
        <v>430</v>
      </c>
      <c r="G37" s="66">
        <v>105.5</v>
      </c>
      <c r="H37" s="68">
        <v>4054.0</v>
      </c>
      <c r="K37" s="18">
        <f t="shared" si="1"/>
        <v>6376.602408</v>
      </c>
      <c r="L37" s="18">
        <f t="shared" si="2"/>
        <v>5866.474215</v>
      </c>
    </row>
    <row r="38" ht="15.75" customHeight="1">
      <c r="A38" s="66">
        <v>25.0</v>
      </c>
      <c r="B38" s="69" t="s">
        <v>353</v>
      </c>
      <c r="C38" s="66">
        <v>52.0</v>
      </c>
      <c r="D38" s="67" t="s">
        <v>1753</v>
      </c>
      <c r="E38" s="66" t="s">
        <v>1725</v>
      </c>
      <c r="F38" s="66" t="s">
        <v>737</v>
      </c>
      <c r="G38" s="66">
        <v>100.4</v>
      </c>
      <c r="H38" s="68">
        <v>3786.0</v>
      </c>
      <c r="K38" s="18">
        <f t="shared" si="1"/>
        <v>5917.089101</v>
      </c>
      <c r="L38" s="18">
        <f t="shared" si="2"/>
        <v>5443.721973</v>
      </c>
    </row>
    <row r="39" ht="15.75" customHeight="1">
      <c r="A39" s="66">
        <v>26.0</v>
      </c>
      <c r="B39" s="70" t="s">
        <v>473</v>
      </c>
      <c r="C39" s="66" t="s">
        <v>1259</v>
      </c>
      <c r="D39" s="67" t="s">
        <v>1754</v>
      </c>
      <c r="E39" s="66" t="s">
        <v>1755</v>
      </c>
      <c r="F39" s="66" t="s">
        <v>466</v>
      </c>
      <c r="G39" s="66">
        <v>104.5</v>
      </c>
      <c r="H39" s="68">
        <v>3579.0</v>
      </c>
      <c r="K39" s="18">
        <f t="shared" si="1"/>
        <v>5540.82789</v>
      </c>
      <c r="L39" s="18">
        <f t="shared" si="2"/>
        <v>5097.561659</v>
      </c>
    </row>
    <row r="40" ht="15.75" customHeight="1">
      <c r="A40" s="66">
        <v>27.0</v>
      </c>
      <c r="B40" s="70" t="s">
        <v>375</v>
      </c>
      <c r="C40" s="66" t="s">
        <v>666</v>
      </c>
      <c r="D40" s="67" t="s">
        <v>1439</v>
      </c>
      <c r="E40" s="66" t="s">
        <v>1709</v>
      </c>
      <c r="F40" s="66" t="s">
        <v>466</v>
      </c>
      <c r="G40" s="66">
        <v>104.5</v>
      </c>
      <c r="H40" s="68">
        <v>3527.0</v>
      </c>
      <c r="K40" s="18">
        <f t="shared" si="1"/>
        <v>5376.108891</v>
      </c>
      <c r="L40" s="18">
        <f t="shared" si="2"/>
        <v>4946.020179</v>
      </c>
    </row>
    <row r="41" ht="15.75" customHeight="1">
      <c r="A41" s="66">
        <v>28.0</v>
      </c>
      <c r="B41" s="69" t="s">
        <v>326</v>
      </c>
      <c r="C41" s="66" t="s">
        <v>1756</v>
      </c>
      <c r="D41" s="67" t="s">
        <v>509</v>
      </c>
      <c r="E41" s="66" t="s">
        <v>1752</v>
      </c>
      <c r="F41" s="66" t="s">
        <v>523</v>
      </c>
      <c r="G41" s="66">
        <v>99.0</v>
      </c>
      <c r="H41" s="68">
        <v>3479.0</v>
      </c>
      <c r="K41" s="18">
        <f t="shared" si="1"/>
        <v>5216.849045</v>
      </c>
      <c r="L41" s="18">
        <f t="shared" si="2"/>
        <v>4799.501121</v>
      </c>
    </row>
    <row r="42" ht="15.75" customHeight="1">
      <c r="A42" s="66">
        <v>29.0</v>
      </c>
      <c r="B42" s="69" t="s">
        <v>326</v>
      </c>
      <c r="C42" s="66">
        <v>33.0</v>
      </c>
      <c r="D42" s="67" t="s">
        <v>1757</v>
      </c>
      <c r="E42" s="66" t="s">
        <v>1709</v>
      </c>
      <c r="F42" s="66" t="s">
        <v>1758</v>
      </c>
      <c r="G42" s="66">
        <v>101.0</v>
      </c>
      <c r="H42" s="68">
        <v>3443.0</v>
      </c>
      <c r="K42" s="18">
        <f t="shared" si="1"/>
        <v>5073.96666</v>
      </c>
      <c r="L42" s="18">
        <f t="shared" si="2"/>
        <v>4668.049327</v>
      </c>
    </row>
    <row r="43" ht="15.75" customHeight="1">
      <c r="A43" s="66">
        <v>30.0</v>
      </c>
      <c r="B43" s="70" t="s">
        <v>298</v>
      </c>
      <c r="C43" s="66" t="s">
        <v>1759</v>
      </c>
      <c r="D43" s="67" t="s">
        <v>1760</v>
      </c>
      <c r="E43" s="66" t="s">
        <v>1725</v>
      </c>
      <c r="F43" s="66" t="s">
        <v>1746</v>
      </c>
      <c r="G43" s="66">
        <v>105.0</v>
      </c>
      <c r="H43" s="68">
        <v>3347.0</v>
      </c>
      <c r="K43" s="18">
        <f t="shared" si="1"/>
        <v>4849.196968</v>
      </c>
      <c r="L43" s="18">
        <f t="shared" si="2"/>
        <v>4461.261211</v>
      </c>
    </row>
    <row r="44" ht="15.75" customHeight="1">
      <c r="A44" s="66">
        <v>31.0</v>
      </c>
      <c r="B44" s="70" t="s">
        <v>375</v>
      </c>
      <c r="C44" s="66" t="s">
        <v>940</v>
      </c>
      <c r="D44" s="67" t="s">
        <v>1761</v>
      </c>
      <c r="E44" s="66" t="s">
        <v>1762</v>
      </c>
      <c r="F44" s="66" t="s">
        <v>430</v>
      </c>
      <c r="G44" s="66">
        <v>105.5</v>
      </c>
      <c r="H44" s="68">
        <v>3198.0</v>
      </c>
      <c r="K44" s="18">
        <f t="shared" si="1"/>
        <v>4552.093488</v>
      </c>
      <c r="L44" s="18">
        <f t="shared" si="2"/>
        <v>4187.926009</v>
      </c>
    </row>
    <row r="45" ht="15.75" customHeight="1">
      <c r="A45" s="66">
        <v>32.0</v>
      </c>
      <c r="B45" s="69" t="s">
        <v>298</v>
      </c>
      <c r="C45" s="66" t="s">
        <v>1763</v>
      </c>
      <c r="D45" s="67" t="s">
        <v>1764</v>
      </c>
      <c r="E45" s="66" t="s">
        <v>1018</v>
      </c>
      <c r="F45" s="66" t="s">
        <v>430</v>
      </c>
      <c r="G45" s="66">
        <v>105.9</v>
      </c>
      <c r="H45" s="68">
        <v>2472.0</v>
      </c>
      <c r="K45" s="18">
        <f t="shared" si="1"/>
        <v>3467.507068</v>
      </c>
      <c r="L45" s="18">
        <f t="shared" si="2"/>
        <v>3190.106502</v>
      </c>
    </row>
    <row r="46" ht="15.75" customHeight="1">
      <c r="A46" s="66">
        <v>33.0</v>
      </c>
      <c r="B46" s="70" t="s">
        <v>298</v>
      </c>
      <c r="C46" s="66" t="s">
        <v>1765</v>
      </c>
      <c r="D46" s="67" t="s">
        <v>1766</v>
      </c>
      <c r="E46" s="66" t="s">
        <v>1762</v>
      </c>
      <c r="F46" s="66" t="s">
        <v>523</v>
      </c>
      <c r="G46" s="66">
        <v>99.0</v>
      </c>
      <c r="H46" s="68">
        <v>2446.0</v>
      </c>
      <c r="K46" s="18">
        <f t="shared" si="1"/>
        <v>3338.272568</v>
      </c>
      <c r="L46" s="18">
        <f t="shared" si="2"/>
        <v>3071.210762</v>
      </c>
    </row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46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3.86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9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0.045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7.0</v>
      </c>
      <c r="L7" s="49">
        <v>5.0</v>
      </c>
      <c r="M7" s="50">
        <v>0.005</v>
      </c>
    </row>
    <row r="8">
      <c r="F8" s="60" t="s">
        <v>280</v>
      </c>
      <c r="G8" s="61"/>
      <c r="H8" s="55">
        <v>0.015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0.96</v>
      </c>
      <c r="F9" s="63" t="s">
        <v>282</v>
      </c>
      <c r="G9" s="45"/>
      <c r="H9" s="64">
        <v>22.0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364</v>
      </c>
      <c r="D14" s="67" t="s">
        <v>365</v>
      </c>
      <c r="E14" s="66" t="s">
        <v>1018</v>
      </c>
      <c r="F14" s="66" t="s">
        <v>361</v>
      </c>
      <c r="G14" s="66">
        <v>120.9</v>
      </c>
      <c r="H14" s="68">
        <v>5778.0</v>
      </c>
      <c r="I14" s="68"/>
      <c r="K14" s="18">
        <f t="shared" ref="K14:K35" si="1">H14/$H$14*10000*0.7+($H$9-A14)/($H$9-1)*10000*0.3</f>
        <v>10000</v>
      </c>
      <c r="L14" s="18">
        <f t="shared" ref="L14:L35" si="2">K14*$E$9</f>
        <v>9600</v>
      </c>
      <c r="M14" s="2" t="s">
        <v>1175</v>
      </c>
    </row>
    <row r="15">
      <c r="A15" s="66">
        <v>2.0</v>
      </c>
      <c r="B15" s="69" t="s">
        <v>298</v>
      </c>
      <c r="C15" s="66" t="s">
        <v>1767</v>
      </c>
      <c r="D15" s="67" t="s">
        <v>1768</v>
      </c>
      <c r="E15" s="66" t="s">
        <v>1018</v>
      </c>
      <c r="F15" s="66" t="s">
        <v>361</v>
      </c>
      <c r="G15" s="66">
        <v>120.9</v>
      </c>
      <c r="H15" s="68">
        <v>5744.0</v>
      </c>
      <c r="I15" s="68"/>
      <c r="K15" s="18">
        <f t="shared" si="1"/>
        <v>9815.952134</v>
      </c>
      <c r="L15" s="18">
        <f t="shared" si="2"/>
        <v>9423.314048</v>
      </c>
      <c r="M15" s="2" t="s">
        <v>1175</v>
      </c>
    </row>
    <row r="16">
      <c r="A16" s="66">
        <v>3.0</v>
      </c>
      <c r="B16" s="69" t="s">
        <v>298</v>
      </c>
      <c r="C16" s="66" t="s">
        <v>786</v>
      </c>
      <c r="D16" s="67" t="s">
        <v>787</v>
      </c>
      <c r="E16" s="66" t="s">
        <v>784</v>
      </c>
      <c r="F16" s="66" t="s">
        <v>643</v>
      </c>
      <c r="G16" s="66">
        <v>120.9</v>
      </c>
      <c r="H16" s="68">
        <v>5741.0</v>
      </c>
      <c r="I16" s="68"/>
      <c r="K16" s="18">
        <f t="shared" si="1"/>
        <v>9669.460515</v>
      </c>
      <c r="L16" s="18">
        <f t="shared" si="2"/>
        <v>9282.682095</v>
      </c>
      <c r="M16" s="2" t="s">
        <v>1175</v>
      </c>
    </row>
    <row r="17">
      <c r="A17" s="66">
        <v>4.0</v>
      </c>
      <c r="B17" s="69" t="s">
        <v>298</v>
      </c>
      <c r="C17" s="66" t="s">
        <v>1769</v>
      </c>
      <c r="D17" s="67" t="s">
        <v>1770</v>
      </c>
      <c r="E17" s="66" t="s">
        <v>1018</v>
      </c>
      <c r="F17" s="66" t="s">
        <v>361</v>
      </c>
      <c r="G17" s="66">
        <v>120.9</v>
      </c>
      <c r="H17" s="68">
        <v>5707.0</v>
      </c>
      <c r="I17" s="68"/>
      <c r="K17" s="18">
        <f t="shared" si="1"/>
        <v>9485.412649</v>
      </c>
      <c r="L17" s="18">
        <f t="shared" si="2"/>
        <v>9105.996143</v>
      </c>
      <c r="M17" s="2" t="s">
        <v>1175</v>
      </c>
    </row>
    <row r="18">
      <c r="A18" s="66">
        <v>5.0</v>
      </c>
      <c r="B18" s="70" t="s">
        <v>353</v>
      </c>
      <c r="C18" s="66" t="s">
        <v>932</v>
      </c>
      <c r="D18" s="67" t="s">
        <v>410</v>
      </c>
      <c r="E18" s="66" t="s">
        <v>784</v>
      </c>
      <c r="F18" s="66" t="s">
        <v>654</v>
      </c>
      <c r="G18" s="66">
        <v>126.6</v>
      </c>
      <c r="H18" s="68">
        <v>5698.0</v>
      </c>
      <c r="I18" s="68"/>
      <c r="K18" s="18">
        <f t="shared" si="1"/>
        <v>9331.652079</v>
      </c>
      <c r="L18" s="18">
        <f t="shared" si="2"/>
        <v>8958.385996</v>
      </c>
      <c r="M18" s="2" t="s">
        <v>1175</v>
      </c>
    </row>
    <row r="19">
      <c r="A19" s="66">
        <v>6.0</v>
      </c>
      <c r="B19" s="66"/>
      <c r="C19" s="66" t="s">
        <v>414</v>
      </c>
      <c r="D19" s="67" t="s">
        <v>1316</v>
      </c>
      <c r="E19" s="66" t="s">
        <v>1771</v>
      </c>
      <c r="F19" s="66" t="s">
        <v>361</v>
      </c>
      <c r="G19" s="66">
        <v>120.9</v>
      </c>
      <c r="H19" s="68">
        <v>5645.0</v>
      </c>
      <c r="I19" s="68"/>
      <c r="K19" s="18">
        <f t="shared" si="1"/>
        <v>9124.585868</v>
      </c>
      <c r="L19" s="18">
        <f t="shared" si="2"/>
        <v>8759.602433</v>
      </c>
      <c r="M19" s="2" t="s">
        <v>1175</v>
      </c>
    </row>
    <row r="20">
      <c r="A20" s="66">
        <v>7.0</v>
      </c>
      <c r="B20" s="66"/>
      <c r="C20" s="66" t="s">
        <v>335</v>
      </c>
      <c r="D20" s="67" t="s">
        <v>1772</v>
      </c>
      <c r="E20" s="66" t="s">
        <v>1739</v>
      </c>
      <c r="F20" s="66" t="s">
        <v>301</v>
      </c>
      <c r="G20" s="66">
        <v>116.6</v>
      </c>
      <c r="H20" s="68">
        <v>5609.0</v>
      </c>
      <c r="I20" s="68"/>
      <c r="K20" s="18">
        <f t="shared" si="1"/>
        <v>8938.115018</v>
      </c>
      <c r="L20" s="18">
        <f t="shared" si="2"/>
        <v>8580.590417</v>
      </c>
    </row>
    <row r="21" ht="15.75" customHeight="1">
      <c r="A21" s="66">
        <v>8.0</v>
      </c>
      <c r="B21" s="66"/>
      <c r="C21" s="66" t="s">
        <v>304</v>
      </c>
      <c r="D21" s="67" t="s">
        <v>1557</v>
      </c>
      <c r="E21" s="66" t="s">
        <v>1773</v>
      </c>
      <c r="F21" s="66" t="s">
        <v>301</v>
      </c>
      <c r="G21" s="66">
        <v>116.6</v>
      </c>
      <c r="H21" s="68">
        <v>5606.0</v>
      </c>
      <c r="I21" s="68"/>
      <c r="K21" s="18">
        <f t="shared" si="1"/>
        <v>8791.623399</v>
      </c>
      <c r="L21" s="18">
        <f t="shared" si="2"/>
        <v>8439.958463</v>
      </c>
      <c r="M21" s="2" t="s">
        <v>1175</v>
      </c>
    </row>
    <row r="22" ht="15.75" customHeight="1">
      <c r="A22" s="66">
        <v>9.0</v>
      </c>
      <c r="B22" s="66"/>
      <c r="C22" s="66" t="s">
        <v>1774</v>
      </c>
      <c r="D22" s="67" t="s">
        <v>1775</v>
      </c>
      <c r="E22" s="66" t="s">
        <v>1018</v>
      </c>
      <c r="F22" s="66" t="s">
        <v>361</v>
      </c>
      <c r="G22" s="66">
        <v>120.9</v>
      </c>
      <c r="H22" s="68">
        <v>5552.0</v>
      </c>
      <c r="I22" s="68"/>
      <c r="K22" s="18">
        <f t="shared" si="1"/>
        <v>8583.345695</v>
      </c>
      <c r="L22" s="18">
        <f t="shared" si="2"/>
        <v>8240.011868</v>
      </c>
      <c r="M22" s="2" t="s">
        <v>1175</v>
      </c>
    </row>
    <row r="23" ht="15.75" customHeight="1">
      <c r="A23" s="66">
        <v>10.0</v>
      </c>
      <c r="B23" s="69" t="s">
        <v>353</v>
      </c>
      <c r="C23" s="66" t="s">
        <v>1776</v>
      </c>
      <c r="D23" s="67" t="s">
        <v>1777</v>
      </c>
      <c r="E23" s="66" t="s">
        <v>1018</v>
      </c>
      <c r="F23" s="66" t="s">
        <v>1778</v>
      </c>
      <c r="G23" s="66">
        <v>116.6</v>
      </c>
      <c r="H23" s="68">
        <v>5232.0</v>
      </c>
      <c r="I23" s="68"/>
      <c r="K23" s="18">
        <f t="shared" si="1"/>
        <v>8052.811156</v>
      </c>
      <c r="L23" s="18">
        <f t="shared" si="2"/>
        <v>7730.698709</v>
      </c>
    </row>
    <row r="24" ht="15.75" customHeight="1">
      <c r="A24" s="66">
        <v>11.0</v>
      </c>
      <c r="B24" s="66"/>
      <c r="C24" s="66" t="s">
        <v>655</v>
      </c>
      <c r="D24" s="67" t="s">
        <v>656</v>
      </c>
      <c r="E24" s="66" t="s">
        <v>1018</v>
      </c>
      <c r="F24" s="66" t="s">
        <v>392</v>
      </c>
      <c r="G24" s="66">
        <v>126.6</v>
      </c>
      <c r="H24" s="68">
        <v>5170.0</v>
      </c>
      <c r="I24" s="68"/>
      <c r="K24" s="18">
        <f t="shared" si="1"/>
        <v>7834.841517</v>
      </c>
      <c r="L24" s="18">
        <f t="shared" si="2"/>
        <v>7521.447856</v>
      </c>
    </row>
    <row r="25" ht="15.75" customHeight="1">
      <c r="A25" s="66">
        <v>12.0</v>
      </c>
      <c r="B25" s="70" t="s">
        <v>326</v>
      </c>
      <c r="C25" s="66" t="s">
        <v>991</v>
      </c>
      <c r="D25" s="67" t="s">
        <v>1779</v>
      </c>
      <c r="E25" s="66" t="s">
        <v>1736</v>
      </c>
      <c r="F25" s="66" t="s">
        <v>1780</v>
      </c>
      <c r="G25" s="66">
        <v>127.4</v>
      </c>
      <c r="H25" s="68">
        <v>5145.0</v>
      </c>
      <c r="I25" s="68"/>
      <c r="K25" s="18">
        <f t="shared" si="1"/>
        <v>7661.697078</v>
      </c>
      <c r="L25" s="18">
        <f t="shared" si="2"/>
        <v>7355.229194</v>
      </c>
    </row>
    <row r="26" ht="15.75" customHeight="1">
      <c r="A26" s="66">
        <v>13.0</v>
      </c>
      <c r="B26" s="70" t="s">
        <v>298</v>
      </c>
      <c r="C26" s="66" t="s">
        <v>541</v>
      </c>
      <c r="D26" s="67" t="s">
        <v>1781</v>
      </c>
      <c r="E26" s="66" t="s">
        <v>1018</v>
      </c>
      <c r="F26" s="66" t="s">
        <v>361</v>
      </c>
      <c r="G26" s="66">
        <v>120.9</v>
      </c>
      <c r="H26" s="68">
        <v>4990.0</v>
      </c>
      <c r="I26" s="68"/>
      <c r="K26" s="18">
        <f t="shared" si="1"/>
        <v>7331.058696</v>
      </c>
      <c r="L26" s="18">
        <f t="shared" si="2"/>
        <v>7037.816348</v>
      </c>
    </row>
    <row r="27" ht="15.75" customHeight="1">
      <c r="A27" s="66">
        <v>14.0</v>
      </c>
      <c r="B27" s="69" t="s">
        <v>298</v>
      </c>
      <c r="C27" s="66" t="s">
        <v>1147</v>
      </c>
      <c r="D27" s="67" t="s">
        <v>1345</v>
      </c>
      <c r="E27" s="66" t="s">
        <v>1346</v>
      </c>
      <c r="F27" s="66" t="s">
        <v>1780</v>
      </c>
      <c r="G27" s="66">
        <v>128.4</v>
      </c>
      <c r="H27" s="68">
        <v>4920.0</v>
      </c>
      <c r="I27" s="68"/>
      <c r="K27" s="18">
        <f t="shared" si="1"/>
        <v>7103.397122</v>
      </c>
      <c r="L27" s="18">
        <f t="shared" si="2"/>
        <v>6819.261237</v>
      </c>
    </row>
    <row r="28" ht="15.75" customHeight="1">
      <c r="A28" s="66">
        <v>15.0</v>
      </c>
      <c r="B28" s="70" t="s">
        <v>298</v>
      </c>
      <c r="C28" s="66" t="s">
        <v>796</v>
      </c>
      <c r="D28" s="67" t="s">
        <v>797</v>
      </c>
      <c r="E28" s="66" t="s">
        <v>798</v>
      </c>
      <c r="F28" s="66" t="s">
        <v>982</v>
      </c>
      <c r="G28" s="66">
        <v>120.9</v>
      </c>
      <c r="H28" s="68">
        <v>4767.0</v>
      </c>
      <c r="I28" s="68"/>
      <c r="K28" s="18">
        <f t="shared" si="1"/>
        <v>6775.181724</v>
      </c>
      <c r="L28" s="18">
        <f t="shared" si="2"/>
        <v>6504.174455</v>
      </c>
      <c r="M28" s="2" t="s">
        <v>1175</v>
      </c>
    </row>
    <row r="29" ht="15.75" customHeight="1">
      <c r="A29" s="66">
        <v>16.0</v>
      </c>
      <c r="B29" s="69" t="s">
        <v>298</v>
      </c>
      <c r="C29" s="66" t="s">
        <v>1500</v>
      </c>
      <c r="D29" s="67" t="s">
        <v>1501</v>
      </c>
      <c r="E29" s="66" t="s">
        <v>1706</v>
      </c>
      <c r="F29" s="66" t="s">
        <v>1782</v>
      </c>
      <c r="G29" s="66">
        <v>113.4</v>
      </c>
      <c r="H29" s="68">
        <v>4238.0</v>
      </c>
      <c r="I29" s="68"/>
      <c r="K29" s="18">
        <f t="shared" si="1"/>
        <v>5991.445384</v>
      </c>
      <c r="L29" s="18">
        <f t="shared" si="2"/>
        <v>5751.787569</v>
      </c>
    </row>
    <row r="30" ht="15.75" customHeight="1">
      <c r="A30" s="66">
        <v>17.0</v>
      </c>
      <c r="B30" s="69" t="s">
        <v>298</v>
      </c>
      <c r="C30" s="66">
        <v>13.0</v>
      </c>
      <c r="D30" s="67" t="s">
        <v>1293</v>
      </c>
      <c r="E30" s="66" t="s">
        <v>1018</v>
      </c>
      <c r="F30" s="66" t="s">
        <v>301</v>
      </c>
      <c r="G30" s="66">
        <v>116.6</v>
      </c>
      <c r="H30" s="68">
        <v>4004.0</v>
      </c>
      <c r="K30" s="18">
        <f t="shared" si="1"/>
        <v>5565.099145</v>
      </c>
      <c r="L30" s="18">
        <f t="shared" si="2"/>
        <v>5342.495179</v>
      </c>
    </row>
    <row r="31" ht="15.75" customHeight="1">
      <c r="A31" s="66">
        <v>18.0</v>
      </c>
      <c r="B31" s="69" t="s">
        <v>353</v>
      </c>
      <c r="C31" s="66" t="s">
        <v>1783</v>
      </c>
      <c r="D31" s="67" t="s">
        <v>1784</v>
      </c>
      <c r="E31" s="66" t="s">
        <v>1747</v>
      </c>
      <c r="F31" s="66" t="s">
        <v>1785</v>
      </c>
      <c r="G31" s="66">
        <v>115.6</v>
      </c>
      <c r="H31" s="68">
        <v>4002.0</v>
      </c>
      <c r="K31" s="18">
        <f t="shared" si="1"/>
        <v>5419.819018</v>
      </c>
      <c r="L31" s="18">
        <f t="shared" si="2"/>
        <v>5203.026257</v>
      </c>
    </row>
    <row r="32" ht="15.75" customHeight="1">
      <c r="A32" s="66">
        <v>19.0</v>
      </c>
      <c r="B32" s="69" t="s">
        <v>298</v>
      </c>
      <c r="C32" s="66" t="s">
        <v>1786</v>
      </c>
      <c r="D32" s="67" t="s">
        <v>1787</v>
      </c>
      <c r="E32" s="66" t="s">
        <v>1750</v>
      </c>
      <c r="F32" s="66" t="s">
        <v>392</v>
      </c>
      <c r="G32" s="66">
        <v>126.6</v>
      </c>
      <c r="H32" s="68">
        <v>3943.0</v>
      </c>
      <c r="K32" s="18">
        <f t="shared" si="1"/>
        <v>5205.483855</v>
      </c>
      <c r="L32" s="18">
        <f t="shared" si="2"/>
        <v>4997.264501</v>
      </c>
    </row>
    <row r="33" ht="15.75" customHeight="1">
      <c r="A33" s="66">
        <v>20.0</v>
      </c>
      <c r="B33" s="70" t="s">
        <v>375</v>
      </c>
      <c r="C33" s="66" t="s">
        <v>1788</v>
      </c>
      <c r="D33" s="80" t="s">
        <v>759</v>
      </c>
      <c r="E33" s="66" t="s">
        <v>726</v>
      </c>
      <c r="F33" s="66" t="s">
        <v>1789</v>
      </c>
      <c r="G33" s="66">
        <v>116.6</v>
      </c>
      <c r="H33" s="68">
        <v>3850.0</v>
      </c>
      <c r="K33" s="18">
        <f t="shared" si="1"/>
        <v>4949.957969</v>
      </c>
      <c r="L33" s="18">
        <f t="shared" si="2"/>
        <v>4751.95965</v>
      </c>
    </row>
    <row r="34" ht="15.75" customHeight="1">
      <c r="A34" s="66">
        <v>21.0</v>
      </c>
      <c r="B34" s="70" t="s">
        <v>326</v>
      </c>
      <c r="C34" s="66" t="s">
        <v>1790</v>
      </c>
      <c r="D34" s="67" t="s">
        <v>1791</v>
      </c>
      <c r="E34" s="66" t="s">
        <v>1747</v>
      </c>
      <c r="F34" s="66" t="s">
        <v>1792</v>
      </c>
      <c r="G34" s="66">
        <v>115.3</v>
      </c>
      <c r="H34" s="68">
        <v>3767.0</v>
      </c>
      <c r="K34" s="18">
        <f t="shared" si="1"/>
        <v>4706.547001</v>
      </c>
      <c r="L34" s="18">
        <f t="shared" si="2"/>
        <v>4518.285121</v>
      </c>
    </row>
    <row r="35" ht="15.75" customHeight="1">
      <c r="A35" s="66">
        <v>22.0</v>
      </c>
      <c r="B35" s="66"/>
      <c r="C35" s="66" t="s">
        <v>484</v>
      </c>
      <c r="D35" s="67" t="s">
        <v>1793</v>
      </c>
      <c r="E35" s="66" t="s">
        <v>1018</v>
      </c>
      <c r="F35" s="66" t="s">
        <v>1794</v>
      </c>
      <c r="G35" s="66">
        <v>120.3</v>
      </c>
      <c r="H35" s="68">
        <v>2547.0</v>
      </c>
      <c r="K35" s="18">
        <f t="shared" si="1"/>
        <v>3085.669782</v>
      </c>
      <c r="L35" s="18">
        <f t="shared" si="2"/>
        <v>2962.242991</v>
      </c>
    </row>
    <row r="36" ht="15.75" customHeight="1">
      <c r="A36" s="66"/>
      <c r="B36" s="70"/>
      <c r="C36" s="66"/>
      <c r="D36" s="67"/>
      <c r="E36" s="66"/>
      <c r="F36" s="66"/>
      <c r="G36" s="66"/>
      <c r="H36" s="68"/>
      <c r="K36" s="18"/>
      <c r="L36" s="18"/>
    </row>
    <row r="37" ht="15.75" customHeight="1">
      <c r="A37" s="66"/>
      <c r="B37" s="69"/>
      <c r="C37" s="66"/>
      <c r="D37" s="67"/>
      <c r="E37" s="66"/>
      <c r="F37" s="66"/>
      <c r="G37" s="66"/>
      <c r="H37" s="68"/>
      <c r="K37" s="18"/>
      <c r="L37" s="18"/>
    </row>
    <row r="38" ht="15.75" customHeight="1">
      <c r="A38" s="66"/>
      <c r="B38" s="69"/>
      <c r="C38" s="66"/>
      <c r="D38" s="67"/>
      <c r="E38" s="66"/>
      <c r="F38" s="66"/>
      <c r="G38" s="66"/>
      <c r="H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8"/>
      <c r="K39" s="18"/>
      <c r="L39" s="18"/>
    </row>
    <row r="40" ht="15.75" customHeight="1">
      <c r="A40" s="66"/>
      <c r="B40" s="70"/>
      <c r="C40" s="66"/>
      <c r="D40" s="67"/>
      <c r="E40" s="66"/>
      <c r="F40" s="66"/>
      <c r="G40" s="66"/>
      <c r="H40" s="68"/>
      <c r="K40" s="18"/>
      <c r="L40" s="18"/>
    </row>
    <row r="41" ht="15.75" customHeight="1">
      <c r="A41" s="66"/>
      <c r="B41" s="69"/>
      <c r="C41" s="66"/>
      <c r="D41" s="67"/>
      <c r="E41" s="66"/>
      <c r="F41" s="66"/>
      <c r="G41" s="66"/>
      <c r="H41" s="68"/>
      <c r="K41" s="18"/>
      <c r="L41" s="18"/>
    </row>
    <row r="42" ht="15.75" customHeight="1">
      <c r="A42" s="66"/>
      <c r="B42" s="69"/>
      <c r="C42" s="66"/>
      <c r="D42" s="67"/>
      <c r="E42" s="66"/>
      <c r="F42" s="66"/>
      <c r="G42" s="66"/>
      <c r="H42" s="68"/>
      <c r="K42" s="18"/>
      <c r="L42" s="18"/>
    </row>
    <row r="43" ht="15.75" customHeight="1">
      <c r="A43" s="66"/>
      <c r="B43" s="70"/>
      <c r="C43" s="66"/>
      <c r="D43" s="67"/>
      <c r="E43" s="66"/>
      <c r="F43" s="66"/>
      <c r="G43" s="66"/>
      <c r="H43" s="68"/>
      <c r="K43" s="18"/>
      <c r="L43" s="18"/>
    </row>
    <row r="44" ht="15.75" customHeight="1">
      <c r="A44" s="66"/>
      <c r="B44" s="70"/>
      <c r="C44" s="66"/>
      <c r="D44" s="67"/>
      <c r="E44" s="66"/>
      <c r="F44" s="66"/>
      <c r="G44" s="66"/>
      <c r="H44" s="68"/>
      <c r="K44" s="18"/>
      <c r="L44" s="18"/>
    </row>
    <row r="45" ht="15.75" customHeight="1">
      <c r="A45" s="66"/>
      <c r="B45" s="69"/>
      <c r="C45" s="66"/>
      <c r="D45" s="67"/>
      <c r="E45" s="66"/>
      <c r="F45" s="66"/>
      <c r="G45" s="66"/>
      <c r="H45" s="68"/>
      <c r="K45" s="18"/>
      <c r="L45" s="18"/>
    </row>
    <row r="46" ht="15.75" customHeight="1">
      <c r="A46" s="66"/>
      <c r="B46" s="70"/>
      <c r="C46" s="66"/>
      <c r="D46" s="67"/>
      <c r="E46" s="66"/>
      <c r="F46" s="66"/>
      <c r="G46" s="66"/>
      <c r="H46" s="68"/>
      <c r="K46" s="18"/>
      <c r="L46" s="18"/>
    </row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26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f>COUNTIF(M14:M473, M13)</f>
        <v>6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0.03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1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0.01</v>
      </c>
      <c r="L6" s="49">
        <v>4.0</v>
      </c>
      <c r="M6" s="50">
        <v>0.0</v>
      </c>
    </row>
    <row r="7">
      <c r="F7" s="58" t="s">
        <v>279</v>
      </c>
      <c r="G7" s="59"/>
      <c r="H7" s="4">
        <v>10.0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1.12</v>
      </c>
      <c r="F9" s="63" t="s">
        <v>282</v>
      </c>
      <c r="G9" s="45"/>
      <c r="H9" s="64">
        <v>45.0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>
        <v>5.0</v>
      </c>
      <c r="D14" s="67" t="s">
        <v>1795</v>
      </c>
      <c r="E14" s="66" t="s">
        <v>430</v>
      </c>
      <c r="F14" s="66">
        <v>1.052</v>
      </c>
      <c r="G14" s="68">
        <v>8132.0</v>
      </c>
      <c r="H14" s="68"/>
      <c r="I14" s="68"/>
      <c r="K14" s="18">
        <f t="shared" ref="K14:K58" si="1">G14/$G$14*10000*0.7+($H$9-A14)/($H$9-1)*10000*0.3</f>
        <v>10000</v>
      </c>
      <c r="L14" s="18">
        <f t="shared" ref="L14:L58" si="2">K14*$E$9</f>
        <v>11200</v>
      </c>
      <c r="M14" s="2" t="s">
        <v>1251</v>
      </c>
    </row>
    <row r="15">
      <c r="A15" s="66">
        <v>2.0</v>
      </c>
      <c r="B15" s="66"/>
      <c r="C15" s="66">
        <v>212.0</v>
      </c>
      <c r="D15" s="67" t="s">
        <v>428</v>
      </c>
      <c r="E15" s="66" t="s">
        <v>1796</v>
      </c>
      <c r="F15" s="66">
        <v>1.055</v>
      </c>
      <c r="G15" s="68">
        <v>7874.0</v>
      </c>
      <c r="H15" s="68"/>
      <c r="I15" s="68"/>
      <c r="K15" s="18">
        <f t="shared" si="1"/>
        <v>9709.732594</v>
      </c>
      <c r="L15" s="18">
        <f t="shared" si="2"/>
        <v>10874.90051</v>
      </c>
      <c r="M15" s="2" t="s">
        <v>1175</v>
      </c>
    </row>
    <row r="16">
      <c r="A16" s="66">
        <v>3.0</v>
      </c>
      <c r="B16" s="69" t="s">
        <v>326</v>
      </c>
      <c r="C16" s="66" t="s">
        <v>457</v>
      </c>
      <c r="D16" s="67" t="s">
        <v>1335</v>
      </c>
      <c r="E16" s="66" t="s">
        <v>1797</v>
      </c>
      <c r="F16" s="66">
        <v>1.022</v>
      </c>
      <c r="G16" s="68">
        <v>7852.0</v>
      </c>
      <c r="H16" s="68"/>
      <c r="I16" s="68"/>
      <c r="K16" s="18">
        <f t="shared" si="1"/>
        <v>9622.613245</v>
      </c>
      <c r="L16" s="18">
        <f t="shared" si="2"/>
        <v>10777.32683</v>
      </c>
      <c r="M16" s="2" t="s">
        <v>1175</v>
      </c>
    </row>
    <row r="17">
      <c r="A17" s="66">
        <v>4.0</v>
      </c>
      <c r="B17" s="66"/>
      <c r="C17" s="66" t="s">
        <v>440</v>
      </c>
      <c r="D17" s="67" t="s">
        <v>1798</v>
      </c>
      <c r="E17" s="66" t="s">
        <v>1799</v>
      </c>
      <c r="F17" s="66">
        <v>1.029</v>
      </c>
      <c r="G17" s="68">
        <v>7781.0</v>
      </c>
      <c r="H17" s="68"/>
      <c r="I17" s="68"/>
      <c r="K17" s="18">
        <f t="shared" si="1"/>
        <v>9493.31485</v>
      </c>
      <c r="L17" s="18">
        <f t="shared" si="2"/>
        <v>10632.51263</v>
      </c>
      <c r="M17" s="2" t="s">
        <v>1175</v>
      </c>
    </row>
    <row r="18">
      <c r="A18" s="66">
        <v>5.0</v>
      </c>
      <c r="B18" s="69" t="s">
        <v>326</v>
      </c>
      <c r="C18" s="66" t="s">
        <v>431</v>
      </c>
      <c r="D18" s="67" t="s">
        <v>432</v>
      </c>
      <c r="E18" s="66" t="s">
        <v>430</v>
      </c>
      <c r="F18" s="66">
        <v>1.059</v>
      </c>
      <c r="G18" s="68">
        <v>7738.0</v>
      </c>
      <c r="H18" s="68"/>
      <c r="I18" s="68"/>
      <c r="K18" s="18">
        <f t="shared" si="1"/>
        <v>9388.118768</v>
      </c>
      <c r="L18" s="18">
        <f t="shared" si="2"/>
        <v>10514.69302</v>
      </c>
      <c r="M18" s="2" t="s">
        <v>1175</v>
      </c>
    </row>
    <row r="19">
      <c r="A19" s="66">
        <v>6.0</v>
      </c>
      <c r="B19" s="66"/>
      <c r="C19" s="66" t="s">
        <v>912</v>
      </c>
      <c r="D19" s="67" t="s">
        <v>1317</v>
      </c>
      <c r="E19" s="66" t="s">
        <v>1797</v>
      </c>
      <c r="F19" s="66">
        <v>1.022</v>
      </c>
      <c r="G19" s="68">
        <v>7641.0</v>
      </c>
      <c r="H19" s="68"/>
      <c r="I19" s="68"/>
      <c r="K19" s="18">
        <f t="shared" si="1"/>
        <v>9236.439655</v>
      </c>
      <c r="L19" s="18">
        <f t="shared" si="2"/>
        <v>10344.81241</v>
      </c>
    </row>
    <row r="20">
      <c r="A20" s="66">
        <v>7.0</v>
      </c>
      <c r="B20" s="70" t="s">
        <v>375</v>
      </c>
      <c r="C20" s="66" t="s">
        <v>461</v>
      </c>
      <c r="D20" s="67" t="s">
        <v>1800</v>
      </c>
      <c r="E20" s="66" t="s">
        <v>430</v>
      </c>
      <c r="F20" s="66">
        <v>1.052</v>
      </c>
      <c r="G20" s="68">
        <v>7592.0</v>
      </c>
      <c r="H20" s="68"/>
      <c r="I20" s="68"/>
      <c r="K20" s="18">
        <f t="shared" si="1"/>
        <v>9126.078791</v>
      </c>
      <c r="L20" s="18">
        <f t="shared" si="2"/>
        <v>10221.20825</v>
      </c>
    </row>
    <row r="21" ht="15.75" customHeight="1">
      <c r="A21" s="66">
        <v>8.0</v>
      </c>
      <c r="B21" s="69" t="s">
        <v>456</v>
      </c>
      <c r="C21" s="66" t="s">
        <v>1801</v>
      </c>
      <c r="D21" s="67" t="s">
        <v>425</v>
      </c>
      <c r="E21" s="66" t="s">
        <v>1802</v>
      </c>
      <c r="F21" s="66">
        <v>1.031</v>
      </c>
      <c r="G21" s="68">
        <v>7558.0</v>
      </c>
      <c r="H21" s="68"/>
      <c r="I21" s="68"/>
      <c r="K21" s="18">
        <f t="shared" si="1"/>
        <v>9028.62988</v>
      </c>
      <c r="L21" s="18">
        <f t="shared" si="2"/>
        <v>10112.06547</v>
      </c>
    </row>
    <row r="22" ht="15.75" customHeight="1">
      <c r="A22" s="66">
        <v>9.0</v>
      </c>
      <c r="B22" s="70" t="s">
        <v>298</v>
      </c>
      <c r="C22" s="66" t="s">
        <v>1803</v>
      </c>
      <c r="D22" s="67" t="s">
        <v>1804</v>
      </c>
      <c r="E22" s="66" t="s">
        <v>1797</v>
      </c>
      <c r="F22" s="66">
        <v>1.025</v>
      </c>
      <c r="G22" s="68">
        <v>7553.0</v>
      </c>
      <c r="H22" s="68"/>
      <c r="I22" s="68"/>
      <c r="K22" s="18">
        <f t="shared" si="1"/>
        <v>8956.144077</v>
      </c>
      <c r="L22" s="18">
        <f t="shared" si="2"/>
        <v>10030.88137</v>
      </c>
    </row>
    <row r="23" ht="15.75" customHeight="1">
      <c r="A23" s="66">
        <v>10.0</v>
      </c>
      <c r="B23" s="69" t="s">
        <v>326</v>
      </c>
      <c r="C23" s="66" t="s">
        <v>1805</v>
      </c>
      <c r="D23" s="67" t="s">
        <v>1806</v>
      </c>
      <c r="E23" s="66" t="s">
        <v>1807</v>
      </c>
      <c r="F23" s="66">
        <v>1.049</v>
      </c>
      <c r="G23" s="68">
        <v>7544.0</v>
      </c>
      <c r="H23" s="68"/>
      <c r="I23" s="68"/>
      <c r="K23" s="18">
        <f t="shared" si="1"/>
        <v>8880.215087</v>
      </c>
      <c r="L23" s="18">
        <f t="shared" si="2"/>
        <v>9945.840898</v>
      </c>
    </row>
    <row r="24" ht="15.75" customHeight="1">
      <c r="A24" s="66">
        <v>11.0</v>
      </c>
      <c r="B24" s="70" t="s">
        <v>298</v>
      </c>
      <c r="C24" s="66" t="s">
        <v>1808</v>
      </c>
      <c r="D24" s="67" t="s">
        <v>1809</v>
      </c>
      <c r="E24" s="66" t="s">
        <v>1810</v>
      </c>
      <c r="F24" s="66">
        <v>1.025</v>
      </c>
      <c r="G24" s="68">
        <v>7530.0</v>
      </c>
      <c r="H24" s="68"/>
      <c r="I24" s="68"/>
      <c r="K24" s="18">
        <f t="shared" si="1"/>
        <v>8799.982113</v>
      </c>
      <c r="L24" s="18">
        <f t="shared" si="2"/>
        <v>9855.979967</v>
      </c>
    </row>
    <row r="25" ht="15.75" customHeight="1">
      <c r="A25" s="66">
        <v>12.0</v>
      </c>
      <c r="B25" s="70" t="s">
        <v>353</v>
      </c>
      <c r="C25" s="66" t="s">
        <v>1243</v>
      </c>
      <c r="D25" s="67" t="s">
        <v>874</v>
      </c>
      <c r="E25" s="66" t="s">
        <v>430</v>
      </c>
      <c r="F25" s="66">
        <v>1.056</v>
      </c>
      <c r="G25" s="68">
        <v>7519.0</v>
      </c>
      <c r="H25" s="68"/>
      <c r="I25" s="68"/>
      <c r="K25" s="18">
        <f t="shared" si="1"/>
        <v>8722.33153</v>
      </c>
      <c r="L25" s="18">
        <f t="shared" si="2"/>
        <v>9769.011313</v>
      </c>
      <c r="M25" s="2" t="s">
        <v>1175</v>
      </c>
    </row>
    <row r="26" ht="15.75" customHeight="1">
      <c r="A26" s="66">
        <v>13.0</v>
      </c>
      <c r="B26" s="70" t="s">
        <v>326</v>
      </c>
      <c r="C26" s="66" t="s">
        <v>1811</v>
      </c>
      <c r="D26" s="67" t="s">
        <v>1812</v>
      </c>
      <c r="E26" s="66" t="s">
        <v>1641</v>
      </c>
      <c r="F26" s="66">
        <v>1.022</v>
      </c>
      <c r="G26" s="68">
        <v>7503.0</v>
      </c>
      <c r="H26" s="68"/>
      <c r="I26" s="68"/>
      <c r="K26" s="18">
        <f t="shared" si="1"/>
        <v>8640.376962</v>
      </c>
      <c r="L26" s="18">
        <f t="shared" si="2"/>
        <v>9677.222197</v>
      </c>
    </row>
    <row r="27" ht="15.75" customHeight="1">
      <c r="A27" s="66">
        <v>14.0</v>
      </c>
      <c r="B27" s="66"/>
      <c r="C27" s="66" t="s">
        <v>1813</v>
      </c>
      <c r="D27" s="67" t="s">
        <v>465</v>
      </c>
      <c r="E27" s="66" t="s">
        <v>757</v>
      </c>
      <c r="F27" s="66">
        <v>1.048</v>
      </c>
      <c r="G27" s="68">
        <v>7398.0</v>
      </c>
      <c r="H27" s="68"/>
      <c r="I27" s="68"/>
      <c r="K27" s="18">
        <f t="shared" si="1"/>
        <v>8481.811474</v>
      </c>
      <c r="L27" s="18">
        <f t="shared" si="2"/>
        <v>9499.628851</v>
      </c>
    </row>
    <row r="28" ht="15.75" customHeight="1">
      <c r="A28" s="66">
        <v>15.0</v>
      </c>
      <c r="B28" s="69" t="s">
        <v>298</v>
      </c>
      <c r="C28" s="66" t="s">
        <v>492</v>
      </c>
      <c r="D28" s="67" t="s">
        <v>1814</v>
      </c>
      <c r="E28" s="66" t="s">
        <v>430</v>
      </c>
      <c r="F28" s="66">
        <v>1.059</v>
      </c>
      <c r="G28" s="68">
        <v>7348.0</v>
      </c>
      <c r="H28" s="68"/>
      <c r="I28" s="68"/>
      <c r="K28" s="18">
        <f t="shared" si="1"/>
        <v>8370.589814</v>
      </c>
      <c r="L28" s="18">
        <f t="shared" si="2"/>
        <v>9375.060591</v>
      </c>
    </row>
    <row r="29" ht="15.75" customHeight="1">
      <c r="A29" s="66">
        <v>16.0</v>
      </c>
      <c r="B29" s="69" t="s">
        <v>375</v>
      </c>
      <c r="C29" s="66">
        <v>18.0</v>
      </c>
      <c r="D29" s="67" t="s">
        <v>1733</v>
      </c>
      <c r="E29" s="66" t="s">
        <v>1815</v>
      </c>
      <c r="F29" s="66">
        <v>1.072</v>
      </c>
      <c r="G29" s="68">
        <v>7310.0</v>
      </c>
      <c r="H29" s="68"/>
      <c r="I29" s="68"/>
      <c r="K29" s="18">
        <f t="shared" si="1"/>
        <v>8269.697715</v>
      </c>
      <c r="L29" s="18">
        <f t="shared" si="2"/>
        <v>9262.061441</v>
      </c>
    </row>
    <row r="30" ht="15.75" customHeight="1">
      <c r="A30" s="66">
        <v>17.0</v>
      </c>
      <c r="B30" s="66"/>
      <c r="C30" s="66" t="s">
        <v>1816</v>
      </c>
      <c r="D30" s="67" t="s">
        <v>1817</v>
      </c>
      <c r="E30" s="66" t="s">
        <v>1818</v>
      </c>
      <c r="F30" s="66">
        <v>1.034</v>
      </c>
      <c r="G30" s="68">
        <v>7241.0</v>
      </c>
      <c r="H30" s="68"/>
      <c r="K30" s="18">
        <f t="shared" si="1"/>
        <v>8142.120914</v>
      </c>
      <c r="L30" s="18">
        <f t="shared" si="2"/>
        <v>9119.175424</v>
      </c>
    </row>
    <row r="31" ht="15.75" customHeight="1">
      <c r="A31" s="66">
        <v>18.0</v>
      </c>
      <c r="B31" s="69" t="s">
        <v>298</v>
      </c>
      <c r="C31" s="66" t="s">
        <v>729</v>
      </c>
      <c r="D31" s="67" t="s">
        <v>1819</v>
      </c>
      <c r="E31" s="66" t="s">
        <v>430</v>
      </c>
      <c r="F31" s="66">
        <v>1.052</v>
      </c>
      <c r="G31" s="68">
        <v>7217.0</v>
      </c>
      <c r="H31" s="68"/>
      <c r="K31" s="18">
        <f t="shared" si="1"/>
        <v>8053.279971</v>
      </c>
      <c r="L31" s="18">
        <f t="shared" si="2"/>
        <v>9019.673568</v>
      </c>
    </row>
    <row r="32" ht="15.75" customHeight="1">
      <c r="A32" s="66">
        <v>19.0</v>
      </c>
      <c r="B32" s="70" t="s">
        <v>375</v>
      </c>
      <c r="C32" s="66" t="s">
        <v>773</v>
      </c>
      <c r="D32" s="67" t="s">
        <v>1820</v>
      </c>
      <c r="E32" s="66" t="s">
        <v>1641</v>
      </c>
      <c r="F32" s="66">
        <v>1.029</v>
      </c>
      <c r="G32" s="68">
        <v>7201.0</v>
      </c>
      <c r="H32" s="68"/>
      <c r="K32" s="18">
        <f t="shared" si="1"/>
        <v>7971.325404</v>
      </c>
      <c r="L32" s="18">
        <f t="shared" si="2"/>
        <v>8927.884452</v>
      </c>
      <c r="M32" s="2" t="s">
        <v>1175</v>
      </c>
    </row>
    <row r="33" ht="15.75" customHeight="1">
      <c r="A33" s="66">
        <v>20.0</v>
      </c>
      <c r="B33" s="70" t="s">
        <v>326</v>
      </c>
      <c r="C33" s="66" t="s">
        <v>343</v>
      </c>
      <c r="D33" s="80" t="s">
        <v>1178</v>
      </c>
      <c r="E33" s="66" t="s">
        <v>430</v>
      </c>
      <c r="F33" s="66">
        <v>1.059</v>
      </c>
      <c r="G33" s="68">
        <v>7148.0</v>
      </c>
      <c r="H33" s="68"/>
      <c r="K33" s="18">
        <f t="shared" si="1"/>
        <v>7857.521352</v>
      </c>
      <c r="L33" s="18">
        <f t="shared" si="2"/>
        <v>8800.423915</v>
      </c>
    </row>
    <row r="34" ht="15.75" customHeight="1">
      <c r="A34" s="66">
        <v>21.0</v>
      </c>
      <c r="B34" s="69" t="s">
        <v>353</v>
      </c>
      <c r="C34" s="66" t="s">
        <v>1821</v>
      </c>
      <c r="D34" s="67" t="s">
        <v>1727</v>
      </c>
      <c r="E34" s="66" t="s">
        <v>430</v>
      </c>
      <c r="F34" s="66">
        <v>1.059</v>
      </c>
      <c r="G34" s="68">
        <v>7138.0</v>
      </c>
      <c r="H34" s="68"/>
      <c r="K34" s="18">
        <f t="shared" si="1"/>
        <v>7780.731566</v>
      </c>
      <c r="L34" s="18">
        <f t="shared" si="2"/>
        <v>8714.419353</v>
      </c>
    </row>
    <row r="35" ht="15.75" customHeight="1">
      <c r="A35" s="66">
        <v>22.0</v>
      </c>
      <c r="B35" s="69" t="s">
        <v>298</v>
      </c>
      <c r="C35" s="66" t="s">
        <v>1822</v>
      </c>
      <c r="D35" s="67" t="s">
        <v>1823</v>
      </c>
      <c r="E35" s="66" t="s">
        <v>472</v>
      </c>
      <c r="F35" s="66">
        <v>1.043</v>
      </c>
      <c r="G35" s="68">
        <v>7039.0</v>
      </c>
      <c r="H35" s="68"/>
      <c r="K35" s="18">
        <f t="shared" si="1"/>
        <v>7627.330859</v>
      </c>
      <c r="L35" s="18">
        <f t="shared" si="2"/>
        <v>8542.610562</v>
      </c>
    </row>
    <row r="36" ht="15.75" customHeight="1">
      <c r="A36" s="66">
        <v>23.0</v>
      </c>
      <c r="B36" s="70" t="s">
        <v>326</v>
      </c>
      <c r="C36" s="66" t="s">
        <v>1266</v>
      </c>
      <c r="D36" s="67" t="s">
        <v>460</v>
      </c>
      <c r="E36" s="66" t="s">
        <v>1824</v>
      </c>
      <c r="F36" s="66">
        <v>1.01</v>
      </c>
      <c r="G36" s="68">
        <v>6978.0</v>
      </c>
      <c r="H36" s="68"/>
      <c r="K36" s="18">
        <f t="shared" si="1"/>
        <v>7506.640433</v>
      </c>
      <c r="L36" s="18">
        <f t="shared" si="2"/>
        <v>8407.437285</v>
      </c>
    </row>
    <row r="37" ht="15.75" customHeight="1">
      <c r="A37" s="66">
        <v>24.0</v>
      </c>
      <c r="B37" s="69" t="s">
        <v>298</v>
      </c>
      <c r="C37" s="66" t="s">
        <v>598</v>
      </c>
      <c r="D37" s="80" t="s">
        <v>1180</v>
      </c>
      <c r="E37" s="66" t="s">
        <v>1825</v>
      </c>
      <c r="F37" s="66">
        <v>1.068</v>
      </c>
      <c r="G37" s="68">
        <v>6975.0</v>
      </c>
      <c r="H37" s="68"/>
      <c r="K37" s="18">
        <f t="shared" si="1"/>
        <v>7435.876224</v>
      </c>
      <c r="L37" s="18">
        <f t="shared" si="2"/>
        <v>8328.181371</v>
      </c>
    </row>
    <row r="38" ht="15.75" customHeight="1">
      <c r="A38" s="66">
        <v>25.0</v>
      </c>
      <c r="B38" s="70" t="s">
        <v>353</v>
      </c>
      <c r="C38" s="66" t="s">
        <v>1115</v>
      </c>
      <c r="D38" s="67" t="s">
        <v>1406</v>
      </c>
      <c r="E38" s="66" t="s">
        <v>1797</v>
      </c>
      <c r="F38" s="66">
        <v>1.029</v>
      </c>
      <c r="G38" s="68">
        <v>6781.0</v>
      </c>
      <c r="H38" s="68"/>
      <c r="K38" s="18">
        <f t="shared" si="1"/>
        <v>7200.699817</v>
      </c>
      <c r="L38" s="18">
        <f t="shared" si="2"/>
        <v>8064.783795</v>
      </c>
    </row>
    <row r="39" ht="15.75" customHeight="1">
      <c r="A39" s="66">
        <v>26.0</v>
      </c>
      <c r="B39" s="69" t="s">
        <v>326</v>
      </c>
      <c r="C39" s="66">
        <v>11.0</v>
      </c>
      <c r="D39" s="67" t="s">
        <v>1826</v>
      </c>
      <c r="E39" s="66" t="s">
        <v>430</v>
      </c>
      <c r="F39" s="66">
        <v>1.055</v>
      </c>
      <c r="G39" s="68">
        <v>6645.0</v>
      </c>
      <c r="H39" s="68"/>
      <c r="K39" s="18">
        <f t="shared" si="1"/>
        <v>7015.449627</v>
      </c>
      <c r="L39" s="18">
        <f t="shared" si="2"/>
        <v>7857.303582</v>
      </c>
    </row>
    <row r="40" ht="15.75" customHeight="1">
      <c r="A40" s="66">
        <v>27.0</v>
      </c>
      <c r="B40" s="70" t="s">
        <v>298</v>
      </c>
      <c r="C40" s="66" t="s">
        <v>444</v>
      </c>
      <c r="D40" s="80" t="s">
        <v>1186</v>
      </c>
      <c r="E40" s="66" t="s">
        <v>1827</v>
      </c>
      <c r="F40" s="66">
        <v>1.051</v>
      </c>
      <c r="G40" s="68">
        <v>6605.0</v>
      </c>
      <c r="H40" s="68"/>
      <c r="K40" s="18">
        <f t="shared" si="1"/>
        <v>6912.835934</v>
      </c>
      <c r="L40" s="18">
        <f t="shared" si="2"/>
        <v>7742.376246</v>
      </c>
    </row>
    <row r="41" ht="15.75" customHeight="1">
      <c r="A41" s="66">
        <v>28.0</v>
      </c>
      <c r="B41" s="69" t="s">
        <v>353</v>
      </c>
      <c r="C41" s="66" t="s">
        <v>1828</v>
      </c>
      <c r="D41" s="67" t="s">
        <v>1829</v>
      </c>
      <c r="E41" s="66" t="s">
        <v>1641</v>
      </c>
      <c r="F41" s="66">
        <v>1.025</v>
      </c>
      <c r="G41" s="68">
        <v>6593.0</v>
      </c>
      <c r="H41" s="68"/>
      <c r="K41" s="18">
        <f t="shared" si="1"/>
        <v>6834.324554</v>
      </c>
      <c r="L41" s="18">
        <f t="shared" si="2"/>
        <v>7654.4435</v>
      </c>
    </row>
    <row r="42" ht="15.75" customHeight="1">
      <c r="A42" s="66">
        <v>29.0</v>
      </c>
      <c r="B42" s="69" t="s">
        <v>353</v>
      </c>
      <c r="C42" s="66" t="s">
        <v>1131</v>
      </c>
      <c r="D42" s="67" t="s">
        <v>1078</v>
      </c>
      <c r="E42" s="66" t="s">
        <v>1830</v>
      </c>
      <c r="F42" s="66">
        <v>1.033</v>
      </c>
      <c r="G42" s="68">
        <v>6568.0</v>
      </c>
      <c r="H42" s="68"/>
      <c r="K42" s="18">
        <f t="shared" si="1"/>
        <v>6744.622814</v>
      </c>
      <c r="L42" s="18">
        <f t="shared" si="2"/>
        <v>7553.977552</v>
      </c>
    </row>
    <row r="43" ht="15.75" customHeight="1">
      <c r="A43" s="66">
        <v>30.0</v>
      </c>
      <c r="B43" s="69" t="s">
        <v>519</v>
      </c>
      <c r="C43" s="66" t="s">
        <v>890</v>
      </c>
      <c r="D43" s="67" t="s">
        <v>1831</v>
      </c>
      <c r="E43" s="66" t="s">
        <v>430</v>
      </c>
      <c r="F43" s="66">
        <v>1.059</v>
      </c>
      <c r="G43" s="68">
        <v>6407.0</v>
      </c>
      <c r="H43" s="68"/>
      <c r="K43" s="18">
        <f t="shared" si="1"/>
        <v>6537.852703</v>
      </c>
      <c r="L43" s="18">
        <f t="shared" si="2"/>
        <v>7322.395028</v>
      </c>
    </row>
    <row r="44" ht="15.75" customHeight="1">
      <c r="A44" s="66">
        <v>31.0</v>
      </c>
      <c r="B44" s="69" t="s">
        <v>353</v>
      </c>
      <c r="C44" s="66" t="s">
        <v>1292</v>
      </c>
      <c r="D44" s="67" t="s">
        <v>1832</v>
      </c>
      <c r="E44" s="66" t="s">
        <v>1796</v>
      </c>
      <c r="F44" s="66">
        <v>1.059</v>
      </c>
      <c r="G44" s="68">
        <v>6390.0</v>
      </c>
      <c r="H44" s="68"/>
      <c r="K44" s="18">
        <f t="shared" si="1"/>
        <v>6455.037338</v>
      </c>
      <c r="L44" s="18">
        <f t="shared" si="2"/>
        <v>7229.641819</v>
      </c>
    </row>
    <row r="45" ht="15.75" customHeight="1">
      <c r="A45" s="66">
        <v>32.0</v>
      </c>
      <c r="B45" s="70" t="s">
        <v>353</v>
      </c>
      <c r="C45" s="66" t="s">
        <v>469</v>
      </c>
      <c r="D45" s="67" t="s">
        <v>470</v>
      </c>
      <c r="E45" s="66" t="s">
        <v>472</v>
      </c>
      <c r="F45" s="66">
        <v>1.045</v>
      </c>
      <c r="G45" s="68">
        <v>6387.0</v>
      </c>
      <c r="H45" s="68"/>
      <c r="K45" s="18">
        <f t="shared" si="1"/>
        <v>6384.27313</v>
      </c>
      <c r="L45" s="18">
        <f t="shared" si="2"/>
        <v>7150.385905</v>
      </c>
    </row>
    <row r="46" ht="15.75" customHeight="1">
      <c r="A46" s="66">
        <v>33.0</v>
      </c>
      <c r="B46" s="70" t="s">
        <v>353</v>
      </c>
      <c r="C46" s="66" t="s">
        <v>1263</v>
      </c>
      <c r="D46" s="67" t="s">
        <v>1264</v>
      </c>
      <c r="E46" s="66" t="s">
        <v>1833</v>
      </c>
      <c r="F46" s="66">
        <v>1.007</v>
      </c>
      <c r="G46" s="68">
        <v>6371.0</v>
      </c>
      <c r="H46" s="68"/>
      <c r="K46" s="18">
        <f t="shared" si="1"/>
        <v>6302.318562</v>
      </c>
      <c r="L46" s="18">
        <f t="shared" si="2"/>
        <v>7058.596789</v>
      </c>
    </row>
    <row r="47" ht="15.75" customHeight="1">
      <c r="A47" s="66">
        <v>34.0</v>
      </c>
      <c r="B47" s="70" t="s">
        <v>298</v>
      </c>
      <c r="C47" s="66" t="s">
        <v>506</v>
      </c>
      <c r="D47" s="67" t="s">
        <v>507</v>
      </c>
      <c r="E47" s="66" t="s">
        <v>1807</v>
      </c>
      <c r="F47" s="66">
        <v>1.042</v>
      </c>
      <c r="G47" s="68">
        <v>6273.0</v>
      </c>
      <c r="K47" s="18">
        <f t="shared" si="1"/>
        <v>6149.778652</v>
      </c>
      <c r="L47" s="18">
        <f t="shared" si="2"/>
        <v>6887.752091</v>
      </c>
    </row>
    <row r="48" ht="15.75" customHeight="1">
      <c r="A48" s="66">
        <v>35.0</v>
      </c>
      <c r="B48" s="69" t="s">
        <v>375</v>
      </c>
      <c r="C48" s="66" t="s">
        <v>484</v>
      </c>
      <c r="D48" s="67" t="s">
        <v>485</v>
      </c>
      <c r="E48" s="66" t="s">
        <v>1818</v>
      </c>
      <c r="F48" s="66">
        <v>1.027</v>
      </c>
      <c r="G48" s="68">
        <v>6265.0</v>
      </c>
      <c r="K48" s="18">
        <f t="shared" si="1"/>
        <v>6074.710459</v>
      </c>
      <c r="L48" s="18">
        <f t="shared" si="2"/>
        <v>6803.675714</v>
      </c>
    </row>
    <row r="49" ht="15.75" customHeight="1">
      <c r="A49" s="66">
        <v>36.0</v>
      </c>
      <c r="B49" s="69" t="s">
        <v>298</v>
      </c>
      <c r="C49" s="66" t="s">
        <v>593</v>
      </c>
      <c r="D49" s="67" t="s">
        <v>1834</v>
      </c>
      <c r="E49" s="66" t="s">
        <v>430</v>
      </c>
      <c r="F49" s="66">
        <v>1.059</v>
      </c>
      <c r="G49" s="68">
        <v>6243.0</v>
      </c>
      <c r="K49" s="18">
        <f t="shared" si="1"/>
        <v>5987.59111</v>
      </c>
      <c r="L49" s="18">
        <f t="shared" si="2"/>
        <v>6706.102044</v>
      </c>
    </row>
    <row r="50" ht="15.75" customHeight="1">
      <c r="A50" s="66">
        <v>37.0</v>
      </c>
      <c r="B50" s="70" t="s">
        <v>326</v>
      </c>
      <c r="C50" s="66" t="s">
        <v>1567</v>
      </c>
      <c r="D50" s="67" t="s">
        <v>1835</v>
      </c>
      <c r="E50" s="66" t="s">
        <v>757</v>
      </c>
      <c r="F50" s="66">
        <v>1.04</v>
      </c>
      <c r="G50" s="68">
        <v>6189.0</v>
      </c>
      <c r="K50" s="18">
        <f t="shared" si="1"/>
        <v>5872.926262</v>
      </c>
      <c r="L50" s="18">
        <f t="shared" si="2"/>
        <v>6577.677414</v>
      </c>
    </row>
    <row r="51" ht="15.75" customHeight="1">
      <c r="A51" s="66">
        <v>38.0</v>
      </c>
      <c r="B51" s="70" t="s">
        <v>1075</v>
      </c>
      <c r="C51" s="66" t="s">
        <v>1836</v>
      </c>
      <c r="D51" s="67" t="s">
        <v>1837</v>
      </c>
      <c r="E51" s="66" t="s">
        <v>1641</v>
      </c>
      <c r="F51" s="66">
        <v>1.037</v>
      </c>
      <c r="G51" s="68">
        <v>6188.0</v>
      </c>
      <c r="K51" s="18">
        <f t="shared" si="1"/>
        <v>5803.883647</v>
      </c>
      <c r="L51" s="18">
        <f t="shared" si="2"/>
        <v>6500.349685</v>
      </c>
    </row>
    <row r="52" ht="15.75" customHeight="1">
      <c r="A52" s="66">
        <v>39.0</v>
      </c>
      <c r="B52" s="70" t="s">
        <v>298</v>
      </c>
      <c r="C52" s="66" t="s">
        <v>940</v>
      </c>
      <c r="D52" s="67" t="s">
        <v>1838</v>
      </c>
      <c r="E52" s="66" t="s">
        <v>430</v>
      </c>
      <c r="F52" s="66">
        <v>1.063</v>
      </c>
      <c r="G52" s="68">
        <v>6132.0</v>
      </c>
      <c r="K52" s="18">
        <f t="shared" si="1"/>
        <v>5687.497205</v>
      </c>
      <c r="L52" s="18">
        <f t="shared" si="2"/>
        <v>6369.99687</v>
      </c>
    </row>
    <row r="53" ht="15.75" customHeight="1">
      <c r="A53" s="66">
        <v>40.0</v>
      </c>
      <c r="B53" s="66"/>
      <c r="C53" s="66" t="s">
        <v>312</v>
      </c>
      <c r="D53" s="67" t="s">
        <v>453</v>
      </c>
      <c r="E53" s="66" t="s">
        <v>1839</v>
      </c>
      <c r="F53" s="66">
        <v>1.01</v>
      </c>
      <c r="G53" s="68">
        <v>6053.0</v>
      </c>
      <c r="K53" s="18">
        <f t="shared" si="1"/>
        <v>5551.312436</v>
      </c>
      <c r="L53" s="18">
        <f t="shared" si="2"/>
        <v>6217.469928</v>
      </c>
    </row>
    <row r="54" ht="15.75" customHeight="1">
      <c r="A54" s="66">
        <v>41.0</v>
      </c>
      <c r="B54" s="66"/>
      <c r="C54" s="66" t="s">
        <v>1840</v>
      </c>
      <c r="D54" s="67" t="s">
        <v>1841</v>
      </c>
      <c r="E54" s="66" t="s">
        <v>430</v>
      </c>
      <c r="F54" s="66">
        <v>1.055</v>
      </c>
      <c r="G54" s="68">
        <v>5518.0</v>
      </c>
      <c r="K54" s="18">
        <f t="shared" si="1"/>
        <v>5022.604302</v>
      </c>
      <c r="L54" s="18">
        <f t="shared" si="2"/>
        <v>5625.316818</v>
      </c>
    </row>
    <row r="55" ht="15.75" customHeight="1">
      <c r="A55" s="66">
        <v>42.0</v>
      </c>
      <c r="B55" s="66"/>
      <c r="C55" s="66" t="s">
        <v>1842</v>
      </c>
      <c r="D55" s="67" t="s">
        <v>480</v>
      </c>
      <c r="E55" s="66" t="s">
        <v>1843</v>
      </c>
      <c r="F55" s="66">
        <v>1.043</v>
      </c>
      <c r="G55" s="68">
        <v>5455.0</v>
      </c>
      <c r="K55" s="18">
        <f t="shared" si="1"/>
        <v>4900.192282</v>
      </c>
      <c r="L55" s="18">
        <f t="shared" si="2"/>
        <v>5488.215356</v>
      </c>
    </row>
    <row r="56" ht="15.75" customHeight="1">
      <c r="A56" s="66">
        <v>43.0</v>
      </c>
      <c r="B56" s="66"/>
      <c r="C56" s="66" t="s">
        <v>524</v>
      </c>
      <c r="D56" s="67" t="s">
        <v>525</v>
      </c>
      <c r="E56" s="66" t="s">
        <v>430</v>
      </c>
      <c r="F56" s="66">
        <v>1.059</v>
      </c>
      <c r="G56" s="68">
        <v>5316.0</v>
      </c>
      <c r="K56" s="18">
        <f t="shared" si="1"/>
        <v>4712.359701</v>
      </c>
      <c r="L56" s="18">
        <f t="shared" si="2"/>
        <v>5277.842865</v>
      </c>
    </row>
    <row r="57" ht="15.75" customHeight="1">
      <c r="A57" s="66">
        <v>44.0</v>
      </c>
      <c r="B57" s="66"/>
      <c r="C57" s="66" t="s">
        <v>508</v>
      </c>
      <c r="D57" s="67" t="s">
        <v>509</v>
      </c>
      <c r="E57" s="66" t="s">
        <v>511</v>
      </c>
      <c r="F57" s="66">
        <v>1.034</v>
      </c>
      <c r="G57" s="68">
        <v>5176.0</v>
      </c>
      <c r="K57" s="18">
        <f t="shared" si="1"/>
        <v>4523.666324</v>
      </c>
      <c r="L57" s="18">
        <f t="shared" si="2"/>
        <v>5066.506283</v>
      </c>
    </row>
    <row r="58" ht="15.75" customHeight="1">
      <c r="A58" s="66">
        <v>45.0</v>
      </c>
      <c r="B58" s="66"/>
      <c r="C58" s="66" t="s">
        <v>308</v>
      </c>
      <c r="D58" s="67" t="s">
        <v>1844</v>
      </c>
      <c r="E58" s="66" t="s">
        <v>1641</v>
      </c>
      <c r="F58" s="66">
        <v>1.022</v>
      </c>
      <c r="G58" s="68">
        <v>3738.0</v>
      </c>
      <c r="K58" s="18">
        <f t="shared" si="1"/>
        <v>3217.658633</v>
      </c>
      <c r="L58" s="18">
        <f t="shared" si="2"/>
        <v>3603.777668</v>
      </c>
    </row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58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f>COUNTIF(M14:M473, M13)</f>
        <v>1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0.005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1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0.01</v>
      </c>
      <c r="L6" s="49">
        <v>4.0</v>
      </c>
      <c r="M6" s="50">
        <v>0.0</v>
      </c>
    </row>
    <row r="7">
      <c r="F7" s="58" t="s">
        <v>279</v>
      </c>
      <c r="G7" s="59"/>
      <c r="H7" s="4">
        <v>10.0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1.095</v>
      </c>
      <c r="F9" s="63" t="s">
        <v>282</v>
      </c>
      <c r="G9" s="45"/>
      <c r="H9" s="64">
        <v>29.0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1845</v>
      </c>
      <c r="D14" s="67" t="s">
        <v>1323</v>
      </c>
      <c r="E14" s="66" t="s">
        <v>1079</v>
      </c>
      <c r="F14" s="66">
        <v>1.0</v>
      </c>
      <c r="G14" s="68">
        <v>8068.0</v>
      </c>
      <c r="H14" s="68"/>
      <c r="I14" s="68"/>
      <c r="K14" s="18">
        <f t="shared" ref="K14:K42" si="1">G14/$G$14*10000*0.7+($H$9-A14)/($H$9-1)*10000*0.3</f>
        <v>10000</v>
      </c>
      <c r="L14" s="18">
        <f t="shared" ref="L14:L42" si="2">K14*$E$9</f>
        <v>10950</v>
      </c>
      <c r="M14" s="2" t="s">
        <v>1251</v>
      </c>
    </row>
    <row r="15">
      <c r="A15" s="66">
        <v>2.0</v>
      </c>
      <c r="B15" s="66"/>
      <c r="C15" s="66" t="s">
        <v>477</v>
      </c>
      <c r="D15" s="67" t="s">
        <v>871</v>
      </c>
      <c r="E15" s="66" t="s">
        <v>1660</v>
      </c>
      <c r="F15" s="66">
        <v>1.0</v>
      </c>
      <c r="G15" s="68">
        <v>7660.0</v>
      </c>
      <c r="H15" s="68"/>
      <c r="I15" s="68"/>
      <c r="K15" s="18">
        <f t="shared" si="1"/>
        <v>9538.866067</v>
      </c>
      <c r="L15" s="18">
        <f t="shared" si="2"/>
        <v>10445.05834</v>
      </c>
    </row>
    <row r="16">
      <c r="A16" s="66">
        <v>3.0</v>
      </c>
      <c r="B16" s="69" t="s">
        <v>298</v>
      </c>
      <c r="C16" s="66" t="s">
        <v>1057</v>
      </c>
      <c r="D16" s="67" t="s">
        <v>1846</v>
      </c>
      <c r="E16" s="66" t="s">
        <v>1660</v>
      </c>
      <c r="F16" s="66">
        <v>1.0</v>
      </c>
      <c r="G16" s="68">
        <v>7633.0</v>
      </c>
      <c r="H16" s="68"/>
      <c r="I16" s="68"/>
      <c r="K16" s="18">
        <f t="shared" si="1"/>
        <v>9408.29733</v>
      </c>
      <c r="L16" s="18">
        <f t="shared" si="2"/>
        <v>10302.08558</v>
      </c>
    </row>
    <row r="17">
      <c r="A17" s="66">
        <v>4.0</v>
      </c>
      <c r="B17" s="69" t="s">
        <v>326</v>
      </c>
      <c r="C17" s="66" t="s">
        <v>1847</v>
      </c>
      <c r="D17" s="67" t="s">
        <v>1848</v>
      </c>
      <c r="E17" s="66" t="s">
        <v>1660</v>
      </c>
      <c r="F17" s="66">
        <v>1.0</v>
      </c>
      <c r="G17" s="68">
        <v>7586.0</v>
      </c>
      <c r="H17" s="68"/>
      <c r="I17" s="68"/>
      <c r="K17" s="18">
        <f t="shared" si="1"/>
        <v>9260.376089</v>
      </c>
      <c r="L17" s="18">
        <f t="shared" si="2"/>
        <v>10140.11182</v>
      </c>
    </row>
    <row r="18">
      <c r="A18" s="66">
        <v>5.0</v>
      </c>
      <c r="B18" s="70" t="s">
        <v>326</v>
      </c>
      <c r="C18" s="66" t="s">
        <v>1849</v>
      </c>
      <c r="D18" s="67" t="s">
        <v>1850</v>
      </c>
      <c r="E18" s="66" t="s">
        <v>1660</v>
      </c>
      <c r="F18" s="66">
        <v>1.0</v>
      </c>
      <c r="G18" s="68">
        <v>7577.0</v>
      </c>
      <c r="H18" s="68"/>
      <c r="I18" s="68"/>
      <c r="K18" s="18">
        <f t="shared" si="1"/>
        <v>9145.424605</v>
      </c>
      <c r="L18" s="18">
        <f t="shared" si="2"/>
        <v>10014.23994</v>
      </c>
    </row>
    <row r="19">
      <c r="A19" s="66">
        <v>6.0</v>
      </c>
      <c r="B19" s="69" t="s">
        <v>298</v>
      </c>
      <c r="C19" s="66" t="s">
        <v>1851</v>
      </c>
      <c r="D19" s="67" t="s">
        <v>1852</v>
      </c>
      <c r="E19" s="66" t="s">
        <v>1660</v>
      </c>
      <c r="F19" s="66">
        <v>1.0</v>
      </c>
      <c r="G19" s="68">
        <v>7539.0</v>
      </c>
      <c r="H19" s="68"/>
      <c r="I19" s="68"/>
      <c r="K19" s="18">
        <f t="shared" si="1"/>
        <v>9005.311991</v>
      </c>
      <c r="L19" s="18">
        <f t="shared" si="2"/>
        <v>9860.81663</v>
      </c>
    </row>
    <row r="20">
      <c r="A20" s="66">
        <v>7.0</v>
      </c>
      <c r="B20" s="69" t="s">
        <v>326</v>
      </c>
      <c r="C20" s="66" t="s">
        <v>467</v>
      </c>
      <c r="D20" s="67" t="s">
        <v>1853</v>
      </c>
      <c r="E20" s="66" t="s">
        <v>1079</v>
      </c>
      <c r="F20" s="66">
        <v>1.0</v>
      </c>
      <c r="G20" s="68">
        <v>7514.0</v>
      </c>
      <c r="H20" s="68"/>
      <c r="I20" s="68"/>
      <c r="K20" s="18">
        <f t="shared" si="1"/>
        <v>8876.478504</v>
      </c>
      <c r="L20" s="18">
        <f t="shared" si="2"/>
        <v>9719.743962</v>
      </c>
    </row>
    <row r="21" ht="15.75" customHeight="1">
      <c r="A21" s="66">
        <v>8.0</v>
      </c>
      <c r="B21" s="66"/>
      <c r="C21" s="66">
        <v>21.0</v>
      </c>
      <c r="D21" s="67" t="s">
        <v>1052</v>
      </c>
      <c r="E21" s="66" t="s">
        <v>1079</v>
      </c>
      <c r="F21" s="66">
        <v>1.0</v>
      </c>
      <c r="G21" s="68">
        <v>7509.0</v>
      </c>
      <c r="H21" s="68"/>
      <c r="I21" s="68"/>
      <c r="K21" s="18">
        <f t="shared" si="1"/>
        <v>8764.997521</v>
      </c>
      <c r="L21" s="18">
        <f t="shared" si="2"/>
        <v>9597.672286</v>
      </c>
      <c r="M21" s="2" t="s">
        <v>1175</v>
      </c>
    </row>
    <row r="22" ht="15.75" customHeight="1">
      <c r="A22" s="66">
        <v>9.0</v>
      </c>
      <c r="B22" s="69" t="s">
        <v>298</v>
      </c>
      <c r="C22" s="66">
        <v>71.0</v>
      </c>
      <c r="D22" s="67" t="s">
        <v>1854</v>
      </c>
      <c r="E22" s="66" t="s">
        <v>1855</v>
      </c>
      <c r="F22" s="66">
        <v>1.0</v>
      </c>
      <c r="G22" s="68">
        <v>7489.0</v>
      </c>
      <c r="H22" s="68"/>
      <c r="I22" s="68"/>
      <c r="K22" s="18">
        <f t="shared" si="1"/>
        <v>8640.50216</v>
      </c>
      <c r="L22" s="18">
        <f t="shared" si="2"/>
        <v>9461.349865</v>
      </c>
    </row>
    <row r="23" ht="15.75" customHeight="1">
      <c r="A23" s="66">
        <v>10.0</v>
      </c>
      <c r="B23" s="69" t="s">
        <v>326</v>
      </c>
      <c r="C23" s="66" t="s">
        <v>1856</v>
      </c>
      <c r="D23" s="67" t="s">
        <v>1857</v>
      </c>
      <c r="E23" s="66" t="s">
        <v>1449</v>
      </c>
      <c r="F23" s="66">
        <v>1.0</v>
      </c>
      <c r="G23" s="68">
        <v>7280.0</v>
      </c>
      <c r="H23" s="68"/>
      <c r="I23" s="68"/>
      <c r="K23" s="18">
        <f t="shared" si="1"/>
        <v>8352.025639</v>
      </c>
      <c r="L23" s="18">
        <f t="shared" si="2"/>
        <v>9145.468075</v>
      </c>
    </row>
    <row r="24" ht="15.75" customHeight="1">
      <c r="A24" s="66">
        <v>11.0</v>
      </c>
      <c r="B24" s="69" t="s">
        <v>375</v>
      </c>
      <c r="C24" s="66" t="s">
        <v>1858</v>
      </c>
      <c r="D24" s="67" t="s">
        <v>1859</v>
      </c>
      <c r="E24" s="66" t="s">
        <v>1449</v>
      </c>
      <c r="F24" s="66">
        <v>1.0</v>
      </c>
      <c r="G24" s="68">
        <v>7270.0</v>
      </c>
      <c r="H24" s="68"/>
      <c r="I24" s="68"/>
      <c r="K24" s="18">
        <f t="shared" si="1"/>
        <v>8236.20653</v>
      </c>
      <c r="L24" s="18">
        <f t="shared" si="2"/>
        <v>9018.646151</v>
      </c>
    </row>
    <row r="25" ht="15.75" customHeight="1">
      <c r="A25" s="66">
        <v>12.0</v>
      </c>
      <c r="B25" s="69" t="s">
        <v>375</v>
      </c>
      <c r="C25" s="66" t="s">
        <v>359</v>
      </c>
      <c r="D25" s="67" t="s">
        <v>1860</v>
      </c>
      <c r="E25" s="66" t="s">
        <v>1079</v>
      </c>
      <c r="F25" s="66">
        <v>1.0</v>
      </c>
      <c r="G25" s="68">
        <v>7180.0</v>
      </c>
      <c r="H25" s="68"/>
      <c r="I25" s="68"/>
      <c r="K25" s="18">
        <f t="shared" si="1"/>
        <v>8050.977406</v>
      </c>
      <c r="L25" s="18">
        <f t="shared" si="2"/>
        <v>8815.82026</v>
      </c>
    </row>
    <row r="26" ht="15.75" customHeight="1">
      <c r="A26" s="66">
        <v>13.0</v>
      </c>
      <c r="B26" s="70" t="s">
        <v>473</v>
      </c>
      <c r="C26" s="66" t="s">
        <v>1861</v>
      </c>
      <c r="D26" s="67" t="s">
        <v>1862</v>
      </c>
      <c r="E26" s="66" t="s">
        <v>1863</v>
      </c>
      <c r="F26" s="66">
        <v>1.0</v>
      </c>
      <c r="G26" s="68">
        <v>7151.0</v>
      </c>
      <c r="H26" s="68"/>
      <c r="I26" s="68"/>
      <c r="K26" s="18">
        <f t="shared" si="1"/>
        <v>7918.673419</v>
      </c>
      <c r="L26" s="18">
        <f t="shared" si="2"/>
        <v>8670.947394</v>
      </c>
    </row>
    <row r="27" ht="15.75" customHeight="1">
      <c r="A27" s="66">
        <v>14.0</v>
      </c>
      <c r="B27" s="70" t="s">
        <v>298</v>
      </c>
      <c r="C27" s="66" t="s">
        <v>1864</v>
      </c>
      <c r="D27" s="67" t="s">
        <v>1865</v>
      </c>
      <c r="E27" s="66" t="s">
        <v>1866</v>
      </c>
      <c r="F27" s="66">
        <v>1.0</v>
      </c>
      <c r="G27" s="68">
        <v>7129.0</v>
      </c>
      <c r="H27" s="68"/>
      <c r="I27" s="68"/>
      <c r="K27" s="18">
        <f t="shared" si="1"/>
        <v>7792.442808</v>
      </c>
      <c r="L27" s="18">
        <f t="shared" si="2"/>
        <v>8532.724874</v>
      </c>
    </row>
    <row r="28" ht="15.75" customHeight="1">
      <c r="A28" s="66">
        <v>15.0</v>
      </c>
      <c r="B28" s="70" t="s">
        <v>298</v>
      </c>
      <c r="C28" s="66" t="s">
        <v>1470</v>
      </c>
      <c r="D28" s="67" t="s">
        <v>1867</v>
      </c>
      <c r="E28" s="66" t="s">
        <v>1660</v>
      </c>
      <c r="F28" s="66">
        <v>1.0</v>
      </c>
      <c r="G28" s="68">
        <v>7102.0</v>
      </c>
      <c r="H28" s="68"/>
      <c r="I28" s="68"/>
      <c r="K28" s="18">
        <f t="shared" si="1"/>
        <v>7661.87407</v>
      </c>
      <c r="L28" s="18">
        <f t="shared" si="2"/>
        <v>8389.752107</v>
      </c>
    </row>
    <row r="29" ht="15.75" customHeight="1">
      <c r="A29" s="66">
        <v>16.0</v>
      </c>
      <c r="B29" s="69" t="s">
        <v>298</v>
      </c>
      <c r="C29" s="66" t="s">
        <v>1868</v>
      </c>
      <c r="D29" s="67" t="s">
        <v>1869</v>
      </c>
      <c r="E29" s="66" t="s">
        <v>1660</v>
      </c>
      <c r="F29" s="66">
        <v>1.0</v>
      </c>
      <c r="G29" s="68">
        <v>6904.0</v>
      </c>
      <c r="H29" s="68"/>
      <c r="I29" s="68"/>
      <c r="K29" s="18">
        <f t="shared" si="1"/>
        <v>7382.941426</v>
      </c>
      <c r="L29" s="18">
        <f t="shared" si="2"/>
        <v>8084.320862</v>
      </c>
    </row>
    <row r="30" ht="15.75" customHeight="1">
      <c r="A30" s="66">
        <v>17.0</v>
      </c>
      <c r="B30" s="69" t="s">
        <v>298</v>
      </c>
      <c r="C30" s="66" t="s">
        <v>1870</v>
      </c>
      <c r="D30" s="67" t="s">
        <v>1871</v>
      </c>
      <c r="E30" s="66" t="s">
        <v>1449</v>
      </c>
      <c r="F30" s="66">
        <v>1.0</v>
      </c>
      <c r="G30" s="68">
        <v>6826.0</v>
      </c>
      <c r="H30" s="68"/>
      <c r="K30" s="18">
        <f t="shared" si="1"/>
        <v>7208.123805</v>
      </c>
      <c r="L30" s="18">
        <f t="shared" si="2"/>
        <v>7892.895566</v>
      </c>
    </row>
    <row r="31" ht="15.75" customHeight="1">
      <c r="A31" s="66">
        <v>18.0</v>
      </c>
      <c r="B31" s="69" t="s">
        <v>326</v>
      </c>
      <c r="C31" s="66" t="s">
        <v>1872</v>
      </c>
      <c r="D31" s="67" t="s">
        <v>1873</v>
      </c>
      <c r="E31" s="66" t="s">
        <v>1079</v>
      </c>
      <c r="F31" s="66">
        <v>1.0</v>
      </c>
      <c r="G31" s="68">
        <v>6583.0</v>
      </c>
      <c r="H31" s="68"/>
      <c r="K31" s="18">
        <f t="shared" si="1"/>
        <v>6890.148027</v>
      </c>
      <c r="L31" s="18">
        <f t="shared" si="2"/>
        <v>7544.71209</v>
      </c>
    </row>
    <row r="32" ht="15.75" customHeight="1">
      <c r="A32" s="66">
        <v>19.0</v>
      </c>
      <c r="B32" s="69" t="s">
        <v>326</v>
      </c>
      <c r="C32" s="66" t="s">
        <v>1874</v>
      </c>
      <c r="D32" s="67" t="s">
        <v>1875</v>
      </c>
      <c r="E32" s="66" t="s">
        <v>1660</v>
      </c>
      <c r="F32" s="66">
        <v>1.0</v>
      </c>
      <c r="G32" s="68">
        <v>6534.0</v>
      </c>
      <c r="H32" s="68"/>
      <c r="K32" s="18">
        <f t="shared" si="1"/>
        <v>6740.491536</v>
      </c>
      <c r="L32" s="18">
        <f t="shared" si="2"/>
        <v>7380.838232</v>
      </c>
    </row>
    <row r="33" ht="15.75" customHeight="1">
      <c r="A33" s="66">
        <v>20.0</v>
      </c>
      <c r="B33" s="70" t="s">
        <v>1553</v>
      </c>
      <c r="C33" s="66">
        <v>95.0</v>
      </c>
      <c r="D33" s="67" t="s">
        <v>1876</v>
      </c>
      <c r="E33" s="66" t="s">
        <v>1660</v>
      </c>
      <c r="F33" s="66">
        <v>1.0</v>
      </c>
      <c r="G33" s="68">
        <v>6336.0</v>
      </c>
      <c r="H33" s="68"/>
      <c r="K33" s="18">
        <f t="shared" si="1"/>
        <v>6461.558892</v>
      </c>
      <c r="L33" s="18">
        <f t="shared" si="2"/>
        <v>7075.406987</v>
      </c>
    </row>
    <row r="34" ht="15.75" customHeight="1">
      <c r="A34" s="66">
        <v>21.0</v>
      </c>
      <c r="B34" s="69" t="s">
        <v>298</v>
      </c>
      <c r="C34" s="66" t="s">
        <v>1093</v>
      </c>
      <c r="D34" s="67" t="s">
        <v>1877</v>
      </c>
      <c r="E34" s="66" t="s">
        <v>1079</v>
      </c>
      <c r="F34" s="66">
        <v>1.0</v>
      </c>
      <c r="G34" s="68">
        <v>6049.0</v>
      </c>
      <c r="H34" s="68"/>
      <c r="K34" s="18">
        <f t="shared" si="1"/>
        <v>6105.407607</v>
      </c>
      <c r="L34" s="18">
        <f t="shared" si="2"/>
        <v>6685.421329</v>
      </c>
    </row>
    <row r="35" ht="15.75" customHeight="1">
      <c r="A35" s="66">
        <v>22.0</v>
      </c>
      <c r="B35" s="69" t="s">
        <v>375</v>
      </c>
      <c r="C35" s="66" t="s">
        <v>1878</v>
      </c>
      <c r="D35" s="67" t="s">
        <v>1879</v>
      </c>
      <c r="E35" s="66" t="s">
        <v>1660</v>
      </c>
      <c r="F35" s="66">
        <v>1.0</v>
      </c>
      <c r="G35" s="68">
        <v>5756.0</v>
      </c>
      <c r="H35" s="68"/>
      <c r="K35" s="18">
        <f t="shared" si="1"/>
        <v>5744.05057</v>
      </c>
      <c r="L35" s="18">
        <f t="shared" si="2"/>
        <v>6289.735374</v>
      </c>
    </row>
    <row r="36" ht="15.75" customHeight="1">
      <c r="A36" s="66">
        <v>23.0</v>
      </c>
      <c r="B36" s="70" t="s">
        <v>375</v>
      </c>
      <c r="C36" s="66">
        <v>44.0</v>
      </c>
      <c r="D36" s="67" t="s">
        <v>1880</v>
      </c>
      <c r="E36" s="66" t="s">
        <v>447</v>
      </c>
      <c r="F36" s="66">
        <v>1.0</v>
      </c>
      <c r="G36" s="68">
        <v>5731.0</v>
      </c>
      <c r="H36" s="68"/>
      <c r="K36" s="18">
        <f t="shared" si="1"/>
        <v>5615.217083</v>
      </c>
      <c r="L36" s="18">
        <f t="shared" si="2"/>
        <v>6148.662706</v>
      </c>
    </row>
    <row r="37" ht="15.75" customHeight="1">
      <c r="A37" s="66">
        <v>24.0</v>
      </c>
      <c r="B37" s="70" t="s">
        <v>298</v>
      </c>
      <c r="C37" s="66" t="s">
        <v>1881</v>
      </c>
      <c r="D37" s="67" t="s">
        <v>1882</v>
      </c>
      <c r="E37" s="66" t="s">
        <v>1449</v>
      </c>
      <c r="F37" s="66">
        <v>1.0</v>
      </c>
      <c r="G37" s="68">
        <v>5681.0</v>
      </c>
      <c r="H37" s="68"/>
      <c r="K37" s="18">
        <f t="shared" si="1"/>
        <v>5464.692967</v>
      </c>
      <c r="L37" s="18">
        <f t="shared" si="2"/>
        <v>5983.838799</v>
      </c>
    </row>
    <row r="38" ht="15.75" customHeight="1">
      <c r="A38" s="66">
        <v>25.0</v>
      </c>
      <c r="B38" s="70" t="s">
        <v>298</v>
      </c>
      <c r="C38" s="66" t="s">
        <v>567</v>
      </c>
      <c r="D38" s="80" t="s">
        <v>709</v>
      </c>
      <c r="E38" s="66" t="s">
        <v>1449</v>
      </c>
      <c r="F38" s="66">
        <v>1.0</v>
      </c>
      <c r="G38" s="68">
        <v>5550.0</v>
      </c>
      <c r="H38" s="68"/>
      <c r="K38" s="18">
        <f t="shared" si="1"/>
        <v>5243.89121</v>
      </c>
      <c r="L38" s="18">
        <f t="shared" si="2"/>
        <v>5742.060875</v>
      </c>
    </row>
    <row r="39" ht="15.75" customHeight="1">
      <c r="A39" s="66">
        <v>26.0</v>
      </c>
      <c r="B39" s="70" t="s">
        <v>298</v>
      </c>
      <c r="C39" s="66" t="s">
        <v>578</v>
      </c>
      <c r="D39" s="80" t="s">
        <v>1236</v>
      </c>
      <c r="E39" s="66" t="s">
        <v>1660</v>
      </c>
      <c r="F39" s="66">
        <v>1.0</v>
      </c>
      <c r="G39" s="68">
        <v>5171.0</v>
      </c>
      <c r="H39" s="68"/>
      <c r="K39" s="18">
        <f t="shared" si="1"/>
        <v>4807.918408</v>
      </c>
      <c r="L39" s="18">
        <f t="shared" si="2"/>
        <v>5264.670657</v>
      </c>
    </row>
    <row r="40" ht="15.75" customHeight="1">
      <c r="A40" s="66">
        <v>27.0</v>
      </c>
      <c r="B40" s="66"/>
      <c r="C40" s="66">
        <v>235.0</v>
      </c>
      <c r="D40" s="67" t="s">
        <v>1883</v>
      </c>
      <c r="E40" s="66" t="s">
        <v>1079</v>
      </c>
      <c r="F40" s="66">
        <v>1.0</v>
      </c>
      <c r="G40" s="68">
        <v>4542.0</v>
      </c>
      <c r="H40" s="68"/>
      <c r="K40" s="18">
        <f t="shared" si="1"/>
        <v>4155.039309</v>
      </c>
      <c r="L40" s="18">
        <f t="shared" si="2"/>
        <v>4549.768043</v>
      </c>
    </row>
    <row r="41" ht="15.75" customHeight="1">
      <c r="A41" s="66">
        <v>28.0</v>
      </c>
      <c r="B41" s="66"/>
      <c r="C41" s="66" t="s">
        <v>1673</v>
      </c>
      <c r="D41" s="67" t="s">
        <v>1674</v>
      </c>
      <c r="E41" s="66" t="s">
        <v>1884</v>
      </c>
      <c r="F41" s="66">
        <v>1.0</v>
      </c>
      <c r="G41" s="68">
        <v>4313.0</v>
      </c>
      <c r="H41" s="68"/>
      <c r="K41" s="18">
        <f t="shared" si="1"/>
        <v>3849.210284</v>
      </c>
      <c r="L41" s="18">
        <f t="shared" si="2"/>
        <v>4214.885261</v>
      </c>
    </row>
    <row r="42" ht="15.75" customHeight="1">
      <c r="A42" s="66">
        <v>29.0</v>
      </c>
      <c r="B42" s="66"/>
      <c r="C42" s="66" t="s">
        <v>1885</v>
      </c>
      <c r="D42" s="67" t="s">
        <v>1886</v>
      </c>
      <c r="E42" s="66" t="s">
        <v>1660</v>
      </c>
      <c r="F42" s="66">
        <v>1.0</v>
      </c>
      <c r="G42" s="68">
        <v>4020.0</v>
      </c>
      <c r="H42" s="68"/>
      <c r="K42" s="18">
        <f t="shared" si="1"/>
        <v>3487.853247</v>
      </c>
      <c r="L42" s="18">
        <f t="shared" si="2"/>
        <v>3819.199306</v>
      </c>
    </row>
    <row r="43" ht="15.75" customHeight="1">
      <c r="A43" s="66"/>
      <c r="B43" s="69"/>
      <c r="C43" s="66"/>
      <c r="D43" s="67"/>
      <c r="E43" s="66"/>
      <c r="F43" s="66"/>
      <c r="G43" s="68"/>
      <c r="H43" s="68"/>
      <c r="K43" s="18"/>
      <c r="L43" s="18"/>
    </row>
    <row r="44" ht="15.75" customHeight="1">
      <c r="A44" s="66"/>
      <c r="B44" s="69"/>
      <c r="C44" s="66"/>
      <c r="D44" s="67"/>
      <c r="E44" s="66"/>
      <c r="F44" s="66"/>
      <c r="G44" s="68"/>
      <c r="H44" s="68"/>
      <c r="K44" s="18"/>
      <c r="L44" s="18"/>
    </row>
    <row r="45" ht="15.75" customHeight="1">
      <c r="A45" s="66"/>
      <c r="B45" s="70"/>
      <c r="C45" s="66"/>
      <c r="D45" s="67"/>
      <c r="E45" s="66"/>
      <c r="F45" s="66"/>
      <c r="G45" s="68"/>
      <c r="H45" s="68"/>
      <c r="K45" s="18"/>
      <c r="L45" s="18"/>
    </row>
    <row r="46" ht="15.75" customHeight="1">
      <c r="A46" s="66"/>
      <c r="B46" s="70"/>
      <c r="C46" s="66"/>
      <c r="D46" s="67"/>
      <c r="E46" s="66"/>
      <c r="F46" s="66"/>
      <c r="G46" s="68"/>
      <c r="H46" s="68"/>
      <c r="K46" s="18"/>
      <c r="L46" s="18"/>
    </row>
    <row r="47" ht="15.75" customHeight="1">
      <c r="A47" s="66"/>
      <c r="B47" s="70"/>
      <c r="C47" s="66"/>
      <c r="D47" s="67"/>
      <c r="E47" s="66"/>
      <c r="F47" s="66"/>
      <c r="G47" s="68"/>
      <c r="K47" s="18"/>
      <c r="L47" s="18"/>
    </row>
    <row r="48" ht="15.75" customHeight="1">
      <c r="A48" s="66"/>
      <c r="B48" s="69"/>
      <c r="C48" s="66"/>
      <c r="D48" s="67"/>
      <c r="E48" s="66"/>
      <c r="F48" s="66"/>
      <c r="G48" s="68"/>
      <c r="K48" s="18"/>
      <c r="L48" s="18"/>
    </row>
    <row r="49" ht="15.75" customHeight="1">
      <c r="A49" s="66"/>
      <c r="B49" s="69"/>
      <c r="C49" s="66"/>
      <c r="D49" s="67"/>
      <c r="E49" s="66"/>
      <c r="F49" s="66"/>
      <c r="G49" s="68"/>
      <c r="K49" s="18"/>
      <c r="L49" s="18"/>
    </row>
    <row r="50" ht="15.75" customHeight="1">
      <c r="A50" s="66"/>
      <c r="B50" s="70"/>
      <c r="C50" s="66"/>
      <c r="D50" s="67"/>
      <c r="E50" s="66"/>
      <c r="F50" s="66"/>
      <c r="G50" s="68"/>
      <c r="K50" s="18"/>
      <c r="L50" s="18"/>
    </row>
    <row r="51" ht="15.75" customHeight="1">
      <c r="A51" s="66"/>
      <c r="B51" s="70"/>
      <c r="C51" s="66"/>
      <c r="D51" s="67"/>
      <c r="E51" s="66"/>
      <c r="F51" s="66"/>
      <c r="G51" s="68"/>
      <c r="K51" s="18"/>
      <c r="L51" s="18"/>
    </row>
    <row r="52" ht="15.75" customHeight="1">
      <c r="A52" s="66"/>
      <c r="B52" s="70"/>
      <c r="C52" s="66"/>
      <c r="D52" s="67"/>
      <c r="E52" s="66"/>
      <c r="F52" s="66"/>
      <c r="G52" s="68"/>
      <c r="K52" s="18"/>
      <c r="L52" s="18"/>
    </row>
    <row r="53" ht="15.75" customHeight="1">
      <c r="A53" s="66"/>
      <c r="B53" s="66"/>
      <c r="C53" s="66"/>
      <c r="D53" s="67"/>
      <c r="E53" s="66"/>
      <c r="F53" s="66"/>
      <c r="G53" s="68"/>
      <c r="K53" s="18"/>
      <c r="L53" s="18"/>
    </row>
    <row r="54" ht="15.75" customHeight="1">
      <c r="A54" s="66"/>
      <c r="B54" s="66"/>
      <c r="C54" s="66"/>
      <c r="D54" s="67"/>
      <c r="E54" s="66"/>
      <c r="F54" s="66"/>
      <c r="G54" s="68"/>
      <c r="K54" s="18"/>
      <c r="L54" s="18"/>
    </row>
    <row r="55" ht="15.75" customHeight="1">
      <c r="A55" s="66"/>
      <c r="B55" s="66"/>
      <c r="C55" s="66"/>
      <c r="D55" s="67"/>
      <c r="E55" s="66"/>
      <c r="F55" s="66"/>
      <c r="G55" s="68"/>
      <c r="K55" s="18"/>
      <c r="L55" s="18"/>
    </row>
    <row r="56" ht="15.75" customHeight="1">
      <c r="A56" s="66"/>
      <c r="B56" s="66"/>
      <c r="C56" s="66"/>
      <c r="D56" s="67"/>
      <c r="E56" s="66"/>
      <c r="F56" s="66"/>
      <c r="G56" s="68"/>
      <c r="K56" s="18"/>
      <c r="L56" s="18"/>
    </row>
    <row r="57" ht="15.75" customHeight="1">
      <c r="A57" s="66"/>
      <c r="B57" s="66"/>
      <c r="C57" s="66"/>
      <c r="D57" s="67"/>
      <c r="E57" s="66"/>
      <c r="F57" s="66"/>
      <c r="G57" s="68"/>
      <c r="K57" s="18"/>
      <c r="L57" s="18"/>
    </row>
    <row r="58" ht="15.75" customHeight="1">
      <c r="A58" s="66"/>
      <c r="B58" s="66"/>
      <c r="C58" s="66"/>
      <c r="D58" s="67"/>
      <c r="E58" s="66"/>
      <c r="F58" s="66"/>
      <c r="G58" s="68"/>
      <c r="K58" s="18"/>
      <c r="L58" s="18"/>
    </row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42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6.57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f>COUNTIF(M14:M473, M13)</f>
        <v>15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0.075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3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0.03</v>
      </c>
      <c r="L6" s="49">
        <v>4.0</v>
      </c>
      <c r="M6" s="50">
        <v>0.0</v>
      </c>
    </row>
    <row r="7">
      <c r="F7" s="58" t="s">
        <v>279</v>
      </c>
      <c r="G7" s="59"/>
      <c r="H7" s="4">
        <v>10.0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1.185</v>
      </c>
      <c r="F9" s="63" t="s">
        <v>282</v>
      </c>
      <c r="G9" s="45"/>
      <c r="H9" s="64">
        <v>42.0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1887</v>
      </c>
      <c r="D14" s="67" t="s">
        <v>1888</v>
      </c>
      <c r="E14" s="66"/>
      <c r="F14" s="66" t="s">
        <v>1889</v>
      </c>
      <c r="G14" s="68">
        <v>8957.0</v>
      </c>
      <c r="H14" s="68"/>
      <c r="I14" s="68"/>
      <c r="K14" s="18">
        <f t="shared" ref="K14:K55" si="1">G14/$G$14*10000*0.7+($H$9-A14)/($H$9-1)*10000*0.3</f>
        <v>10000</v>
      </c>
      <c r="L14" s="18">
        <f t="shared" ref="L14:L55" si="2">K14*$E$9</f>
        <v>11850</v>
      </c>
      <c r="M14" s="2" t="s">
        <v>1175</v>
      </c>
    </row>
    <row r="15">
      <c r="A15" s="66">
        <v>2.0</v>
      </c>
      <c r="B15" s="66"/>
      <c r="C15" s="66" t="s">
        <v>390</v>
      </c>
      <c r="D15" s="67" t="s">
        <v>1890</v>
      </c>
      <c r="E15" s="66"/>
      <c r="F15" s="66" t="s">
        <v>1889</v>
      </c>
      <c r="G15" s="68">
        <v>8865.0</v>
      </c>
      <c r="H15" s="68"/>
      <c r="I15" s="68"/>
      <c r="K15" s="18">
        <f t="shared" si="1"/>
        <v>9854.930195</v>
      </c>
      <c r="L15" s="18">
        <f t="shared" si="2"/>
        <v>11678.09228</v>
      </c>
      <c r="M15" s="2" t="s">
        <v>1251</v>
      </c>
    </row>
    <row r="16">
      <c r="A16" s="66">
        <v>3.0</v>
      </c>
      <c r="B16" s="66"/>
      <c r="C16" s="66" t="s">
        <v>1891</v>
      </c>
      <c r="D16" s="67" t="s">
        <v>1892</v>
      </c>
      <c r="E16" s="66"/>
      <c r="F16" s="66" t="s">
        <v>1889</v>
      </c>
      <c r="G16" s="68">
        <v>8843.0</v>
      </c>
      <c r="H16" s="68"/>
      <c r="I16" s="68"/>
      <c r="K16" s="18">
        <f t="shared" si="1"/>
        <v>9764.566207</v>
      </c>
      <c r="L16" s="18">
        <f t="shared" si="2"/>
        <v>11571.01095</v>
      </c>
      <c r="M16" s="2" t="s">
        <v>1175</v>
      </c>
    </row>
    <row r="17">
      <c r="A17" s="66">
        <v>4.0</v>
      </c>
      <c r="B17" s="69" t="s">
        <v>298</v>
      </c>
      <c r="C17" s="66" t="s">
        <v>1893</v>
      </c>
      <c r="D17" s="67" t="s">
        <v>1894</v>
      </c>
      <c r="E17" s="66"/>
      <c r="F17" s="66" t="s">
        <v>1895</v>
      </c>
      <c r="G17" s="68">
        <v>8788.0</v>
      </c>
      <c r="H17" s="68"/>
      <c r="I17" s="68"/>
      <c r="K17" s="18">
        <f t="shared" si="1"/>
        <v>9648.412333</v>
      </c>
      <c r="L17" s="18">
        <f t="shared" si="2"/>
        <v>11433.36861</v>
      </c>
      <c r="M17" s="2" t="s">
        <v>1175</v>
      </c>
    </row>
    <row r="18">
      <c r="A18" s="66">
        <v>5.0</v>
      </c>
      <c r="B18" s="69" t="s">
        <v>326</v>
      </c>
      <c r="C18" s="66" t="s">
        <v>886</v>
      </c>
      <c r="D18" s="67" t="s">
        <v>1896</v>
      </c>
      <c r="E18" s="66"/>
      <c r="F18" s="66" t="s">
        <v>1889</v>
      </c>
      <c r="G18" s="68">
        <v>8784.0</v>
      </c>
      <c r="H18" s="68"/>
      <c r="I18" s="68"/>
      <c r="K18" s="18">
        <f t="shared" si="1"/>
        <v>9572.115555</v>
      </c>
      <c r="L18" s="18">
        <f t="shared" si="2"/>
        <v>11342.95693</v>
      </c>
      <c r="M18" s="2" t="s">
        <v>1175</v>
      </c>
    </row>
    <row r="19">
      <c r="A19" s="66">
        <v>6.0</v>
      </c>
      <c r="B19" s="70" t="s">
        <v>326</v>
      </c>
      <c r="C19" s="66" t="s">
        <v>670</v>
      </c>
      <c r="D19" s="67" t="s">
        <v>1897</v>
      </c>
      <c r="E19" s="66"/>
      <c r="F19" s="66" t="s">
        <v>1889</v>
      </c>
      <c r="G19" s="68">
        <v>8775.0</v>
      </c>
      <c r="H19" s="68"/>
      <c r="I19" s="68"/>
      <c r="K19" s="18">
        <f t="shared" si="1"/>
        <v>9491.911218</v>
      </c>
      <c r="L19" s="18">
        <f t="shared" si="2"/>
        <v>11247.91479</v>
      </c>
      <c r="M19" s="2" t="s">
        <v>1898</v>
      </c>
    </row>
    <row r="20">
      <c r="A20" s="66">
        <v>7.0</v>
      </c>
      <c r="B20" s="70" t="s">
        <v>298</v>
      </c>
      <c r="C20" s="66" t="s">
        <v>345</v>
      </c>
      <c r="D20" s="67" t="s">
        <v>346</v>
      </c>
      <c r="E20" s="66"/>
      <c r="F20" s="66" t="s">
        <v>347</v>
      </c>
      <c r="G20" s="68">
        <v>8718.0</v>
      </c>
      <c r="H20" s="68"/>
      <c r="I20" s="68"/>
      <c r="K20" s="18">
        <f t="shared" si="1"/>
        <v>9374.194321</v>
      </c>
      <c r="L20" s="18">
        <f t="shared" si="2"/>
        <v>11108.42027</v>
      </c>
      <c r="M20" s="2" t="s">
        <v>1251</v>
      </c>
    </row>
    <row r="21" ht="15.75" customHeight="1">
      <c r="A21" s="66">
        <v>8.0</v>
      </c>
      <c r="B21" s="66"/>
      <c r="C21" s="66" t="s">
        <v>350</v>
      </c>
      <c r="D21" s="67" t="s">
        <v>1899</v>
      </c>
      <c r="E21" s="66"/>
      <c r="F21" s="66" t="s">
        <v>1900</v>
      </c>
      <c r="G21" s="68">
        <v>8711.0</v>
      </c>
      <c r="H21" s="68"/>
      <c r="I21" s="68"/>
      <c r="K21" s="18">
        <f t="shared" si="1"/>
        <v>9295.553008</v>
      </c>
      <c r="L21" s="18">
        <f t="shared" si="2"/>
        <v>11015.23031</v>
      </c>
      <c r="M21" s="2" t="s">
        <v>1175</v>
      </c>
    </row>
    <row r="22" ht="15.75" customHeight="1">
      <c r="A22" s="66">
        <v>9.0</v>
      </c>
      <c r="B22" s="69" t="s">
        <v>326</v>
      </c>
      <c r="C22" s="66">
        <v>12.0</v>
      </c>
      <c r="D22" s="67" t="s">
        <v>1901</v>
      </c>
      <c r="E22" s="66"/>
      <c r="F22" s="66" t="s">
        <v>1902</v>
      </c>
      <c r="G22" s="68">
        <v>8600.0</v>
      </c>
      <c r="H22" s="68"/>
      <c r="I22" s="68"/>
      <c r="K22" s="18">
        <f t="shared" si="1"/>
        <v>9135.634481</v>
      </c>
      <c r="L22" s="18">
        <f t="shared" si="2"/>
        <v>10825.72686</v>
      </c>
      <c r="M22" s="2" t="s">
        <v>1251</v>
      </c>
    </row>
    <row r="23" ht="15.75" customHeight="1">
      <c r="A23" s="66">
        <v>10.0</v>
      </c>
      <c r="B23" s="70" t="s">
        <v>298</v>
      </c>
      <c r="C23" s="66">
        <v>21.0</v>
      </c>
      <c r="D23" s="67" t="s">
        <v>356</v>
      </c>
      <c r="E23" s="66"/>
      <c r="F23" s="66" t="s">
        <v>339</v>
      </c>
      <c r="G23" s="68">
        <v>8595.0</v>
      </c>
      <c r="H23" s="68"/>
      <c r="I23" s="68"/>
      <c r="K23" s="18">
        <f t="shared" si="1"/>
        <v>9058.556191</v>
      </c>
      <c r="L23" s="18">
        <f t="shared" si="2"/>
        <v>10734.38909</v>
      </c>
      <c r="M23" s="2" t="s">
        <v>1175</v>
      </c>
    </row>
    <row r="24" ht="15.75" customHeight="1">
      <c r="A24" s="66">
        <v>11.0</v>
      </c>
      <c r="B24" s="70" t="s">
        <v>298</v>
      </c>
      <c r="C24" s="66" t="s">
        <v>372</v>
      </c>
      <c r="D24" s="67" t="s">
        <v>1903</v>
      </c>
      <c r="E24" s="66"/>
      <c r="F24" s="66" t="s">
        <v>1889</v>
      </c>
      <c r="G24" s="68">
        <v>8575.0</v>
      </c>
      <c r="H24" s="68"/>
      <c r="I24" s="68"/>
      <c r="K24" s="18">
        <f t="shared" si="1"/>
        <v>8969.755226</v>
      </c>
      <c r="L24" s="18">
        <f t="shared" si="2"/>
        <v>10629.15994</v>
      </c>
      <c r="M24" s="2" t="s">
        <v>1175</v>
      </c>
    </row>
    <row r="25" ht="15.75" customHeight="1">
      <c r="A25" s="66">
        <v>12.0</v>
      </c>
      <c r="B25" s="69" t="s">
        <v>326</v>
      </c>
      <c r="C25" s="66" t="s">
        <v>1756</v>
      </c>
      <c r="D25" s="67" t="s">
        <v>1904</v>
      </c>
      <c r="E25" s="66"/>
      <c r="F25" s="66" t="s">
        <v>1889</v>
      </c>
      <c r="G25" s="68">
        <v>8537.0</v>
      </c>
      <c r="H25" s="68"/>
      <c r="I25" s="68"/>
      <c r="K25" s="18">
        <f t="shared" si="1"/>
        <v>8866.887051</v>
      </c>
      <c r="L25" s="18">
        <f t="shared" si="2"/>
        <v>10507.26116</v>
      </c>
    </row>
    <row r="26" ht="15.75" customHeight="1">
      <c r="A26" s="66">
        <v>13.0</v>
      </c>
      <c r="B26" s="70" t="s">
        <v>298</v>
      </c>
      <c r="C26" s="66" t="s">
        <v>361</v>
      </c>
      <c r="D26" s="67" t="s">
        <v>1905</v>
      </c>
      <c r="E26" s="66"/>
      <c r="F26" s="66" t="s">
        <v>1889</v>
      </c>
      <c r="G26" s="68">
        <v>8465.0</v>
      </c>
      <c r="H26" s="68"/>
      <c r="I26" s="68"/>
      <c r="K26" s="18">
        <f t="shared" si="1"/>
        <v>8737.447479</v>
      </c>
      <c r="L26" s="18">
        <f t="shared" si="2"/>
        <v>10353.87526</v>
      </c>
    </row>
    <row r="27" ht="15.75" customHeight="1">
      <c r="A27" s="66">
        <v>14.0</v>
      </c>
      <c r="B27" s="69" t="s">
        <v>298</v>
      </c>
      <c r="C27" s="66" t="s">
        <v>393</v>
      </c>
      <c r="D27" s="67" t="s">
        <v>1906</v>
      </c>
      <c r="E27" s="66"/>
      <c r="F27" s="66" t="s">
        <v>1889</v>
      </c>
      <c r="G27" s="68">
        <v>8460.0</v>
      </c>
      <c r="H27" s="68"/>
      <c r="I27" s="68"/>
      <c r="K27" s="18">
        <f t="shared" si="1"/>
        <v>8660.369189</v>
      </c>
      <c r="L27" s="18">
        <f t="shared" si="2"/>
        <v>10262.53749</v>
      </c>
    </row>
    <row r="28" ht="15.75" customHeight="1">
      <c r="A28" s="66">
        <v>15.0</v>
      </c>
      <c r="B28" s="70" t="s">
        <v>326</v>
      </c>
      <c r="C28" s="66" t="s">
        <v>414</v>
      </c>
      <c r="D28" s="67" t="s">
        <v>1907</v>
      </c>
      <c r="E28" s="66"/>
      <c r="F28" s="66" t="s">
        <v>1889</v>
      </c>
      <c r="G28" s="68">
        <v>8445.0</v>
      </c>
      <c r="H28" s="68"/>
      <c r="I28" s="68"/>
      <c r="K28" s="18">
        <f t="shared" si="1"/>
        <v>8575.475783</v>
      </c>
      <c r="L28" s="18">
        <f t="shared" si="2"/>
        <v>10161.9388</v>
      </c>
      <c r="M28" s="2" t="s">
        <v>1175</v>
      </c>
    </row>
    <row r="29" ht="15.75" customHeight="1">
      <c r="A29" s="66">
        <v>16.0</v>
      </c>
      <c r="B29" s="66"/>
      <c r="C29" s="66" t="s">
        <v>1908</v>
      </c>
      <c r="D29" s="67" t="s">
        <v>1909</v>
      </c>
      <c r="E29" s="66"/>
      <c r="F29" s="66" t="s">
        <v>339</v>
      </c>
      <c r="G29" s="68">
        <v>8413.0</v>
      </c>
      <c r="H29" s="68"/>
      <c r="I29" s="68"/>
      <c r="K29" s="18">
        <f t="shared" si="1"/>
        <v>8477.296678</v>
      </c>
      <c r="L29" s="18">
        <f t="shared" si="2"/>
        <v>10045.59656</v>
      </c>
      <c r="M29" s="2" t="s">
        <v>1175</v>
      </c>
    </row>
    <row r="30" ht="15.75" customHeight="1">
      <c r="A30" s="66">
        <v>17.0</v>
      </c>
      <c r="B30" s="66"/>
      <c r="C30" s="66" t="s">
        <v>348</v>
      </c>
      <c r="D30" s="67" t="s">
        <v>1910</v>
      </c>
      <c r="E30" s="66"/>
      <c r="F30" s="66" t="s">
        <v>1902</v>
      </c>
      <c r="G30" s="68">
        <v>8365.0</v>
      </c>
      <c r="H30" s="68"/>
      <c r="K30" s="18">
        <f t="shared" si="1"/>
        <v>8366.613386</v>
      </c>
      <c r="L30" s="18">
        <f t="shared" si="2"/>
        <v>9914.436862</v>
      </c>
      <c r="M30" s="2" t="s">
        <v>1175</v>
      </c>
    </row>
    <row r="31" ht="15.75" customHeight="1">
      <c r="A31" s="66">
        <v>18.0</v>
      </c>
      <c r="B31" s="66"/>
      <c r="C31" s="66" t="s">
        <v>1720</v>
      </c>
      <c r="D31" s="67" t="s">
        <v>1911</v>
      </c>
      <c r="E31" s="66"/>
      <c r="F31" s="66" t="s">
        <v>1912</v>
      </c>
      <c r="G31" s="68">
        <v>8217.0</v>
      </c>
      <c r="H31" s="68"/>
      <c r="K31" s="18">
        <f t="shared" si="1"/>
        <v>8177.778928</v>
      </c>
      <c r="L31" s="18">
        <f t="shared" si="2"/>
        <v>9690.668029</v>
      </c>
    </row>
    <row r="32" ht="15.75" customHeight="1">
      <c r="A32" s="66">
        <v>19.0</v>
      </c>
      <c r="B32" s="66"/>
      <c r="C32" s="66" t="s">
        <v>364</v>
      </c>
      <c r="D32" s="67" t="s">
        <v>1913</v>
      </c>
      <c r="E32" s="66"/>
      <c r="F32" s="66" t="s">
        <v>1889</v>
      </c>
      <c r="G32" s="68">
        <v>8027.0</v>
      </c>
      <c r="H32" s="68"/>
      <c r="K32" s="18">
        <f t="shared" si="1"/>
        <v>7956.120979</v>
      </c>
      <c r="L32" s="18">
        <f t="shared" si="2"/>
        <v>9428.00336</v>
      </c>
      <c r="M32" s="2" t="s">
        <v>1175</v>
      </c>
    </row>
    <row r="33" ht="15.75" customHeight="1">
      <c r="A33" s="66">
        <v>20.0</v>
      </c>
      <c r="B33" s="66"/>
      <c r="C33" s="66" t="s">
        <v>1914</v>
      </c>
      <c r="D33" s="67" t="s">
        <v>1915</v>
      </c>
      <c r="E33" s="66"/>
      <c r="F33" s="66" t="s">
        <v>1902</v>
      </c>
      <c r="G33" s="68">
        <v>7979.0</v>
      </c>
      <c r="H33" s="68"/>
      <c r="K33" s="18">
        <f t="shared" si="1"/>
        <v>7845.437687</v>
      </c>
      <c r="L33" s="18">
        <f t="shared" si="2"/>
        <v>9296.84366</v>
      </c>
    </row>
    <row r="34" ht="15.75" customHeight="1">
      <c r="A34" s="66">
        <v>21.0</v>
      </c>
      <c r="B34" s="66"/>
      <c r="C34" s="66" t="s">
        <v>932</v>
      </c>
      <c r="D34" s="67" t="s">
        <v>1916</v>
      </c>
      <c r="E34" s="66"/>
      <c r="F34" s="66" t="s">
        <v>1889</v>
      </c>
      <c r="G34" s="68">
        <v>7929.0</v>
      </c>
      <c r="H34" s="68"/>
      <c r="K34" s="18">
        <f t="shared" si="1"/>
        <v>7733.191372</v>
      </c>
      <c r="L34" s="18">
        <f t="shared" si="2"/>
        <v>9163.831776</v>
      </c>
    </row>
    <row r="35" ht="15.75" customHeight="1">
      <c r="A35" s="66">
        <v>22.0</v>
      </c>
      <c r="B35" s="69" t="s">
        <v>298</v>
      </c>
      <c r="C35" s="66" t="s">
        <v>1673</v>
      </c>
      <c r="D35" s="67" t="s">
        <v>1917</v>
      </c>
      <c r="E35" s="66"/>
      <c r="F35" s="66" t="s">
        <v>1912</v>
      </c>
      <c r="G35" s="68">
        <v>7905.0</v>
      </c>
      <c r="H35" s="68"/>
      <c r="K35" s="18">
        <f t="shared" si="1"/>
        <v>7641.264361</v>
      </c>
      <c r="L35" s="18">
        <f t="shared" si="2"/>
        <v>9054.898267</v>
      </c>
      <c r="M35" s="2" t="s">
        <v>1175</v>
      </c>
    </row>
    <row r="36" ht="15.75" customHeight="1">
      <c r="A36" s="66">
        <v>23.0</v>
      </c>
      <c r="B36" s="70" t="s">
        <v>298</v>
      </c>
      <c r="C36" s="66">
        <v>56.0</v>
      </c>
      <c r="D36" s="67" t="s">
        <v>1918</v>
      </c>
      <c r="E36" s="66"/>
      <c r="F36" s="66" t="s">
        <v>1919</v>
      </c>
      <c r="G36" s="68">
        <v>7904.0</v>
      </c>
      <c r="H36" s="68"/>
      <c r="K36" s="18">
        <f t="shared" si="1"/>
        <v>7567.312117</v>
      </c>
      <c r="L36" s="18">
        <f t="shared" si="2"/>
        <v>8967.264859</v>
      </c>
    </row>
    <row r="37" ht="15.75" customHeight="1">
      <c r="A37" s="66">
        <v>24.0</v>
      </c>
      <c r="B37" s="66"/>
      <c r="C37" s="66" t="s">
        <v>1920</v>
      </c>
      <c r="D37" s="67" t="s">
        <v>1921</v>
      </c>
      <c r="E37" s="66"/>
      <c r="F37" s="66" t="s">
        <v>339</v>
      </c>
      <c r="G37" s="68">
        <v>7840.0</v>
      </c>
      <c r="H37" s="68"/>
      <c r="K37" s="18">
        <f t="shared" si="1"/>
        <v>7444.124639</v>
      </c>
      <c r="L37" s="18">
        <f t="shared" si="2"/>
        <v>8821.287697</v>
      </c>
    </row>
    <row r="38" ht="15.75" customHeight="1">
      <c r="A38" s="66">
        <v>25.0</v>
      </c>
      <c r="B38" s="66"/>
      <c r="C38" s="66" t="s">
        <v>380</v>
      </c>
      <c r="D38" s="67" t="s">
        <v>1922</v>
      </c>
      <c r="E38" s="66"/>
      <c r="F38" s="66" t="s">
        <v>1923</v>
      </c>
      <c r="G38" s="68">
        <v>7770.0</v>
      </c>
      <c r="H38" s="68"/>
      <c r="K38" s="18">
        <f t="shared" si="1"/>
        <v>7316.24809</v>
      </c>
      <c r="L38" s="18">
        <f t="shared" si="2"/>
        <v>8669.753987</v>
      </c>
      <c r="M38" s="2" t="s">
        <v>1175</v>
      </c>
    </row>
    <row r="39" ht="15.75" customHeight="1">
      <c r="A39" s="66">
        <v>26.0</v>
      </c>
      <c r="B39" s="66"/>
      <c r="C39" s="66">
        <v>3.0</v>
      </c>
      <c r="D39" s="80" t="s">
        <v>406</v>
      </c>
      <c r="E39" s="66"/>
      <c r="F39" s="66" t="s">
        <v>1889</v>
      </c>
      <c r="G39" s="68">
        <v>7726.0</v>
      </c>
      <c r="H39" s="68"/>
      <c r="K39" s="18">
        <f t="shared" si="1"/>
        <v>7208.690845</v>
      </c>
      <c r="L39" s="18">
        <f t="shared" si="2"/>
        <v>8542.298652</v>
      </c>
    </row>
    <row r="40" ht="15.75" customHeight="1">
      <c r="A40" s="66">
        <v>27.0</v>
      </c>
      <c r="B40" s="69" t="s">
        <v>326</v>
      </c>
      <c r="C40" s="66" t="s">
        <v>552</v>
      </c>
      <c r="D40" s="67" t="s">
        <v>1924</v>
      </c>
      <c r="E40" s="66"/>
      <c r="F40" s="66" t="s">
        <v>339</v>
      </c>
      <c r="G40" s="68">
        <v>7676.0</v>
      </c>
      <c r="H40" s="68"/>
      <c r="K40" s="18">
        <f t="shared" si="1"/>
        <v>7096.44453</v>
      </c>
      <c r="L40" s="18">
        <f t="shared" si="2"/>
        <v>8409.286768</v>
      </c>
    </row>
    <row r="41" ht="15.75" customHeight="1">
      <c r="A41" s="66">
        <v>28.0</v>
      </c>
      <c r="B41" s="70" t="s">
        <v>298</v>
      </c>
      <c r="C41" s="66" t="s">
        <v>1331</v>
      </c>
      <c r="D41" s="67" t="s">
        <v>1925</v>
      </c>
      <c r="E41" s="66"/>
      <c r="F41" s="66" t="s">
        <v>1926</v>
      </c>
      <c r="G41" s="68">
        <v>7599.0</v>
      </c>
      <c r="H41" s="68"/>
      <c r="K41" s="18">
        <f t="shared" si="1"/>
        <v>6963.0974</v>
      </c>
      <c r="L41" s="18">
        <f t="shared" si="2"/>
        <v>8251.270419</v>
      </c>
    </row>
    <row r="42" ht="15.75" customHeight="1">
      <c r="A42" s="66">
        <v>29.0</v>
      </c>
      <c r="B42" s="70" t="s">
        <v>298</v>
      </c>
      <c r="C42" s="66" t="s">
        <v>848</v>
      </c>
      <c r="D42" s="67" t="s">
        <v>1927</v>
      </c>
      <c r="E42" s="66"/>
      <c r="F42" s="66" t="s">
        <v>1889</v>
      </c>
      <c r="G42" s="68">
        <v>7570.0</v>
      </c>
      <c r="H42" s="68"/>
      <c r="K42" s="18">
        <f t="shared" si="1"/>
        <v>6867.26283</v>
      </c>
      <c r="L42" s="18">
        <f t="shared" si="2"/>
        <v>8137.706454</v>
      </c>
      <c r="M42" s="2" t="s">
        <v>1175</v>
      </c>
    </row>
    <row r="43" ht="15.75" customHeight="1">
      <c r="A43" s="66">
        <v>30.0</v>
      </c>
      <c r="B43" s="66"/>
      <c r="C43" s="66" t="s">
        <v>1928</v>
      </c>
      <c r="D43" s="67" t="s">
        <v>1929</v>
      </c>
      <c r="E43" s="66"/>
      <c r="F43" s="66" t="s">
        <v>347</v>
      </c>
      <c r="G43" s="68">
        <v>7531.0</v>
      </c>
      <c r="H43" s="68"/>
      <c r="K43" s="18">
        <f t="shared" si="1"/>
        <v>6763.613144</v>
      </c>
      <c r="L43" s="18">
        <f t="shared" si="2"/>
        <v>8014.881575</v>
      </c>
    </row>
    <row r="44" ht="15.75" customHeight="1">
      <c r="A44" s="66">
        <v>31.0</v>
      </c>
      <c r="B44" s="66"/>
      <c r="C44" s="66" t="s">
        <v>369</v>
      </c>
      <c r="D44" s="67" t="s">
        <v>1930</v>
      </c>
      <c r="E44" s="66"/>
      <c r="F44" s="66" t="s">
        <v>347</v>
      </c>
      <c r="G44" s="68">
        <v>7477.0</v>
      </c>
      <c r="H44" s="68"/>
      <c r="K44" s="18">
        <f t="shared" si="1"/>
        <v>6648.240782</v>
      </c>
      <c r="L44" s="18">
        <f t="shared" si="2"/>
        <v>7878.165326</v>
      </c>
    </row>
    <row r="45" ht="15.75" customHeight="1">
      <c r="A45" s="66">
        <v>32.0</v>
      </c>
      <c r="B45" s="66"/>
      <c r="C45" s="66" t="s">
        <v>810</v>
      </c>
      <c r="D45" s="67" t="s">
        <v>1702</v>
      </c>
      <c r="E45" s="66"/>
      <c r="F45" s="66" t="s">
        <v>1889</v>
      </c>
      <c r="G45" s="68">
        <v>7366.0</v>
      </c>
      <c r="H45" s="68"/>
      <c r="K45" s="18">
        <f t="shared" si="1"/>
        <v>6488.322255</v>
      </c>
      <c r="L45" s="18">
        <f t="shared" si="2"/>
        <v>7688.661872</v>
      </c>
    </row>
    <row r="46" ht="15.75" customHeight="1">
      <c r="A46" s="66">
        <v>33.0</v>
      </c>
      <c r="B46" s="66"/>
      <c r="C46" s="66" t="s">
        <v>1931</v>
      </c>
      <c r="D46" s="67" t="s">
        <v>1932</v>
      </c>
      <c r="E46" s="66"/>
      <c r="F46" s="66" t="s">
        <v>1889</v>
      </c>
      <c r="G46" s="68">
        <v>7301.0</v>
      </c>
      <c r="H46" s="68"/>
      <c r="K46" s="18">
        <f t="shared" si="1"/>
        <v>6364.353265</v>
      </c>
      <c r="L46" s="18">
        <f t="shared" si="2"/>
        <v>7541.758619</v>
      </c>
    </row>
    <row r="47" ht="15.75" customHeight="1">
      <c r="A47" s="66">
        <v>34.0</v>
      </c>
      <c r="B47" s="66"/>
      <c r="C47" s="66" t="s">
        <v>820</v>
      </c>
      <c r="D47" s="67" t="s">
        <v>373</v>
      </c>
      <c r="E47" s="66"/>
      <c r="F47" s="66" t="s">
        <v>1889</v>
      </c>
      <c r="G47" s="68">
        <v>7211.0</v>
      </c>
      <c r="K47" s="18">
        <f t="shared" si="1"/>
        <v>6220.846483</v>
      </c>
      <c r="L47" s="18">
        <f t="shared" si="2"/>
        <v>7371.703083</v>
      </c>
      <c r="M47" s="2" t="s">
        <v>1175</v>
      </c>
    </row>
    <row r="48" ht="15.75" customHeight="1">
      <c r="A48" s="66">
        <v>35.0</v>
      </c>
      <c r="B48" s="66"/>
      <c r="C48" s="66">
        <v>210.0</v>
      </c>
      <c r="D48" s="67" t="s">
        <v>1933</v>
      </c>
      <c r="E48" s="66"/>
      <c r="F48" s="66" t="s">
        <v>347</v>
      </c>
      <c r="G48" s="68">
        <v>7110.0</v>
      </c>
      <c r="K48" s="18">
        <f t="shared" si="1"/>
        <v>6068.743073</v>
      </c>
      <c r="L48" s="18">
        <f t="shared" si="2"/>
        <v>7191.460542</v>
      </c>
    </row>
    <row r="49" ht="15.75" customHeight="1">
      <c r="A49" s="66">
        <v>36.0</v>
      </c>
      <c r="B49" s="66"/>
      <c r="C49" s="66" t="s">
        <v>1934</v>
      </c>
      <c r="D49" s="67" t="s">
        <v>1935</v>
      </c>
      <c r="E49" s="66"/>
      <c r="F49" s="66" t="s">
        <v>1923</v>
      </c>
      <c r="G49" s="68">
        <v>7101.0</v>
      </c>
      <c r="K49" s="18">
        <f t="shared" si="1"/>
        <v>5988.538737</v>
      </c>
      <c r="L49" s="18">
        <f t="shared" si="2"/>
        <v>7096.418403</v>
      </c>
    </row>
    <row r="50" ht="15.75" customHeight="1">
      <c r="A50" s="66">
        <v>37.0</v>
      </c>
      <c r="B50" s="66"/>
      <c r="C50" s="66" t="s">
        <v>1936</v>
      </c>
      <c r="D50" s="67" t="s">
        <v>1937</v>
      </c>
      <c r="E50" s="66"/>
      <c r="F50" s="66" t="s">
        <v>1902</v>
      </c>
      <c r="G50" s="68">
        <v>6673.0</v>
      </c>
      <c r="K50" s="18">
        <f t="shared" si="1"/>
        <v>5580.881011</v>
      </c>
      <c r="L50" s="18">
        <f t="shared" si="2"/>
        <v>6613.343999</v>
      </c>
    </row>
    <row r="51" ht="15.75" customHeight="1">
      <c r="A51" s="66">
        <v>38.0</v>
      </c>
      <c r="B51" s="66"/>
      <c r="C51" s="66" t="s">
        <v>541</v>
      </c>
      <c r="D51" s="67" t="s">
        <v>1938</v>
      </c>
      <c r="E51" s="66"/>
      <c r="F51" s="66" t="s">
        <v>1889</v>
      </c>
      <c r="G51" s="68">
        <v>6415.0</v>
      </c>
      <c r="K51" s="18">
        <f t="shared" si="1"/>
        <v>5306.08027</v>
      </c>
      <c r="L51" s="18">
        <f t="shared" si="2"/>
        <v>6287.70512</v>
      </c>
    </row>
    <row r="52" ht="15.75" customHeight="1">
      <c r="A52" s="66">
        <v>39.0</v>
      </c>
      <c r="B52" s="69" t="s">
        <v>298</v>
      </c>
      <c r="C52" s="66" t="s">
        <v>407</v>
      </c>
      <c r="D52" s="67" t="s">
        <v>408</v>
      </c>
      <c r="E52" s="66"/>
      <c r="F52" s="66" t="s">
        <v>1939</v>
      </c>
      <c r="G52" s="68">
        <v>6282.0</v>
      </c>
      <c r="K52" s="18">
        <f t="shared" si="1"/>
        <v>5128.968486</v>
      </c>
      <c r="L52" s="18">
        <f t="shared" si="2"/>
        <v>6077.827656</v>
      </c>
    </row>
    <row r="53" ht="15.75" customHeight="1">
      <c r="A53" s="66">
        <v>40.0</v>
      </c>
      <c r="B53" s="70" t="s">
        <v>298</v>
      </c>
      <c r="C53" s="66" t="s">
        <v>1013</v>
      </c>
      <c r="D53" s="67" t="s">
        <v>1940</v>
      </c>
      <c r="E53" s="66"/>
      <c r="F53" s="66" t="s">
        <v>420</v>
      </c>
      <c r="G53" s="68">
        <v>6261.0</v>
      </c>
      <c r="K53" s="18">
        <f t="shared" si="1"/>
        <v>5039.38601</v>
      </c>
      <c r="L53" s="18">
        <f t="shared" si="2"/>
        <v>5971.672421</v>
      </c>
    </row>
    <row r="54" ht="15.75" customHeight="1">
      <c r="A54" s="66">
        <v>41.0</v>
      </c>
      <c r="B54" s="66"/>
      <c r="C54" s="66" t="s">
        <v>359</v>
      </c>
      <c r="D54" s="67" t="s">
        <v>1941</v>
      </c>
      <c r="E54" s="66"/>
      <c r="F54" s="66" t="s">
        <v>1889</v>
      </c>
      <c r="G54" s="68">
        <v>5656.0</v>
      </c>
      <c r="K54" s="18">
        <f t="shared" si="1"/>
        <v>4493.400719</v>
      </c>
      <c r="L54" s="18">
        <f t="shared" si="2"/>
        <v>5324.679853</v>
      </c>
    </row>
    <row r="55" ht="15.75" customHeight="1">
      <c r="A55" s="66">
        <v>42.0</v>
      </c>
      <c r="B55" s="66"/>
      <c r="C55" s="66" t="s">
        <v>418</v>
      </c>
      <c r="D55" s="67" t="s">
        <v>419</v>
      </c>
      <c r="E55" s="66"/>
      <c r="F55" s="66" t="s">
        <v>420</v>
      </c>
      <c r="G55" s="68">
        <v>4817.0</v>
      </c>
      <c r="K55" s="18">
        <f t="shared" si="1"/>
        <v>3764.541699</v>
      </c>
      <c r="L55" s="18">
        <f t="shared" si="2"/>
        <v>4460.981914</v>
      </c>
    </row>
    <row r="56" ht="15.75" customHeight="1">
      <c r="A56" s="66"/>
      <c r="B56" s="66"/>
      <c r="C56" s="66"/>
      <c r="D56" s="67"/>
      <c r="E56" s="66"/>
      <c r="F56" s="66"/>
      <c r="G56" s="68"/>
      <c r="K56" s="18"/>
      <c r="L56" s="18"/>
    </row>
    <row r="57" ht="15.75" customHeight="1">
      <c r="A57" s="66"/>
      <c r="B57" s="66"/>
      <c r="C57" s="66"/>
      <c r="D57" s="67"/>
      <c r="E57" s="66"/>
      <c r="F57" s="66"/>
      <c r="G57" s="68"/>
      <c r="K57" s="18"/>
      <c r="L57" s="18"/>
    </row>
    <row r="58" ht="15.75" customHeight="1">
      <c r="A58" s="66"/>
      <c r="B58" s="66"/>
      <c r="C58" s="66"/>
      <c r="D58" s="67"/>
      <c r="E58" s="66"/>
      <c r="F58" s="66"/>
      <c r="G58" s="68"/>
      <c r="K58" s="18"/>
      <c r="L58" s="18"/>
    </row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55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8.14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f>COUNTIF(M14:M473, M13)</f>
        <v>7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0.035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2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0.02</v>
      </c>
      <c r="L6" s="49">
        <v>4.0</v>
      </c>
      <c r="M6" s="50">
        <v>0.0</v>
      </c>
    </row>
    <row r="7">
      <c r="F7" s="58" t="s">
        <v>279</v>
      </c>
      <c r="G7" s="59"/>
      <c r="H7" s="4">
        <v>10.0</v>
      </c>
      <c r="L7" s="49">
        <v>5.0</v>
      </c>
      <c r="M7" s="50">
        <v>0.005</v>
      </c>
    </row>
    <row r="8">
      <c r="F8" s="60" t="s">
        <v>280</v>
      </c>
      <c r="G8" s="61"/>
      <c r="H8" s="55">
        <v>0.03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1.135</v>
      </c>
      <c r="F9" s="63" t="s">
        <v>282</v>
      </c>
      <c r="G9" s="45"/>
      <c r="H9" s="64">
        <v>19.0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319</v>
      </c>
      <c r="D14" s="67" t="s">
        <v>1942</v>
      </c>
      <c r="E14" s="66"/>
      <c r="F14" s="66" t="s">
        <v>291</v>
      </c>
      <c r="G14" s="68">
        <v>8898.0</v>
      </c>
      <c r="H14" s="68"/>
      <c r="I14" s="68"/>
      <c r="K14" s="18">
        <f t="shared" ref="K14:K32" si="1">G14/$G$14*10000*0.7+($H$9-A14)/($H$9-1)*10000*0.3</f>
        <v>10000</v>
      </c>
      <c r="L14" s="18">
        <f t="shared" ref="L14:L32" si="2">K14*$E$9</f>
        <v>11350</v>
      </c>
      <c r="M14" s="2" t="s">
        <v>1175</v>
      </c>
    </row>
    <row r="15">
      <c r="A15" s="66">
        <v>2.0</v>
      </c>
      <c r="B15" s="66"/>
      <c r="C15" s="66" t="s">
        <v>330</v>
      </c>
      <c r="D15" s="67" t="s">
        <v>1943</v>
      </c>
      <c r="E15" s="66"/>
      <c r="F15" s="66" t="s">
        <v>1944</v>
      </c>
      <c r="G15" s="68">
        <v>8783.0</v>
      </c>
      <c r="H15" s="68"/>
      <c r="I15" s="68"/>
      <c r="K15" s="18">
        <f t="shared" si="1"/>
        <v>9742.863565</v>
      </c>
      <c r="L15" s="18">
        <f t="shared" si="2"/>
        <v>11058.15015</v>
      </c>
      <c r="M15" s="2" t="s">
        <v>1175</v>
      </c>
    </row>
    <row r="16">
      <c r="A16" s="66">
        <v>3.0</v>
      </c>
      <c r="B16" s="66"/>
      <c r="C16" s="66">
        <v>66.0</v>
      </c>
      <c r="D16" s="67" t="s">
        <v>1945</v>
      </c>
      <c r="E16" s="66"/>
      <c r="F16" s="66" t="s">
        <v>297</v>
      </c>
      <c r="G16" s="68">
        <v>8666.0</v>
      </c>
      <c r="H16" s="68"/>
      <c r="I16" s="68"/>
      <c r="K16" s="18">
        <f t="shared" si="1"/>
        <v>9484.153742</v>
      </c>
      <c r="L16" s="18">
        <f t="shared" si="2"/>
        <v>10764.5145</v>
      </c>
      <c r="M16" s="2" t="s">
        <v>1251</v>
      </c>
    </row>
    <row r="17">
      <c r="A17" s="66">
        <v>4.0</v>
      </c>
      <c r="B17" s="69" t="s">
        <v>298</v>
      </c>
      <c r="C17" s="66" t="s">
        <v>295</v>
      </c>
      <c r="D17" s="67" t="s">
        <v>1946</v>
      </c>
      <c r="E17" s="66"/>
      <c r="F17" s="66" t="s">
        <v>301</v>
      </c>
      <c r="G17" s="68">
        <v>8663.0</v>
      </c>
      <c r="H17" s="68"/>
      <c r="I17" s="68"/>
      <c r="K17" s="18">
        <f t="shared" si="1"/>
        <v>9315.126995</v>
      </c>
      <c r="L17" s="18">
        <f t="shared" si="2"/>
        <v>10572.66914</v>
      </c>
      <c r="M17" s="2" t="s">
        <v>1175</v>
      </c>
    </row>
    <row r="18">
      <c r="A18" s="66">
        <v>5.0</v>
      </c>
      <c r="B18" s="69" t="s">
        <v>298</v>
      </c>
      <c r="C18" s="66" t="s">
        <v>306</v>
      </c>
      <c r="D18" s="67" t="s">
        <v>1947</v>
      </c>
      <c r="E18" s="66"/>
      <c r="F18" s="66" t="s">
        <v>297</v>
      </c>
      <c r="G18" s="68">
        <v>8630.0</v>
      </c>
      <c r="H18" s="68"/>
      <c r="I18" s="68"/>
      <c r="K18" s="18">
        <f t="shared" si="1"/>
        <v>9122.499438</v>
      </c>
      <c r="L18" s="18">
        <f t="shared" si="2"/>
        <v>10354.03686</v>
      </c>
      <c r="M18" s="2" t="s">
        <v>1175</v>
      </c>
    </row>
    <row r="19">
      <c r="A19" s="66">
        <v>6.0</v>
      </c>
      <c r="B19" s="70" t="s">
        <v>326</v>
      </c>
      <c r="C19" s="66" t="s">
        <v>289</v>
      </c>
      <c r="D19" s="67" t="s">
        <v>1948</v>
      </c>
      <c r="E19" s="66"/>
      <c r="F19" s="66" t="s">
        <v>291</v>
      </c>
      <c r="G19" s="68">
        <v>8613.0</v>
      </c>
      <c r="H19" s="68"/>
      <c r="I19" s="68"/>
      <c r="K19" s="18">
        <f t="shared" si="1"/>
        <v>8942.45898</v>
      </c>
      <c r="L19" s="18">
        <f t="shared" si="2"/>
        <v>10149.69094</v>
      </c>
      <c r="M19" s="2" t="s">
        <v>1175</v>
      </c>
    </row>
    <row r="20">
      <c r="A20" s="66">
        <v>7.0</v>
      </c>
      <c r="B20" s="66"/>
      <c r="C20" s="66" t="s">
        <v>1949</v>
      </c>
      <c r="D20" s="67" t="s">
        <v>1950</v>
      </c>
      <c r="E20" s="66"/>
      <c r="F20" s="66" t="s">
        <v>301</v>
      </c>
      <c r="G20" s="68">
        <v>8472.0</v>
      </c>
      <c r="H20" s="68"/>
      <c r="I20" s="68"/>
      <c r="K20" s="18">
        <f t="shared" si="1"/>
        <v>8664.86851</v>
      </c>
      <c r="L20" s="18">
        <f t="shared" si="2"/>
        <v>9834.625759</v>
      </c>
      <c r="M20" s="2" t="s">
        <v>1251</v>
      </c>
    </row>
    <row r="21" ht="15.75" customHeight="1">
      <c r="A21" s="66">
        <v>8.0</v>
      </c>
      <c r="B21" s="66"/>
      <c r="C21" s="66" t="s">
        <v>841</v>
      </c>
      <c r="D21" s="67" t="s">
        <v>1951</v>
      </c>
      <c r="E21" s="66"/>
      <c r="F21" s="66" t="s">
        <v>1944</v>
      </c>
      <c r="G21" s="68">
        <v>8316.0</v>
      </c>
      <c r="H21" s="68"/>
      <c r="I21" s="68"/>
      <c r="K21" s="18">
        <f t="shared" si="1"/>
        <v>8375.477635</v>
      </c>
      <c r="L21" s="18">
        <f t="shared" si="2"/>
        <v>9506.167116</v>
      </c>
      <c r="M21" s="2" t="s">
        <v>1175</v>
      </c>
    </row>
    <row r="22" ht="15.75" customHeight="1">
      <c r="A22" s="66">
        <v>9.0</v>
      </c>
      <c r="B22" s="66"/>
      <c r="C22" s="66" t="s">
        <v>1952</v>
      </c>
      <c r="D22" s="67" t="s">
        <v>1953</v>
      </c>
      <c r="E22" s="66"/>
      <c r="F22" s="66" t="s">
        <v>301</v>
      </c>
      <c r="G22" s="68">
        <v>8300.0</v>
      </c>
      <c r="H22" s="68"/>
      <c r="I22" s="68"/>
      <c r="K22" s="18">
        <f t="shared" si="1"/>
        <v>8196.223871</v>
      </c>
      <c r="L22" s="18">
        <f t="shared" si="2"/>
        <v>9302.714093</v>
      </c>
    </row>
    <row r="23" ht="15.75" customHeight="1">
      <c r="A23" s="66">
        <v>10.0</v>
      </c>
      <c r="B23" s="66"/>
      <c r="C23" s="66" t="s">
        <v>304</v>
      </c>
      <c r="D23" s="67" t="s">
        <v>1954</v>
      </c>
      <c r="E23" s="66"/>
      <c r="F23" s="66" t="s">
        <v>301</v>
      </c>
      <c r="G23" s="68">
        <v>8157.0</v>
      </c>
      <c r="H23" s="68"/>
      <c r="I23" s="68"/>
      <c r="K23" s="18">
        <f t="shared" si="1"/>
        <v>7917.060013</v>
      </c>
      <c r="L23" s="18">
        <f t="shared" si="2"/>
        <v>8985.863115</v>
      </c>
      <c r="M23" s="2" t="s">
        <v>1175</v>
      </c>
    </row>
    <row r="24" ht="15.75" customHeight="1">
      <c r="A24" s="66">
        <v>11.0</v>
      </c>
      <c r="B24" s="69" t="s">
        <v>298</v>
      </c>
      <c r="C24" s="66" t="s">
        <v>1030</v>
      </c>
      <c r="D24" s="67" t="s">
        <v>1955</v>
      </c>
      <c r="E24" s="66"/>
      <c r="F24" s="66" t="s">
        <v>291</v>
      </c>
      <c r="G24" s="68">
        <v>7993.0</v>
      </c>
      <c r="H24" s="68"/>
      <c r="I24" s="68"/>
      <c r="K24" s="18">
        <f t="shared" si="1"/>
        <v>7621.37559</v>
      </c>
      <c r="L24" s="18">
        <f t="shared" si="2"/>
        <v>8650.261295</v>
      </c>
    </row>
    <row r="25" ht="15.75" customHeight="1">
      <c r="A25" s="66">
        <v>12.0</v>
      </c>
      <c r="B25" s="70" t="s">
        <v>298</v>
      </c>
      <c r="C25" s="66" t="s">
        <v>327</v>
      </c>
      <c r="D25" s="67" t="s">
        <v>1956</v>
      </c>
      <c r="E25" s="66"/>
      <c r="F25" s="66" t="s">
        <v>301</v>
      </c>
      <c r="G25" s="68">
        <v>7851.0</v>
      </c>
      <c r="H25" s="68"/>
      <c r="I25" s="68"/>
      <c r="K25" s="18">
        <f t="shared" si="1"/>
        <v>7342.998427</v>
      </c>
      <c r="L25" s="18">
        <f t="shared" si="2"/>
        <v>8334.303214</v>
      </c>
    </row>
    <row r="26" ht="15.75" customHeight="1">
      <c r="A26" s="66">
        <v>13.0</v>
      </c>
      <c r="B26" s="66"/>
      <c r="C26" s="66" t="s">
        <v>317</v>
      </c>
      <c r="D26" s="67" t="s">
        <v>1957</v>
      </c>
      <c r="E26" s="66"/>
      <c r="F26" s="66" t="s">
        <v>301</v>
      </c>
      <c r="G26" s="68">
        <v>7823.0</v>
      </c>
      <c r="H26" s="68"/>
      <c r="I26" s="68"/>
      <c r="K26" s="18">
        <f t="shared" si="1"/>
        <v>7154.304338</v>
      </c>
      <c r="L26" s="18">
        <f t="shared" si="2"/>
        <v>8120.135424</v>
      </c>
    </row>
    <row r="27" ht="15.75" customHeight="1">
      <c r="A27" s="66">
        <v>14.0</v>
      </c>
      <c r="B27" s="66"/>
      <c r="C27" s="66" t="s">
        <v>1958</v>
      </c>
      <c r="D27" s="67" t="s">
        <v>1959</v>
      </c>
      <c r="E27" s="66"/>
      <c r="F27" s="66" t="s">
        <v>291</v>
      </c>
      <c r="G27" s="68">
        <v>7607.0</v>
      </c>
      <c r="H27" s="68"/>
      <c r="I27" s="68"/>
      <c r="K27" s="18">
        <f t="shared" si="1"/>
        <v>6817.711845</v>
      </c>
      <c r="L27" s="18">
        <f t="shared" si="2"/>
        <v>7738.102944</v>
      </c>
    </row>
    <row r="28" ht="15.75" customHeight="1">
      <c r="A28" s="66">
        <v>15.0</v>
      </c>
      <c r="B28" s="66"/>
      <c r="C28" s="66" t="s">
        <v>1960</v>
      </c>
      <c r="D28" s="67" t="s">
        <v>1961</v>
      </c>
      <c r="E28" s="66"/>
      <c r="F28" s="66" t="s">
        <v>291</v>
      </c>
      <c r="G28" s="68">
        <v>7534.0</v>
      </c>
      <c r="H28" s="68"/>
      <c r="I28" s="68"/>
      <c r="K28" s="18">
        <f t="shared" si="1"/>
        <v>6593.616543</v>
      </c>
      <c r="L28" s="18">
        <f t="shared" si="2"/>
        <v>7483.754776</v>
      </c>
    </row>
    <row r="29" ht="15.75" customHeight="1">
      <c r="A29" s="66">
        <v>16.0</v>
      </c>
      <c r="B29" s="66"/>
      <c r="C29" s="66" t="s">
        <v>1962</v>
      </c>
      <c r="D29" s="67" t="s">
        <v>1963</v>
      </c>
      <c r="E29" s="66"/>
      <c r="F29" s="66" t="s">
        <v>1964</v>
      </c>
      <c r="G29" s="68">
        <v>7430.0</v>
      </c>
      <c r="H29" s="68"/>
      <c r="I29" s="68"/>
      <c r="K29" s="18">
        <f t="shared" si="1"/>
        <v>6345.133738</v>
      </c>
      <c r="L29" s="18">
        <f t="shared" si="2"/>
        <v>7201.726793</v>
      </c>
    </row>
    <row r="30" ht="15.75" customHeight="1">
      <c r="A30" s="66">
        <v>17.0</v>
      </c>
      <c r="B30" s="66"/>
      <c r="C30" s="66" t="s">
        <v>1788</v>
      </c>
      <c r="D30" s="80" t="s">
        <v>1965</v>
      </c>
      <c r="E30" s="66"/>
      <c r="F30" s="66" t="s">
        <v>1944</v>
      </c>
      <c r="G30" s="68">
        <v>6953.0</v>
      </c>
      <c r="H30" s="68"/>
      <c r="K30" s="18">
        <f t="shared" si="1"/>
        <v>5803.214205</v>
      </c>
      <c r="L30" s="18">
        <f t="shared" si="2"/>
        <v>6586.648123</v>
      </c>
    </row>
    <row r="31" ht="15.75" customHeight="1">
      <c r="A31" s="66">
        <v>18.0</v>
      </c>
      <c r="B31" s="66"/>
      <c r="C31" s="66">
        <v>13.0</v>
      </c>
      <c r="D31" s="67" t="s">
        <v>1966</v>
      </c>
      <c r="E31" s="66"/>
      <c r="F31" s="66" t="s">
        <v>291</v>
      </c>
      <c r="G31" s="68">
        <v>6508.0</v>
      </c>
      <c r="H31" s="68"/>
      <c r="K31" s="18">
        <f t="shared" si="1"/>
        <v>5286.468869</v>
      </c>
      <c r="L31" s="18">
        <f t="shared" si="2"/>
        <v>6000.142167</v>
      </c>
    </row>
    <row r="32" ht="15.75" customHeight="1">
      <c r="A32" s="66">
        <v>19.0</v>
      </c>
      <c r="B32" s="66"/>
      <c r="C32" s="66" t="s">
        <v>1967</v>
      </c>
      <c r="D32" s="67" t="s">
        <v>1968</v>
      </c>
      <c r="E32" s="66"/>
      <c r="F32" s="66" t="s">
        <v>1969</v>
      </c>
      <c r="G32" s="68">
        <v>5241.0</v>
      </c>
      <c r="H32" s="68"/>
      <c r="K32" s="18">
        <f t="shared" si="1"/>
        <v>4123.061362</v>
      </c>
      <c r="L32" s="18">
        <f t="shared" si="2"/>
        <v>4679.674646</v>
      </c>
    </row>
    <row r="33" ht="15.75" customHeight="1">
      <c r="A33" s="66"/>
      <c r="B33" s="66"/>
      <c r="C33" s="66"/>
      <c r="D33" s="67"/>
      <c r="E33" s="66"/>
      <c r="F33" s="66"/>
      <c r="G33" s="68"/>
      <c r="H33" s="68"/>
      <c r="K33" s="18"/>
      <c r="L33" s="18"/>
    </row>
    <row r="34" ht="15.75" customHeight="1">
      <c r="A34" s="66"/>
      <c r="B34" s="66"/>
      <c r="C34" s="66"/>
      <c r="D34" s="67"/>
      <c r="E34" s="66"/>
      <c r="F34" s="66"/>
      <c r="G34" s="68"/>
      <c r="H34" s="68"/>
      <c r="K34" s="18"/>
      <c r="L34" s="18"/>
    </row>
    <row r="35" ht="15.75" customHeight="1">
      <c r="A35" s="66"/>
      <c r="B35" s="69"/>
      <c r="C35" s="66"/>
      <c r="D35" s="67"/>
      <c r="E35" s="66"/>
      <c r="F35" s="66"/>
      <c r="G35" s="68"/>
      <c r="H35" s="68"/>
      <c r="K35" s="18"/>
      <c r="L35" s="18"/>
    </row>
    <row r="36" ht="15.75" customHeight="1">
      <c r="A36" s="66"/>
      <c r="B36" s="70"/>
      <c r="C36" s="66"/>
      <c r="D36" s="67"/>
      <c r="E36" s="66"/>
      <c r="F36" s="66"/>
      <c r="G36" s="68"/>
      <c r="H36" s="68"/>
      <c r="K36" s="18"/>
      <c r="L36" s="18"/>
    </row>
    <row r="37" ht="15.75" customHeight="1">
      <c r="A37" s="66"/>
      <c r="B37" s="66"/>
      <c r="C37" s="66"/>
      <c r="D37" s="67"/>
      <c r="E37" s="66"/>
      <c r="F37" s="66"/>
      <c r="G37" s="68"/>
      <c r="H37" s="68"/>
      <c r="K37" s="18"/>
      <c r="L37" s="18"/>
    </row>
    <row r="38" ht="15.75" customHeight="1">
      <c r="A38" s="66"/>
      <c r="B38" s="66"/>
      <c r="C38" s="66"/>
      <c r="D38" s="67"/>
      <c r="E38" s="66"/>
      <c r="F38" s="66"/>
      <c r="G38" s="68"/>
      <c r="H38" s="68"/>
      <c r="K38" s="18"/>
      <c r="L38" s="18"/>
    </row>
    <row r="39" ht="15.75" customHeight="1">
      <c r="A39" s="66"/>
      <c r="B39" s="66"/>
      <c r="C39" s="66"/>
      <c r="D39" s="80"/>
      <c r="E39" s="66"/>
      <c r="F39" s="66"/>
      <c r="G39" s="68"/>
      <c r="H39" s="68"/>
      <c r="K39" s="18"/>
      <c r="L39" s="18"/>
    </row>
    <row r="40" ht="15.75" customHeight="1">
      <c r="A40" s="66"/>
      <c r="B40" s="69"/>
      <c r="C40" s="66"/>
      <c r="D40" s="67"/>
      <c r="E40" s="66"/>
      <c r="F40" s="66"/>
      <c r="G40" s="68"/>
      <c r="H40" s="68"/>
      <c r="K40" s="18"/>
      <c r="L40" s="18"/>
    </row>
    <row r="41" ht="15.75" customHeight="1">
      <c r="A41" s="66"/>
      <c r="B41" s="70"/>
      <c r="C41" s="66"/>
      <c r="D41" s="67"/>
      <c r="E41" s="66"/>
      <c r="F41" s="66"/>
      <c r="G41" s="68"/>
      <c r="H41" s="68"/>
      <c r="K41" s="18"/>
      <c r="L41" s="18"/>
    </row>
    <row r="42" ht="15.75" customHeight="1">
      <c r="A42" s="66"/>
      <c r="B42" s="70"/>
      <c r="C42" s="66"/>
      <c r="D42" s="67"/>
      <c r="E42" s="66"/>
      <c r="F42" s="66"/>
      <c r="G42" s="68"/>
      <c r="H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8"/>
      <c r="H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8"/>
      <c r="H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8"/>
      <c r="H45" s="68"/>
      <c r="K45" s="18"/>
      <c r="L45" s="18"/>
    </row>
    <row r="46" ht="15.75" customHeight="1">
      <c r="A46" s="66"/>
      <c r="B46" s="66"/>
      <c r="C46" s="66"/>
      <c r="D46" s="67"/>
      <c r="E46" s="66"/>
      <c r="F46" s="66"/>
      <c r="G46" s="68"/>
      <c r="H46" s="68"/>
      <c r="K46" s="18"/>
      <c r="L46" s="18"/>
    </row>
    <row r="47" ht="15.75" customHeight="1">
      <c r="A47" s="66"/>
      <c r="B47" s="66"/>
      <c r="C47" s="66"/>
      <c r="D47" s="67"/>
      <c r="E47" s="66"/>
      <c r="F47" s="66"/>
      <c r="G47" s="68"/>
      <c r="K47" s="18"/>
      <c r="L47" s="18"/>
    </row>
    <row r="48" ht="15.75" customHeight="1">
      <c r="A48" s="66"/>
      <c r="B48" s="66"/>
      <c r="C48" s="66"/>
      <c r="D48" s="67"/>
      <c r="E48" s="66"/>
      <c r="F48" s="66"/>
      <c r="G48" s="68"/>
      <c r="K48" s="18"/>
      <c r="L48" s="18"/>
    </row>
    <row r="49" ht="15.75" customHeight="1">
      <c r="A49" s="66"/>
      <c r="B49" s="66"/>
      <c r="C49" s="66"/>
      <c r="D49" s="67"/>
      <c r="E49" s="66"/>
      <c r="F49" s="66"/>
      <c r="G49" s="68"/>
      <c r="K49" s="18"/>
      <c r="L49" s="18"/>
    </row>
    <row r="50" ht="15.75" customHeight="1">
      <c r="A50" s="66"/>
      <c r="B50" s="66"/>
      <c r="C50" s="66"/>
      <c r="D50" s="67"/>
      <c r="E50" s="66"/>
      <c r="F50" s="66"/>
      <c r="G50" s="68"/>
      <c r="K50" s="18"/>
      <c r="L50" s="18"/>
    </row>
    <row r="51" ht="15.75" customHeight="1">
      <c r="A51" s="66"/>
      <c r="B51" s="66"/>
      <c r="C51" s="66"/>
      <c r="D51" s="67"/>
      <c r="E51" s="66"/>
      <c r="F51" s="66"/>
      <c r="G51" s="68"/>
      <c r="K51" s="18"/>
      <c r="L51" s="18"/>
    </row>
    <row r="52" ht="15.75" customHeight="1">
      <c r="A52" s="66"/>
      <c r="B52" s="69"/>
      <c r="C52" s="66"/>
      <c r="D52" s="67"/>
      <c r="E52" s="66"/>
      <c r="F52" s="66"/>
      <c r="G52" s="68"/>
      <c r="K52" s="18"/>
      <c r="L52" s="18"/>
    </row>
    <row r="53" ht="15.75" customHeight="1">
      <c r="A53" s="66"/>
      <c r="B53" s="70"/>
      <c r="C53" s="66"/>
      <c r="D53" s="67"/>
      <c r="E53" s="66"/>
      <c r="F53" s="66"/>
      <c r="G53" s="68"/>
      <c r="K53" s="18"/>
      <c r="L53" s="18"/>
    </row>
    <row r="54" ht="15.75" customHeight="1">
      <c r="A54" s="66"/>
      <c r="B54" s="66"/>
      <c r="C54" s="66"/>
      <c r="D54" s="67"/>
      <c r="E54" s="66"/>
      <c r="F54" s="66"/>
      <c r="G54" s="68"/>
      <c r="K54" s="18"/>
      <c r="L54" s="18"/>
    </row>
    <row r="55" ht="15.75" customHeight="1">
      <c r="A55" s="66"/>
      <c r="B55" s="66"/>
      <c r="C55" s="66"/>
      <c r="D55" s="67"/>
      <c r="E55" s="66"/>
      <c r="F55" s="66"/>
      <c r="G55" s="68"/>
      <c r="K55" s="18"/>
      <c r="L55" s="18"/>
    </row>
    <row r="56" ht="15.75" customHeight="1">
      <c r="A56" s="66"/>
      <c r="B56" s="66"/>
      <c r="C56" s="66"/>
      <c r="D56" s="67"/>
      <c r="E56" s="66"/>
      <c r="F56" s="66"/>
      <c r="G56" s="68"/>
      <c r="K56" s="18"/>
      <c r="L56" s="18"/>
    </row>
    <row r="57" ht="15.75" customHeight="1">
      <c r="A57" s="66"/>
      <c r="B57" s="66"/>
      <c r="C57" s="66"/>
      <c r="D57" s="67"/>
      <c r="E57" s="66"/>
      <c r="F57" s="66"/>
      <c r="G57" s="68"/>
      <c r="K57" s="18"/>
      <c r="L57" s="18"/>
    </row>
    <row r="58" ht="15.75" customHeight="1">
      <c r="A58" s="66"/>
      <c r="B58" s="66"/>
      <c r="C58" s="66"/>
      <c r="D58" s="67"/>
      <c r="E58" s="66"/>
      <c r="F58" s="66"/>
      <c r="G58" s="68"/>
      <c r="K58" s="18"/>
      <c r="L58" s="18"/>
    </row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4:$N$32"/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f>COUNTIF(M14:M473, M13)</f>
        <v>5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0.025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2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0.02</v>
      </c>
      <c r="L6" s="49">
        <v>4.0</v>
      </c>
      <c r="M6" s="50">
        <v>0.0</v>
      </c>
    </row>
    <row r="7">
      <c r="F7" s="58" t="s">
        <v>279</v>
      </c>
      <c r="G7" s="59"/>
      <c r="H7" s="4">
        <v>8.0</v>
      </c>
      <c r="L7" s="49">
        <v>5.0</v>
      </c>
      <c r="M7" s="50">
        <v>0.005</v>
      </c>
    </row>
    <row r="8">
      <c r="F8" s="60" t="s">
        <v>280</v>
      </c>
      <c r="G8" s="61"/>
      <c r="H8" s="55">
        <v>0.02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1.115</v>
      </c>
      <c r="F9" s="63" t="s">
        <v>282</v>
      </c>
      <c r="G9" s="45"/>
      <c r="H9" s="64">
        <v>28.0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492</v>
      </c>
      <c r="D14" s="67" t="s">
        <v>738</v>
      </c>
      <c r="E14" s="66" t="s">
        <v>439</v>
      </c>
      <c r="F14" s="66" t="s">
        <v>430</v>
      </c>
      <c r="G14" s="66">
        <v>1.052</v>
      </c>
      <c r="H14" s="68">
        <v>3816.0</v>
      </c>
      <c r="I14" s="68"/>
      <c r="K14" s="18">
        <f t="shared" ref="K14:K41" si="1">H14/$H$14*10000*0.7+($H$9-A14)/($H$9-1)*10000*0.3</f>
        <v>10000</v>
      </c>
      <c r="L14" s="18">
        <f t="shared" ref="L14:L41" si="2">K14*$E$9</f>
        <v>11150</v>
      </c>
      <c r="M14" s="2" t="s">
        <v>1175</v>
      </c>
    </row>
    <row r="15">
      <c r="A15" s="66">
        <v>2.0</v>
      </c>
      <c r="B15" s="66"/>
      <c r="C15" s="66" t="s">
        <v>1962</v>
      </c>
      <c r="D15" s="67" t="s">
        <v>1970</v>
      </c>
      <c r="E15" s="66" t="s">
        <v>442</v>
      </c>
      <c r="F15" s="66" t="s">
        <v>430</v>
      </c>
      <c r="G15" s="66">
        <v>1.056</v>
      </c>
      <c r="H15" s="68">
        <v>3508.0</v>
      </c>
      <c r="I15" s="68"/>
      <c r="K15" s="18">
        <f t="shared" si="1"/>
        <v>9323.899371</v>
      </c>
      <c r="L15" s="18">
        <f t="shared" si="2"/>
        <v>10396.1478</v>
      </c>
      <c r="M15" s="2" t="s">
        <v>1175</v>
      </c>
    </row>
    <row r="16">
      <c r="A16" s="66">
        <v>3.0</v>
      </c>
      <c r="B16" s="66"/>
      <c r="C16" s="66">
        <v>768.0</v>
      </c>
      <c r="D16" s="67" t="s">
        <v>1971</v>
      </c>
      <c r="E16" s="66" t="s">
        <v>429</v>
      </c>
      <c r="F16" s="66" t="s">
        <v>427</v>
      </c>
      <c r="G16" s="66">
        <v>1.024</v>
      </c>
      <c r="H16" s="68">
        <v>3434.0</v>
      </c>
      <c r="I16" s="68"/>
      <c r="K16" s="18">
        <f t="shared" si="1"/>
        <v>9077.044025</v>
      </c>
      <c r="L16" s="18">
        <f t="shared" si="2"/>
        <v>10120.90409</v>
      </c>
      <c r="M16" s="2" t="s">
        <v>1251</v>
      </c>
    </row>
    <row r="17">
      <c r="A17" s="66">
        <v>4.0</v>
      </c>
      <c r="B17" s="66"/>
      <c r="C17" s="66">
        <v>70.0</v>
      </c>
      <c r="D17" s="67" t="s">
        <v>1972</v>
      </c>
      <c r="E17" s="66" t="s">
        <v>426</v>
      </c>
      <c r="F17" s="66" t="s">
        <v>518</v>
      </c>
      <c r="G17" s="66">
        <v>1.028</v>
      </c>
      <c r="H17" s="68">
        <v>3380.0</v>
      </c>
      <c r="I17" s="68"/>
      <c r="K17" s="18">
        <f t="shared" si="1"/>
        <v>8866.87631</v>
      </c>
      <c r="L17" s="18">
        <f t="shared" si="2"/>
        <v>9886.567086</v>
      </c>
    </row>
    <row r="18">
      <c r="A18" s="66">
        <v>5.0</v>
      </c>
      <c r="B18" s="66"/>
      <c r="C18" s="66" t="s">
        <v>464</v>
      </c>
      <c r="D18" s="67" t="s">
        <v>1973</v>
      </c>
      <c r="E18" s="66" t="s">
        <v>463</v>
      </c>
      <c r="F18" s="66" t="s">
        <v>1974</v>
      </c>
      <c r="G18" s="66">
        <v>1.045</v>
      </c>
      <c r="H18" s="68">
        <v>3347.0</v>
      </c>
      <c r="I18" s="68"/>
      <c r="K18" s="18">
        <f t="shared" si="1"/>
        <v>8695.230608</v>
      </c>
      <c r="L18" s="18">
        <f t="shared" si="2"/>
        <v>9695.182128</v>
      </c>
    </row>
    <row r="19">
      <c r="A19" s="66">
        <v>6.0</v>
      </c>
      <c r="B19" s="66"/>
      <c r="C19" s="66" t="s">
        <v>1975</v>
      </c>
      <c r="D19" s="67" t="s">
        <v>1976</v>
      </c>
      <c r="E19" s="66" t="s">
        <v>450</v>
      </c>
      <c r="F19" s="66" t="s">
        <v>1977</v>
      </c>
      <c r="G19" s="66">
        <v>1.029</v>
      </c>
      <c r="H19" s="68">
        <v>3272.0</v>
      </c>
      <c r="I19" s="68"/>
      <c r="K19" s="18">
        <f t="shared" si="1"/>
        <v>8446.540881</v>
      </c>
      <c r="L19" s="18">
        <f t="shared" si="2"/>
        <v>9417.893082</v>
      </c>
    </row>
    <row r="20">
      <c r="A20" s="66">
        <v>7.0</v>
      </c>
      <c r="B20" s="69" t="s">
        <v>353</v>
      </c>
      <c r="C20" s="66">
        <v>25.0</v>
      </c>
      <c r="D20" s="67" t="s">
        <v>1978</v>
      </c>
      <c r="E20" s="66" t="s">
        <v>429</v>
      </c>
      <c r="F20" s="66" t="s">
        <v>427</v>
      </c>
      <c r="G20" s="66">
        <v>1.024</v>
      </c>
      <c r="H20" s="68">
        <v>3242.0</v>
      </c>
      <c r="I20" s="68"/>
      <c r="K20" s="18">
        <f t="shared" si="1"/>
        <v>8280.398323</v>
      </c>
      <c r="L20" s="18">
        <f t="shared" si="2"/>
        <v>9232.64413</v>
      </c>
      <c r="M20" s="2" t="s">
        <v>1251</v>
      </c>
    </row>
    <row r="21" ht="15.75" customHeight="1">
      <c r="A21" s="66">
        <v>8.0</v>
      </c>
      <c r="B21" s="66"/>
      <c r="C21" s="66">
        <v>79.0</v>
      </c>
      <c r="D21" s="67" t="s">
        <v>1979</v>
      </c>
      <c r="E21" s="66" t="s">
        <v>433</v>
      </c>
      <c r="F21" s="66" t="s">
        <v>451</v>
      </c>
      <c r="G21" s="66">
        <v>1.022</v>
      </c>
      <c r="H21" s="68">
        <v>3181.0</v>
      </c>
      <c r="I21" s="68"/>
      <c r="K21" s="18">
        <f t="shared" si="1"/>
        <v>8057.389937</v>
      </c>
      <c r="L21" s="18">
        <f t="shared" si="2"/>
        <v>8983.98978</v>
      </c>
    </row>
    <row r="22" ht="15.75" customHeight="1">
      <c r="A22" s="66">
        <v>9.0</v>
      </c>
      <c r="B22" s="66"/>
      <c r="C22" s="66" t="s">
        <v>1980</v>
      </c>
      <c r="D22" s="67" t="s">
        <v>1981</v>
      </c>
      <c r="E22" s="66" t="s">
        <v>488</v>
      </c>
      <c r="F22" s="66" t="s">
        <v>430</v>
      </c>
      <c r="G22" s="66">
        <v>1.055</v>
      </c>
      <c r="H22" s="68">
        <v>3164.0</v>
      </c>
      <c r="I22" s="68"/>
      <c r="K22" s="18">
        <f t="shared" si="1"/>
        <v>7915.09434</v>
      </c>
      <c r="L22" s="18">
        <f t="shared" si="2"/>
        <v>8825.330189</v>
      </c>
      <c r="M22" s="2" t="s">
        <v>1175</v>
      </c>
    </row>
    <row r="23" ht="15.75" customHeight="1">
      <c r="A23" s="66">
        <v>10.0</v>
      </c>
      <c r="B23" s="69" t="s">
        <v>353</v>
      </c>
      <c r="C23" s="66" t="s">
        <v>1982</v>
      </c>
      <c r="D23" s="67" t="s">
        <v>1983</v>
      </c>
      <c r="E23" s="66" t="s">
        <v>450</v>
      </c>
      <c r="F23" s="66" t="s">
        <v>451</v>
      </c>
      <c r="G23" s="66">
        <v>1.029</v>
      </c>
      <c r="H23" s="68">
        <v>3149.0</v>
      </c>
      <c r="I23" s="68"/>
      <c r="K23" s="18">
        <f t="shared" si="1"/>
        <v>7776.467505</v>
      </c>
      <c r="L23" s="18">
        <f t="shared" si="2"/>
        <v>8670.761268</v>
      </c>
      <c r="M23" s="2" t="s">
        <v>1175</v>
      </c>
    </row>
    <row r="24" ht="15.75" customHeight="1">
      <c r="A24" s="66">
        <v>11.0</v>
      </c>
      <c r="B24" s="70" t="s">
        <v>375</v>
      </c>
      <c r="C24" s="66" t="s">
        <v>890</v>
      </c>
      <c r="D24" s="67" t="s">
        <v>832</v>
      </c>
      <c r="E24" s="66" t="s">
        <v>439</v>
      </c>
      <c r="F24" s="66" t="s">
        <v>430</v>
      </c>
      <c r="G24" s="66">
        <v>1.052</v>
      </c>
      <c r="H24" s="68">
        <v>3148.0</v>
      </c>
      <c r="I24" s="68"/>
      <c r="K24" s="18">
        <f t="shared" si="1"/>
        <v>7663.522013</v>
      </c>
      <c r="L24" s="18">
        <f t="shared" si="2"/>
        <v>8544.827044</v>
      </c>
      <c r="M24" s="2" t="s">
        <v>1175</v>
      </c>
    </row>
    <row r="25" ht="15.75" customHeight="1">
      <c r="A25" s="66">
        <v>12.0</v>
      </c>
      <c r="B25" s="66"/>
      <c r="C25" s="66" t="s">
        <v>524</v>
      </c>
      <c r="D25" s="67" t="s">
        <v>1984</v>
      </c>
      <c r="E25" s="66" t="s">
        <v>488</v>
      </c>
      <c r="F25" s="66" t="s">
        <v>1985</v>
      </c>
      <c r="G25" s="66">
        <v>1.055</v>
      </c>
      <c r="H25" s="68">
        <v>3129.0</v>
      </c>
      <c r="I25" s="68"/>
      <c r="K25" s="18">
        <f t="shared" si="1"/>
        <v>7517.557652</v>
      </c>
      <c r="L25" s="18">
        <f t="shared" si="2"/>
        <v>8382.076782</v>
      </c>
    </row>
    <row r="26" ht="15.75" customHeight="1">
      <c r="A26" s="66">
        <v>13.0</v>
      </c>
      <c r="B26" s="69" t="s">
        <v>353</v>
      </c>
      <c r="C26" s="66" t="s">
        <v>862</v>
      </c>
      <c r="D26" s="67" t="s">
        <v>1241</v>
      </c>
      <c r="E26" s="66" t="s">
        <v>442</v>
      </c>
      <c r="F26" s="66" t="s">
        <v>1986</v>
      </c>
      <c r="G26" s="66">
        <v>1.034</v>
      </c>
      <c r="H26" s="68">
        <v>3127.0</v>
      </c>
      <c r="I26" s="68"/>
      <c r="K26" s="18">
        <f t="shared" si="1"/>
        <v>7402.777778</v>
      </c>
      <c r="L26" s="18">
        <f t="shared" si="2"/>
        <v>8254.097222</v>
      </c>
    </row>
    <row r="27" ht="15.75" customHeight="1">
      <c r="A27" s="66">
        <v>14.0</v>
      </c>
      <c r="B27" s="70" t="s">
        <v>353</v>
      </c>
      <c r="C27" s="66" t="s">
        <v>773</v>
      </c>
      <c r="D27" s="67" t="s">
        <v>1820</v>
      </c>
      <c r="E27" s="66" t="s">
        <v>463</v>
      </c>
      <c r="F27" s="66" t="s">
        <v>1987</v>
      </c>
      <c r="G27" s="66">
        <v>1.041</v>
      </c>
      <c r="H27" s="68">
        <v>3107.0</v>
      </c>
      <c r="I27" s="68"/>
      <c r="K27" s="18">
        <f t="shared" si="1"/>
        <v>7254.979036</v>
      </c>
      <c r="L27" s="18">
        <f t="shared" si="2"/>
        <v>8089.301625</v>
      </c>
      <c r="M27" s="2" t="s">
        <v>1898</v>
      </c>
    </row>
    <row r="28" ht="15.75" customHeight="1">
      <c r="A28" s="66">
        <v>15.0</v>
      </c>
      <c r="B28" s="70" t="s">
        <v>298</v>
      </c>
      <c r="C28" s="66" t="s">
        <v>1845</v>
      </c>
      <c r="D28" s="67" t="s">
        <v>1988</v>
      </c>
      <c r="E28" s="66" t="s">
        <v>454</v>
      </c>
      <c r="F28" s="66" t="s">
        <v>1985</v>
      </c>
      <c r="G28" s="66">
        <v>1.059</v>
      </c>
      <c r="H28" s="68">
        <v>3068.0</v>
      </c>
      <c r="I28" s="68"/>
      <c r="K28" s="18">
        <f t="shared" si="1"/>
        <v>7072.327044</v>
      </c>
      <c r="L28" s="18">
        <f t="shared" si="2"/>
        <v>7885.644654</v>
      </c>
    </row>
    <row r="29" ht="15.75" customHeight="1">
      <c r="A29" s="66">
        <v>16.0</v>
      </c>
      <c r="B29" s="69" t="s">
        <v>326</v>
      </c>
      <c r="C29" s="66" t="s">
        <v>1989</v>
      </c>
      <c r="D29" s="67" t="s">
        <v>1260</v>
      </c>
      <c r="E29" s="66" t="s">
        <v>454</v>
      </c>
      <c r="F29" s="66" t="s">
        <v>1990</v>
      </c>
      <c r="G29" s="66">
        <v>1.04</v>
      </c>
      <c r="H29" s="68">
        <v>3008.0</v>
      </c>
      <c r="I29" s="68"/>
      <c r="K29" s="18">
        <f t="shared" si="1"/>
        <v>6851.15304</v>
      </c>
      <c r="L29" s="18">
        <f t="shared" si="2"/>
        <v>7639.035639</v>
      </c>
    </row>
    <row r="30" ht="15.75" customHeight="1">
      <c r="A30" s="66">
        <v>17.0</v>
      </c>
      <c r="B30" s="69" t="s">
        <v>353</v>
      </c>
      <c r="C30" s="66" t="s">
        <v>1131</v>
      </c>
      <c r="D30" s="67" t="s">
        <v>1078</v>
      </c>
      <c r="E30" s="66" t="s">
        <v>1991</v>
      </c>
      <c r="F30" s="66" t="s">
        <v>1134</v>
      </c>
      <c r="G30" s="66">
        <v>1.029</v>
      </c>
      <c r="H30" s="68">
        <v>2894.0</v>
      </c>
      <c r="K30" s="18">
        <f t="shared" si="1"/>
        <v>6530.922432</v>
      </c>
      <c r="L30" s="18">
        <f t="shared" si="2"/>
        <v>7281.978512</v>
      </c>
    </row>
    <row r="31" ht="15.75" customHeight="1">
      <c r="A31" s="66">
        <v>18.0</v>
      </c>
      <c r="B31" s="69" t="s">
        <v>375</v>
      </c>
      <c r="C31" s="66" t="s">
        <v>1115</v>
      </c>
      <c r="D31" s="67" t="s">
        <v>1406</v>
      </c>
      <c r="E31" s="66" t="s">
        <v>1991</v>
      </c>
      <c r="F31" s="66" t="s">
        <v>1987</v>
      </c>
      <c r="G31" s="66">
        <v>1.029</v>
      </c>
      <c r="H31" s="68">
        <v>2837.0</v>
      </c>
      <c r="K31" s="18">
        <f t="shared" si="1"/>
        <v>6315.251572</v>
      </c>
      <c r="L31" s="18">
        <f t="shared" si="2"/>
        <v>7041.505503</v>
      </c>
    </row>
    <row r="32" ht="15.75" customHeight="1">
      <c r="A32" s="66">
        <v>19.0</v>
      </c>
      <c r="B32" s="66"/>
      <c r="C32" s="66" t="s">
        <v>747</v>
      </c>
      <c r="D32" s="67" t="s">
        <v>1992</v>
      </c>
      <c r="E32" s="66" t="s">
        <v>426</v>
      </c>
      <c r="F32" s="66" t="s">
        <v>427</v>
      </c>
      <c r="G32" s="66">
        <v>1.027</v>
      </c>
      <c r="H32" s="68">
        <v>2836.0</v>
      </c>
      <c r="K32" s="18">
        <f t="shared" si="1"/>
        <v>6202.30608</v>
      </c>
      <c r="L32" s="18">
        <f t="shared" si="2"/>
        <v>6915.571279</v>
      </c>
    </row>
    <row r="33" ht="15.75" customHeight="1">
      <c r="A33" s="66">
        <v>20.0</v>
      </c>
      <c r="B33" s="70" t="s">
        <v>456</v>
      </c>
      <c r="C33" s="66" t="s">
        <v>1840</v>
      </c>
      <c r="D33" s="67" t="s">
        <v>1993</v>
      </c>
      <c r="E33" s="66" t="s">
        <v>510</v>
      </c>
      <c r="F33" s="66" t="s">
        <v>430</v>
      </c>
      <c r="G33" s="66">
        <v>1.059</v>
      </c>
      <c r="H33" s="68">
        <v>2778.0</v>
      </c>
      <c r="K33" s="18">
        <f t="shared" si="1"/>
        <v>5984.800839</v>
      </c>
      <c r="L33" s="18">
        <f t="shared" si="2"/>
        <v>6673.052935</v>
      </c>
    </row>
    <row r="34" ht="15.75" customHeight="1">
      <c r="A34" s="66">
        <v>21.0</v>
      </c>
      <c r="B34" s="70" t="s">
        <v>375</v>
      </c>
      <c r="C34" s="66" t="s">
        <v>1994</v>
      </c>
      <c r="D34" s="67" t="s">
        <v>1995</v>
      </c>
      <c r="E34" s="66" t="s">
        <v>510</v>
      </c>
      <c r="F34" s="66" t="s">
        <v>1996</v>
      </c>
      <c r="G34" s="66">
        <v>1.059</v>
      </c>
      <c r="H34" s="68">
        <v>2776.0</v>
      </c>
      <c r="K34" s="18">
        <f t="shared" si="1"/>
        <v>5870.020964</v>
      </c>
      <c r="L34" s="18">
        <f t="shared" si="2"/>
        <v>6545.073375</v>
      </c>
    </row>
    <row r="35" ht="15.75" customHeight="1">
      <c r="A35" s="66">
        <v>22.0</v>
      </c>
      <c r="B35" s="69" t="s">
        <v>298</v>
      </c>
      <c r="C35" s="66" t="s">
        <v>1259</v>
      </c>
      <c r="D35" s="67" t="s">
        <v>1997</v>
      </c>
      <c r="E35" s="66" t="s">
        <v>429</v>
      </c>
      <c r="F35" s="66" t="s">
        <v>1998</v>
      </c>
      <c r="G35" s="66">
        <v>1.009</v>
      </c>
      <c r="H35" s="68">
        <v>2752.0</v>
      </c>
      <c r="K35" s="18">
        <f t="shared" si="1"/>
        <v>5714.884696</v>
      </c>
      <c r="L35" s="18">
        <f t="shared" si="2"/>
        <v>6372.096436</v>
      </c>
    </row>
    <row r="36" ht="15.75" customHeight="1">
      <c r="A36" s="66">
        <v>23.0</v>
      </c>
      <c r="B36" s="69" t="s">
        <v>298</v>
      </c>
      <c r="C36" s="66" t="s">
        <v>1999</v>
      </c>
      <c r="D36" s="80" t="s">
        <v>1187</v>
      </c>
      <c r="E36" s="66" t="s">
        <v>446</v>
      </c>
      <c r="F36" s="66" t="s">
        <v>472</v>
      </c>
      <c r="G36" s="66">
        <v>1.042</v>
      </c>
      <c r="H36" s="68">
        <v>2669.0</v>
      </c>
      <c r="K36" s="18">
        <f t="shared" si="1"/>
        <v>5451.519916</v>
      </c>
      <c r="L36" s="18">
        <f t="shared" si="2"/>
        <v>6078.444706</v>
      </c>
    </row>
    <row r="37" ht="15.75" customHeight="1">
      <c r="A37" s="66">
        <v>24.0</v>
      </c>
      <c r="B37" s="69" t="s">
        <v>326</v>
      </c>
      <c r="C37" s="66" t="s">
        <v>960</v>
      </c>
      <c r="D37" s="67" t="s">
        <v>2000</v>
      </c>
      <c r="E37" s="66" t="s">
        <v>2001</v>
      </c>
      <c r="F37" s="66" t="s">
        <v>1602</v>
      </c>
      <c r="G37" s="66">
        <v>1.023</v>
      </c>
      <c r="H37" s="68">
        <v>2477.0</v>
      </c>
      <c r="K37" s="18">
        <f t="shared" si="1"/>
        <v>4988.207547</v>
      </c>
      <c r="L37" s="18">
        <f t="shared" si="2"/>
        <v>5561.851415</v>
      </c>
    </row>
    <row r="38" ht="15.75" customHeight="1">
      <c r="A38" s="66">
        <v>25.0</v>
      </c>
      <c r="B38" s="70" t="s">
        <v>375</v>
      </c>
      <c r="C38" s="66" t="s">
        <v>2002</v>
      </c>
      <c r="D38" s="67" t="s">
        <v>2003</v>
      </c>
      <c r="E38" s="66" t="s">
        <v>433</v>
      </c>
      <c r="F38" s="66" t="s">
        <v>451</v>
      </c>
      <c r="G38" s="66">
        <v>1.029</v>
      </c>
      <c r="H38" s="68">
        <v>2457.0</v>
      </c>
      <c r="K38" s="18">
        <f t="shared" si="1"/>
        <v>4840.408805</v>
      </c>
      <c r="L38" s="18">
        <f t="shared" si="2"/>
        <v>5397.055818</v>
      </c>
    </row>
    <row r="39" ht="15.75" customHeight="1">
      <c r="A39" s="66">
        <v>26.0</v>
      </c>
      <c r="B39" s="70" t="s">
        <v>298</v>
      </c>
      <c r="C39" s="66" t="s">
        <v>2004</v>
      </c>
      <c r="D39" s="67" t="s">
        <v>2005</v>
      </c>
      <c r="E39" s="66" t="s">
        <v>522</v>
      </c>
      <c r="F39" s="66" t="s">
        <v>721</v>
      </c>
      <c r="G39" s="66">
        <v>1.006</v>
      </c>
      <c r="H39" s="68">
        <v>2372.0</v>
      </c>
      <c r="K39" s="18">
        <f t="shared" si="1"/>
        <v>4573.375262</v>
      </c>
      <c r="L39" s="18">
        <f t="shared" si="2"/>
        <v>5099.313417</v>
      </c>
    </row>
    <row r="40" ht="15.75" customHeight="1">
      <c r="A40" s="66">
        <v>27.0</v>
      </c>
      <c r="B40" s="66"/>
      <c r="C40" s="66" t="s">
        <v>2006</v>
      </c>
      <c r="D40" s="67" t="s">
        <v>2007</v>
      </c>
      <c r="E40" s="66" t="s">
        <v>2008</v>
      </c>
      <c r="F40" s="66" t="s">
        <v>447</v>
      </c>
      <c r="G40" s="66">
        <v>1.051</v>
      </c>
      <c r="H40" s="68">
        <v>1846.0</v>
      </c>
      <c r="K40" s="18">
        <f t="shared" si="1"/>
        <v>3497.379455</v>
      </c>
      <c r="L40" s="18">
        <f t="shared" si="2"/>
        <v>3899.578092</v>
      </c>
    </row>
    <row r="41" ht="15.75" customHeight="1">
      <c r="A41" s="66">
        <v>28.0</v>
      </c>
      <c r="B41" s="66"/>
      <c r="C41" s="66" t="s">
        <v>2009</v>
      </c>
      <c r="D41" s="67" t="s">
        <v>2010</v>
      </c>
      <c r="E41" s="66" t="s">
        <v>471</v>
      </c>
      <c r="F41" s="66" t="s">
        <v>1974</v>
      </c>
      <c r="G41" s="66">
        <v>1.039</v>
      </c>
      <c r="H41" s="68">
        <v>1404.0</v>
      </c>
      <c r="K41" s="18">
        <f t="shared" si="1"/>
        <v>2575.471698</v>
      </c>
      <c r="L41" s="18">
        <f t="shared" si="2"/>
        <v>2871.650943</v>
      </c>
    </row>
    <row r="42" ht="15.75" customHeight="1">
      <c r="A42" s="66"/>
      <c r="B42" s="70"/>
      <c r="C42" s="66"/>
      <c r="D42" s="67"/>
      <c r="E42" s="66"/>
      <c r="F42" s="66"/>
      <c r="G42" s="68"/>
      <c r="H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8"/>
      <c r="H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8"/>
      <c r="H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8"/>
      <c r="H45" s="68"/>
      <c r="K45" s="18"/>
      <c r="L45" s="18"/>
    </row>
    <row r="46" ht="15.75" customHeight="1">
      <c r="A46" s="66"/>
      <c r="B46" s="66"/>
      <c r="C46" s="66"/>
      <c r="D46" s="67"/>
      <c r="E46" s="66"/>
      <c r="F46" s="66"/>
      <c r="G46" s="68"/>
      <c r="H46" s="68"/>
      <c r="K46" s="18"/>
      <c r="L46" s="18"/>
    </row>
    <row r="47" ht="15.75" customHeight="1">
      <c r="A47" s="66"/>
      <c r="B47" s="66"/>
      <c r="C47" s="66"/>
      <c r="D47" s="67"/>
      <c r="E47" s="66"/>
      <c r="F47" s="66"/>
      <c r="G47" s="68"/>
      <c r="K47" s="18"/>
      <c r="L47" s="18"/>
    </row>
    <row r="48" ht="15.75" customHeight="1">
      <c r="A48" s="66"/>
      <c r="B48" s="66"/>
      <c r="C48" s="66"/>
      <c r="D48" s="67"/>
      <c r="E48" s="66"/>
      <c r="F48" s="66"/>
      <c r="G48" s="68"/>
      <c r="K48" s="18"/>
      <c r="L48" s="18"/>
    </row>
    <row r="49" ht="15.75" customHeight="1">
      <c r="A49" s="66"/>
      <c r="B49" s="66"/>
      <c r="C49" s="66"/>
      <c r="D49" s="67"/>
      <c r="E49" s="66"/>
      <c r="F49" s="66"/>
      <c r="G49" s="68"/>
      <c r="K49" s="18"/>
      <c r="L49" s="18"/>
    </row>
    <row r="50" ht="15.75" customHeight="1">
      <c r="A50" s="66"/>
      <c r="B50" s="66"/>
      <c r="C50" s="66"/>
      <c r="D50" s="67"/>
      <c r="E50" s="66"/>
      <c r="F50" s="66"/>
      <c r="G50" s="68"/>
      <c r="K50" s="18"/>
      <c r="L50" s="18"/>
    </row>
    <row r="51" ht="15.75" customHeight="1">
      <c r="A51" s="66"/>
      <c r="B51" s="66"/>
      <c r="C51" s="66"/>
      <c r="D51" s="67"/>
      <c r="E51" s="66"/>
      <c r="F51" s="66"/>
      <c r="G51" s="68"/>
      <c r="K51" s="18"/>
      <c r="L51" s="18"/>
    </row>
    <row r="52" ht="15.75" customHeight="1">
      <c r="A52" s="66"/>
      <c r="B52" s="69"/>
      <c r="C52" s="66"/>
      <c r="D52" s="67"/>
      <c r="E52" s="66"/>
      <c r="F52" s="66"/>
      <c r="G52" s="68"/>
      <c r="K52" s="18"/>
      <c r="L52" s="18"/>
    </row>
    <row r="53" ht="15.75" customHeight="1">
      <c r="A53" s="66"/>
      <c r="B53" s="70"/>
      <c r="C53" s="66"/>
      <c r="D53" s="67"/>
      <c r="E53" s="66"/>
      <c r="F53" s="66"/>
      <c r="G53" s="68"/>
      <c r="K53" s="18"/>
      <c r="L53" s="18"/>
    </row>
    <row r="54" ht="15.75" customHeight="1">
      <c r="A54" s="66"/>
      <c r="B54" s="66"/>
      <c r="C54" s="66"/>
      <c r="D54" s="67"/>
      <c r="E54" s="66"/>
      <c r="F54" s="66"/>
      <c r="G54" s="68"/>
      <c r="K54" s="18"/>
      <c r="L54" s="18"/>
    </row>
    <row r="55" ht="15.75" customHeight="1">
      <c r="A55" s="66"/>
      <c r="B55" s="66"/>
      <c r="C55" s="66"/>
      <c r="D55" s="67"/>
      <c r="E55" s="66"/>
      <c r="F55" s="66"/>
      <c r="G55" s="68"/>
      <c r="K55" s="18"/>
      <c r="L55" s="18"/>
    </row>
    <row r="56" ht="15.75" customHeight="1">
      <c r="A56" s="66"/>
      <c r="B56" s="66"/>
      <c r="C56" s="66"/>
      <c r="D56" s="67"/>
      <c r="E56" s="66"/>
      <c r="F56" s="66"/>
      <c r="G56" s="68"/>
      <c r="K56" s="18"/>
      <c r="L56" s="18"/>
    </row>
    <row r="57" ht="15.75" customHeight="1">
      <c r="A57" s="66"/>
      <c r="B57" s="66"/>
      <c r="C57" s="66"/>
      <c r="D57" s="67"/>
      <c r="E57" s="66"/>
      <c r="F57" s="66"/>
      <c r="G57" s="68"/>
      <c r="K57" s="18"/>
      <c r="L57" s="18"/>
    </row>
    <row r="58" ht="15.75" customHeight="1">
      <c r="A58" s="66"/>
      <c r="B58" s="66"/>
      <c r="C58" s="66"/>
      <c r="D58" s="67"/>
      <c r="E58" s="66"/>
      <c r="F58" s="66"/>
      <c r="G58" s="68"/>
      <c r="K58" s="18"/>
      <c r="L58" s="18"/>
    </row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f>COUNTIF(M14:M473, M13)</f>
        <v>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8.0</v>
      </c>
      <c r="L7" s="49">
        <v>5.0</v>
      </c>
      <c r="M7" s="50">
        <v>0.005</v>
      </c>
    </row>
    <row r="8">
      <c r="F8" s="60" t="s">
        <v>280</v>
      </c>
      <c r="G8" s="61"/>
      <c r="H8" s="55">
        <v>0.02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1.07</v>
      </c>
      <c r="F9" s="63" t="s">
        <v>282</v>
      </c>
      <c r="G9" s="45"/>
      <c r="H9" s="64">
        <v>23.0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932</v>
      </c>
      <c r="D14" s="85" t="s">
        <v>1684</v>
      </c>
      <c r="E14" s="66" t="s">
        <v>1304</v>
      </c>
      <c r="F14" s="66" t="s">
        <v>2011</v>
      </c>
      <c r="G14" s="66">
        <v>127.7</v>
      </c>
      <c r="H14" s="68">
        <v>7507.0</v>
      </c>
      <c r="I14" s="68"/>
      <c r="K14" s="18">
        <f t="shared" ref="K14:K36" si="1">H14/$H$14*10000*0.7+($H$9-A14)/($H$9-1)*10000*0.3</f>
        <v>10000</v>
      </c>
      <c r="L14" s="18">
        <f t="shared" ref="L14:L36" si="2">K14*$E$9</f>
        <v>10700</v>
      </c>
    </row>
    <row r="15">
      <c r="A15" s="66">
        <v>2.0</v>
      </c>
      <c r="B15" s="66"/>
      <c r="C15" s="66" t="s">
        <v>1361</v>
      </c>
      <c r="D15" s="66" t="s">
        <v>2012</v>
      </c>
      <c r="E15" s="66" t="s">
        <v>653</v>
      </c>
      <c r="F15" s="66" t="s">
        <v>2013</v>
      </c>
      <c r="G15" s="66">
        <v>116.7</v>
      </c>
      <c r="H15" s="68">
        <v>7138.0</v>
      </c>
      <c r="I15" s="68"/>
      <c r="K15" s="18">
        <f t="shared" si="1"/>
        <v>9519.557504</v>
      </c>
      <c r="L15" s="18">
        <f t="shared" si="2"/>
        <v>10185.92653</v>
      </c>
    </row>
    <row r="16">
      <c r="A16" s="66">
        <v>3.0</v>
      </c>
      <c r="B16" s="66"/>
      <c r="C16" s="66" t="s">
        <v>548</v>
      </c>
      <c r="D16" s="66" t="s">
        <v>652</v>
      </c>
      <c r="E16" s="66" t="s">
        <v>2014</v>
      </c>
      <c r="F16" s="66" t="s">
        <v>2015</v>
      </c>
      <c r="G16" s="66">
        <v>120.2</v>
      </c>
      <c r="H16" s="68">
        <v>6828.0</v>
      </c>
      <c r="I16" s="68"/>
      <c r="K16" s="18">
        <f t="shared" si="1"/>
        <v>9094.130327</v>
      </c>
      <c r="L16" s="18">
        <f t="shared" si="2"/>
        <v>9730.71945</v>
      </c>
    </row>
    <row r="17">
      <c r="A17" s="66">
        <v>4.0</v>
      </c>
      <c r="B17" s="66"/>
      <c r="C17" s="66" t="s">
        <v>369</v>
      </c>
      <c r="D17" s="66" t="s">
        <v>680</v>
      </c>
      <c r="E17" s="66" t="s">
        <v>704</v>
      </c>
      <c r="F17" s="66" t="s">
        <v>2015</v>
      </c>
      <c r="G17" s="66">
        <v>120.2</v>
      </c>
      <c r="H17" s="68">
        <v>6735.0</v>
      </c>
      <c r="I17" s="68"/>
      <c r="K17" s="18">
        <f t="shared" si="1"/>
        <v>8871.047628</v>
      </c>
      <c r="L17" s="18">
        <f t="shared" si="2"/>
        <v>9492.020962</v>
      </c>
    </row>
    <row r="18">
      <c r="A18" s="66">
        <v>5.0</v>
      </c>
      <c r="B18" s="66"/>
      <c r="C18" s="66" t="s">
        <v>786</v>
      </c>
      <c r="D18" s="85" t="s">
        <v>1700</v>
      </c>
      <c r="E18" s="66" t="s">
        <v>784</v>
      </c>
      <c r="F18" s="66" t="s">
        <v>2016</v>
      </c>
      <c r="G18" s="66">
        <v>122.7</v>
      </c>
      <c r="H18" s="68">
        <v>6506.0</v>
      </c>
      <c r="I18" s="68"/>
      <c r="K18" s="18">
        <f t="shared" si="1"/>
        <v>8521.149957</v>
      </c>
      <c r="L18" s="18">
        <f t="shared" si="2"/>
        <v>9117.630454</v>
      </c>
    </row>
    <row r="19">
      <c r="A19" s="66">
        <v>6.0</v>
      </c>
      <c r="B19" s="69" t="s">
        <v>326</v>
      </c>
      <c r="C19" s="66" t="s">
        <v>1691</v>
      </c>
      <c r="D19" s="85" t="s">
        <v>1692</v>
      </c>
      <c r="E19" s="66" t="s">
        <v>1693</v>
      </c>
      <c r="F19" s="66" t="s">
        <v>2017</v>
      </c>
      <c r="G19" s="66">
        <v>117.1</v>
      </c>
      <c r="H19" s="68">
        <v>6400.0</v>
      </c>
      <c r="I19" s="68"/>
      <c r="K19" s="18">
        <f t="shared" si="1"/>
        <v>8285.945239</v>
      </c>
      <c r="L19" s="18">
        <f t="shared" si="2"/>
        <v>8865.961406</v>
      </c>
    </row>
    <row r="20">
      <c r="A20" s="66">
        <v>7.0</v>
      </c>
      <c r="B20" s="70" t="s">
        <v>298</v>
      </c>
      <c r="C20" s="66">
        <v>3.0</v>
      </c>
      <c r="D20" s="66" t="s">
        <v>2018</v>
      </c>
      <c r="E20" s="66" t="s">
        <v>642</v>
      </c>
      <c r="F20" s="66" t="s">
        <v>2016</v>
      </c>
      <c r="G20" s="66">
        <v>122.7</v>
      </c>
      <c r="H20" s="68">
        <v>6378.0</v>
      </c>
      <c r="I20" s="68"/>
      <c r="K20" s="18">
        <f t="shared" si="1"/>
        <v>8129.067416</v>
      </c>
      <c r="L20" s="18">
        <f t="shared" si="2"/>
        <v>8698.102135</v>
      </c>
    </row>
    <row r="21" ht="15.75" customHeight="1">
      <c r="A21" s="66">
        <v>8.0</v>
      </c>
      <c r="B21" s="70" t="s">
        <v>298</v>
      </c>
      <c r="C21" s="66" t="s">
        <v>537</v>
      </c>
      <c r="D21" s="85" t="s">
        <v>1681</v>
      </c>
      <c r="E21" s="66" t="s">
        <v>1682</v>
      </c>
      <c r="F21" s="66" t="s">
        <v>2019</v>
      </c>
      <c r="G21" s="66">
        <v>121.1</v>
      </c>
      <c r="H21" s="68">
        <v>6368.0</v>
      </c>
      <c r="I21" s="68"/>
      <c r="K21" s="18">
        <f t="shared" si="1"/>
        <v>7983.379149</v>
      </c>
      <c r="L21" s="18">
        <f t="shared" si="2"/>
        <v>8542.21569</v>
      </c>
    </row>
    <row r="22" ht="15.75" customHeight="1">
      <c r="A22" s="66">
        <v>9.0</v>
      </c>
      <c r="B22" s="66"/>
      <c r="C22" s="66" t="s">
        <v>751</v>
      </c>
      <c r="D22" s="66" t="s">
        <v>1220</v>
      </c>
      <c r="E22" s="66" t="s">
        <v>1004</v>
      </c>
      <c r="F22" s="66" t="s">
        <v>2020</v>
      </c>
      <c r="G22" s="66">
        <v>116.3</v>
      </c>
      <c r="H22" s="68">
        <v>5878.0</v>
      </c>
      <c r="I22" s="68"/>
      <c r="K22" s="18">
        <f t="shared" si="1"/>
        <v>7390.108626</v>
      </c>
      <c r="L22" s="18">
        <f t="shared" si="2"/>
        <v>7907.41623</v>
      </c>
    </row>
    <row r="23" ht="15.75" customHeight="1">
      <c r="A23" s="66">
        <v>10.0</v>
      </c>
      <c r="B23" s="66"/>
      <c r="C23" s="66" t="s">
        <v>683</v>
      </c>
      <c r="D23" s="66" t="s">
        <v>684</v>
      </c>
      <c r="E23" s="66" t="s">
        <v>636</v>
      </c>
      <c r="F23" s="66" t="s">
        <v>2020</v>
      </c>
      <c r="G23" s="66">
        <v>116.3</v>
      </c>
      <c r="H23" s="68">
        <v>5410.0</v>
      </c>
      <c r="I23" s="68"/>
      <c r="K23" s="18">
        <f t="shared" si="1"/>
        <v>6817.352289</v>
      </c>
      <c r="L23" s="18">
        <f t="shared" si="2"/>
        <v>7294.56695</v>
      </c>
    </row>
    <row r="24" ht="15.75" customHeight="1">
      <c r="A24" s="66">
        <v>11.0</v>
      </c>
      <c r="B24" s="69" t="s">
        <v>298</v>
      </c>
      <c r="C24" s="66" t="s">
        <v>796</v>
      </c>
      <c r="D24" s="85" t="s">
        <v>797</v>
      </c>
      <c r="E24" s="66" t="s">
        <v>798</v>
      </c>
      <c r="F24" s="66" t="s">
        <v>2021</v>
      </c>
      <c r="G24" s="66">
        <v>121.3</v>
      </c>
      <c r="H24" s="68">
        <v>5351.0</v>
      </c>
      <c r="I24" s="68"/>
      <c r="K24" s="18">
        <f t="shared" si="1"/>
        <v>6625.973334</v>
      </c>
      <c r="L24" s="18">
        <f t="shared" si="2"/>
        <v>7089.791467</v>
      </c>
    </row>
    <row r="25" ht="15.75" customHeight="1">
      <c r="A25" s="66">
        <v>12.0</v>
      </c>
      <c r="B25" s="69" t="s">
        <v>298</v>
      </c>
      <c r="C25" s="66" t="s">
        <v>1217</v>
      </c>
      <c r="D25" s="66" t="s">
        <v>2022</v>
      </c>
      <c r="E25" s="66" t="s">
        <v>760</v>
      </c>
      <c r="F25" s="66" t="s">
        <v>1339</v>
      </c>
      <c r="G25" s="66">
        <v>114.1</v>
      </c>
      <c r="H25" s="68">
        <v>5315.0</v>
      </c>
      <c r="I25" s="68"/>
      <c r="K25" s="18">
        <f t="shared" si="1"/>
        <v>6456.041028</v>
      </c>
      <c r="L25" s="18">
        <f t="shared" si="2"/>
        <v>6907.9639</v>
      </c>
    </row>
    <row r="26" ht="15.75" customHeight="1">
      <c r="A26" s="66">
        <v>13.0</v>
      </c>
      <c r="B26" s="70" t="s">
        <v>326</v>
      </c>
      <c r="C26" s="66" t="s">
        <v>1212</v>
      </c>
      <c r="D26" s="66" t="s">
        <v>2023</v>
      </c>
      <c r="E26" s="66" t="s">
        <v>760</v>
      </c>
      <c r="F26" s="66" t="s">
        <v>2024</v>
      </c>
      <c r="G26" s="66">
        <v>121.3</v>
      </c>
      <c r="H26" s="68">
        <v>5301.0</v>
      </c>
      <c r="I26" s="68"/>
      <c r="K26" s="18">
        <f t="shared" si="1"/>
        <v>6306.62291</v>
      </c>
      <c r="L26" s="18">
        <f t="shared" si="2"/>
        <v>6748.086513</v>
      </c>
    </row>
    <row r="27" ht="15.75" customHeight="1">
      <c r="A27" s="66">
        <v>14.0</v>
      </c>
      <c r="B27" s="66"/>
      <c r="C27" s="66" t="s">
        <v>401</v>
      </c>
      <c r="D27" s="66" t="s">
        <v>688</v>
      </c>
      <c r="E27" s="66" t="s">
        <v>1004</v>
      </c>
      <c r="F27" s="66" t="s">
        <v>2020</v>
      </c>
      <c r="G27" s="66">
        <v>116.3</v>
      </c>
      <c r="H27" s="68">
        <v>5143.0</v>
      </c>
      <c r="I27" s="68"/>
      <c r="K27" s="18">
        <f t="shared" si="1"/>
        <v>6022.930114</v>
      </c>
      <c r="L27" s="18">
        <f t="shared" si="2"/>
        <v>6444.535222</v>
      </c>
    </row>
    <row r="28" ht="15.75" customHeight="1">
      <c r="A28" s="66">
        <v>15.0</v>
      </c>
      <c r="B28" s="66"/>
      <c r="C28" s="66" t="s">
        <v>319</v>
      </c>
      <c r="D28" s="66" t="s">
        <v>2025</v>
      </c>
      <c r="E28" s="66" t="s">
        <v>2014</v>
      </c>
      <c r="F28" s="66" t="s">
        <v>291</v>
      </c>
      <c r="G28" s="66">
        <v>117.1</v>
      </c>
      <c r="H28" s="68">
        <v>4880.0</v>
      </c>
      <c r="I28" s="68"/>
      <c r="K28" s="18">
        <f t="shared" si="1"/>
        <v>5641.328699</v>
      </c>
      <c r="L28" s="18">
        <f t="shared" si="2"/>
        <v>6036.221708</v>
      </c>
    </row>
    <row r="29" ht="15.75" customHeight="1">
      <c r="A29" s="66">
        <v>16.0</v>
      </c>
      <c r="B29" s="66"/>
      <c r="C29" s="66" t="s">
        <v>715</v>
      </c>
      <c r="D29" s="66" t="s">
        <v>2026</v>
      </c>
      <c r="E29" s="66" t="s">
        <v>1004</v>
      </c>
      <c r="F29" s="66" t="s">
        <v>2020</v>
      </c>
      <c r="G29" s="66">
        <v>116.3</v>
      </c>
      <c r="H29" s="68">
        <v>4758.0</v>
      </c>
      <c r="I29" s="68"/>
      <c r="K29" s="18">
        <f t="shared" si="1"/>
        <v>5391.204573</v>
      </c>
      <c r="L29" s="18">
        <f t="shared" si="2"/>
        <v>5768.588893</v>
      </c>
    </row>
    <row r="30" ht="15.75" customHeight="1">
      <c r="A30" s="66">
        <v>17.0</v>
      </c>
      <c r="B30" s="66"/>
      <c r="C30" s="66" t="s">
        <v>687</v>
      </c>
      <c r="D30" s="66" t="s">
        <v>2027</v>
      </c>
      <c r="E30" s="66" t="s">
        <v>1004</v>
      </c>
      <c r="F30" s="66" t="s">
        <v>555</v>
      </c>
      <c r="G30" s="66">
        <v>111.5</v>
      </c>
      <c r="H30" s="68">
        <v>4417.0</v>
      </c>
      <c r="K30" s="18">
        <f t="shared" si="1"/>
        <v>4936.871042</v>
      </c>
      <c r="L30" s="18">
        <f t="shared" si="2"/>
        <v>5282.452014</v>
      </c>
    </row>
    <row r="31" ht="15.75" customHeight="1">
      <c r="A31" s="66">
        <v>18.0</v>
      </c>
      <c r="B31" s="66"/>
      <c r="C31" s="66" t="s">
        <v>571</v>
      </c>
      <c r="D31" s="66" t="s">
        <v>678</v>
      </c>
      <c r="E31" s="66" t="s">
        <v>2028</v>
      </c>
      <c r="F31" s="66" t="s">
        <v>1344</v>
      </c>
      <c r="G31" s="66">
        <v>120.2</v>
      </c>
      <c r="H31" s="68">
        <v>3608.0</v>
      </c>
      <c r="K31" s="18">
        <f t="shared" si="1"/>
        <v>4046.14481</v>
      </c>
      <c r="L31" s="18">
        <f t="shared" si="2"/>
        <v>4329.374947</v>
      </c>
    </row>
    <row r="32" ht="15.75" customHeight="1">
      <c r="A32" s="66">
        <v>19.0</v>
      </c>
      <c r="B32" s="66"/>
      <c r="C32" s="66" t="s">
        <v>552</v>
      </c>
      <c r="D32" s="66" t="s">
        <v>2029</v>
      </c>
      <c r="E32" s="66" t="s">
        <v>760</v>
      </c>
      <c r="F32" s="66" t="s">
        <v>555</v>
      </c>
      <c r="G32" s="66">
        <v>111.5</v>
      </c>
      <c r="H32" s="68">
        <v>2730.0</v>
      </c>
      <c r="K32" s="18">
        <f t="shared" si="1"/>
        <v>3091.07863</v>
      </c>
      <c r="L32" s="18">
        <f t="shared" si="2"/>
        <v>3307.454134</v>
      </c>
    </row>
    <row r="33" ht="15.75" customHeight="1">
      <c r="A33" s="66">
        <v>20.0</v>
      </c>
      <c r="B33" s="66"/>
      <c r="C33" s="66" t="s">
        <v>694</v>
      </c>
      <c r="D33" s="66" t="s">
        <v>2030</v>
      </c>
      <c r="E33" s="66" t="s">
        <v>642</v>
      </c>
      <c r="F33" s="66" t="s">
        <v>2031</v>
      </c>
      <c r="G33" s="66">
        <v>109.4</v>
      </c>
      <c r="H33" s="68">
        <v>2670.0</v>
      </c>
      <c r="K33" s="18">
        <f t="shared" si="1"/>
        <v>2898.767211</v>
      </c>
      <c r="L33" s="18">
        <f t="shared" si="2"/>
        <v>3101.680916</v>
      </c>
    </row>
    <row r="34" ht="15.75" customHeight="1">
      <c r="A34" s="66">
        <v>21.0</v>
      </c>
      <c r="B34" s="66"/>
      <c r="C34" s="66" t="s">
        <v>1233</v>
      </c>
      <c r="D34" s="85" t="s">
        <v>2032</v>
      </c>
      <c r="E34" s="66" t="s">
        <v>1234</v>
      </c>
      <c r="F34" s="66" t="s">
        <v>2033</v>
      </c>
      <c r="G34" s="66">
        <v>120.2</v>
      </c>
      <c r="H34" s="68">
        <v>2619.0</v>
      </c>
      <c r="K34" s="18">
        <f t="shared" si="1"/>
        <v>2714.84796</v>
      </c>
      <c r="L34" s="18">
        <f t="shared" si="2"/>
        <v>2904.887317</v>
      </c>
    </row>
    <row r="35" ht="15.75" customHeight="1">
      <c r="A35" s="66">
        <v>22.0</v>
      </c>
      <c r="B35" s="69" t="s">
        <v>298</v>
      </c>
      <c r="C35" s="66" t="s">
        <v>711</v>
      </c>
      <c r="D35" s="66" t="s">
        <v>712</v>
      </c>
      <c r="E35" s="66" t="s">
        <v>2034</v>
      </c>
      <c r="F35" s="66" t="s">
        <v>2017</v>
      </c>
      <c r="G35" s="66">
        <v>117.1</v>
      </c>
      <c r="H35" s="68">
        <v>1954.0</v>
      </c>
      <c r="K35" s="18">
        <f t="shared" si="1"/>
        <v>1958.396406</v>
      </c>
      <c r="L35" s="18">
        <f t="shared" si="2"/>
        <v>2095.484154</v>
      </c>
    </row>
    <row r="36" ht="15.75" customHeight="1">
      <c r="A36" s="66">
        <v>23.0</v>
      </c>
      <c r="B36" s="70" t="s">
        <v>298</v>
      </c>
      <c r="C36" s="66" t="s">
        <v>670</v>
      </c>
      <c r="D36" s="66" t="s">
        <v>671</v>
      </c>
      <c r="E36" s="66" t="s">
        <v>1239</v>
      </c>
      <c r="F36" s="66" t="s">
        <v>2035</v>
      </c>
      <c r="G36" s="66">
        <v>120.5</v>
      </c>
      <c r="H36" s="68">
        <v>1877.0</v>
      </c>
      <c r="K36" s="18">
        <f t="shared" si="1"/>
        <v>1750.233116</v>
      </c>
      <c r="L36" s="18">
        <f t="shared" si="2"/>
        <v>1872.749434</v>
      </c>
    </row>
    <row r="37" ht="15.75" customHeight="1">
      <c r="A37" s="66"/>
      <c r="B37" s="69"/>
      <c r="C37" s="66"/>
      <c r="D37" s="67"/>
      <c r="E37" s="66"/>
      <c r="F37" s="66"/>
      <c r="G37" s="66"/>
      <c r="H37" s="68"/>
      <c r="K37" s="18"/>
      <c r="L37" s="18"/>
    </row>
    <row r="38" ht="15.75" customHeight="1">
      <c r="A38" s="66"/>
      <c r="B38" s="70"/>
      <c r="C38" s="66"/>
      <c r="D38" s="67"/>
      <c r="E38" s="66"/>
      <c r="F38" s="66"/>
      <c r="G38" s="66"/>
      <c r="H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8"/>
      <c r="K41" s="18"/>
      <c r="L41" s="18"/>
    </row>
    <row r="42" ht="15.75" customHeight="1">
      <c r="A42" s="66"/>
      <c r="B42" s="70"/>
      <c r="C42" s="66"/>
      <c r="D42" s="67"/>
      <c r="E42" s="66"/>
      <c r="F42" s="66"/>
      <c r="G42" s="68"/>
      <c r="H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8"/>
      <c r="H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8"/>
      <c r="H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8"/>
      <c r="H45" s="68"/>
      <c r="K45" s="18"/>
      <c r="L45" s="18"/>
    </row>
    <row r="46" ht="15.75" customHeight="1">
      <c r="A46" s="66"/>
      <c r="B46" s="66"/>
      <c r="C46" s="66"/>
      <c r="D46" s="67"/>
      <c r="E46" s="66"/>
      <c r="F46" s="66"/>
      <c r="G46" s="68"/>
      <c r="H46" s="68"/>
      <c r="K46" s="18"/>
      <c r="L46" s="18"/>
    </row>
    <row r="47" ht="15.75" customHeight="1">
      <c r="A47" s="66"/>
      <c r="B47" s="66"/>
      <c r="C47" s="66"/>
      <c r="D47" s="67"/>
      <c r="E47" s="66"/>
      <c r="F47" s="66"/>
      <c r="G47" s="68"/>
      <c r="K47" s="18"/>
      <c r="L47" s="18"/>
    </row>
    <row r="48" ht="15.75" customHeight="1">
      <c r="A48" s="66"/>
      <c r="B48" s="66"/>
      <c r="C48" s="66"/>
      <c r="D48" s="67"/>
      <c r="E48" s="66"/>
      <c r="F48" s="66"/>
      <c r="G48" s="68"/>
      <c r="K48" s="18"/>
      <c r="L48" s="18"/>
    </row>
    <row r="49" ht="15.75" customHeight="1">
      <c r="A49" s="66"/>
      <c r="B49" s="66"/>
      <c r="C49" s="66"/>
      <c r="D49" s="67"/>
      <c r="E49" s="66"/>
      <c r="F49" s="66"/>
      <c r="G49" s="68"/>
      <c r="K49" s="18"/>
      <c r="L49" s="18"/>
    </row>
    <row r="50" ht="15.75" customHeight="1">
      <c r="A50" s="66"/>
      <c r="B50" s="66"/>
      <c r="C50" s="66"/>
      <c r="D50" s="67"/>
      <c r="E50" s="66"/>
      <c r="F50" s="66"/>
      <c r="G50" s="68"/>
      <c r="K50" s="18"/>
      <c r="L50" s="18"/>
    </row>
    <row r="51" ht="15.75" customHeight="1">
      <c r="A51" s="66"/>
      <c r="B51" s="66"/>
      <c r="C51" s="66"/>
      <c r="D51" s="67"/>
      <c r="E51" s="66"/>
      <c r="F51" s="66"/>
      <c r="G51" s="68"/>
      <c r="K51" s="18"/>
      <c r="L51" s="18"/>
    </row>
    <row r="52" ht="15.75" customHeight="1">
      <c r="A52" s="66"/>
      <c r="B52" s="69"/>
      <c r="C52" s="66"/>
      <c r="D52" s="67"/>
      <c r="E52" s="66"/>
      <c r="F52" s="66"/>
      <c r="G52" s="68"/>
      <c r="K52" s="18"/>
      <c r="L52" s="18"/>
    </row>
    <row r="53" ht="15.75" customHeight="1">
      <c r="A53" s="66"/>
      <c r="B53" s="70"/>
      <c r="C53" s="66"/>
      <c r="D53" s="67"/>
      <c r="E53" s="66"/>
      <c r="F53" s="66"/>
      <c r="G53" s="68"/>
      <c r="K53" s="18"/>
      <c r="L53" s="18"/>
    </row>
    <row r="54" ht="15.75" customHeight="1">
      <c r="A54" s="66"/>
      <c r="B54" s="66"/>
      <c r="C54" s="66"/>
      <c r="D54" s="67"/>
      <c r="E54" s="66"/>
      <c r="F54" s="66"/>
      <c r="G54" s="68"/>
      <c r="K54" s="18"/>
      <c r="L54" s="18"/>
    </row>
    <row r="55" ht="15.75" customHeight="1">
      <c r="A55" s="66"/>
      <c r="B55" s="66"/>
      <c r="C55" s="66"/>
      <c r="D55" s="67"/>
      <c r="E55" s="66"/>
      <c r="F55" s="66"/>
      <c r="G55" s="68"/>
      <c r="K55" s="18"/>
      <c r="L55" s="18"/>
    </row>
    <row r="56" ht="15.75" customHeight="1">
      <c r="A56" s="66"/>
      <c r="B56" s="66"/>
      <c r="C56" s="66"/>
      <c r="D56" s="67"/>
      <c r="E56" s="66"/>
      <c r="F56" s="66"/>
      <c r="G56" s="68"/>
      <c r="K56" s="18"/>
      <c r="L56" s="18"/>
    </row>
    <row r="57" ht="15.75" customHeight="1">
      <c r="A57" s="66"/>
      <c r="B57" s="66"/>
      <c r="C57" s="66"/>
      <c r="D57" s="67"/>
      <c r="E57" s="66"/>
      <c r="F57" s="66"/>
      <c r="G57" s="68"/>
      <c r="K57" s="18"/>
      <c r="L57" s="18"/>
    </row>
    <row r="58" ht="15.75" customHeight="1">
      <c r="A58" s="66"/>
      <c r="B58" s="66"/>
      <c r="C58" s="66"/>
      <c r="D58" s="67"/>
      <c r="E58" s="66"/>
      <c r="F58" s="66"/>
      <c r="G58" s="68"/>
      <c r="K58" s="18"/>
      <c r="L58" s="18"/>
    </row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0.9</v>
      </c>
      <c r="F3" s="3"/>
      <c r="G3" s="52" t="s">
        <v>276</v>
      </c>
      <c r="H3" s="4">
        <f>COUNTIF(M14:M473, M13)</f>
        <v>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8.0</v>
      </c>
      <c r="L7" s="49">
        <v>5.0</v>
      </c>
      <c r="M7" s="50">
        <v>0.005</v>
      </c>
    </row>
    <row r="8">
      <c r="F8" s="60" t="s">
        <v>280</v>
      </c>
      <c r="G8" s="61"/>
      <c r="H8" s="55">
        <v>0.02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0.92</v>
      </c>
      <c r="F9" s="63" t="s">
        <v>282</v>
      </c>
      <c r="G9" s="45"/>
      <c r="H9" s="64">
        <v>11.0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/>
      <c r="C14" s="66" t="s">
        <v>489</v>
      </c>
      <c r="D14" s="86" t="s">
        <v>1058</v>
      </c>
      <c r="E14" s="66" t="s">
        <v>646</v>
      </c>
      <c r="F14" s="66" t="s">
        <v>2036</v>
      </c>
      <c r="G14" s="66">
        <v>111.7</v>
      </c>
      <c r="H14" s="68">
        <v>7976.0</v>
      </c>
      <c r="I14" s="68"/>
      <c r="K14" s="18">
        <f t="shared" ref="K14:K24" si="1">H14/$H$14*10000*0.7+($H$9-A14)/($H$9-1)*10000*0.3</f>
        <v>10000</v>
      </c>
      <c r="L14" s="18">
        <f t="shared" ref="L14:L24" si="2">K14*$E$9</f>
        <v>9200</v>
      </c>
    </row>
    <row r="15">
      <c r="A15" s="66">
        <v>2.0</v>
      </c>
      <c r="B15" s="66"/>
      <c r="C15" s="66" t="s">
        <v>831</v>
      </c>
      <c r="D15" s="86" t="s">
        <v>1661</v>
      </c>
      <c r="E15" s="66" t="s">
        <v>903</v>
      </c>
      <c r="F15" s="66" t="s">
        <v>580</v>
      </c>
      <c r="G15" s="66">
        <v>111.7</v>
      </c>
      <c r="H15" s="68">
        <v>7431.0</v>
      </c>
      <c r="I15" s="68"/>
      <c r="K15" s="18">
        <f t="shared" si="1"/>
        <v>9221.69007</v>
      </c>
      <c r="L15" s="18">
        <f t="shared" si="2"/>
        <v>8483.954865</v>
      </c>
    </row>
    <row r="16">
      <c r="A16" s="66">
        <v>3.0</v>
      </c>
      <c r="B16" s="69" t="s">
        <v>326</v>
      </c>
      <c r="C16" s="66" t="s">
        <v>2037</v>
      </c>
      <c r="D16" s="67" t="s">
        <v>2038</v>
      </c>
      <c r="E16" s="66" t="s">
        <v>642</v>
      </c>
      <c r="F16" s="66" t="s">
        <v>2039</v>
      </c>
      <c r="G16" s="66">
        <v>111.7</v>
      </c>
      <c r="H16" s="68">
        <v>6793.0</v>
      </c>
      <c r="I16" s="68"/>
      <c r="K16" s="18">
        <f t="shared" si="1"/>
        <v>8361.760281</v>
      </c>
      <c r="L16" s="18">
        <f t="shared" si="2"/>
        <v>7692.819458</v>
      </c>
    </row>
    <row r="17">
      <c r="A17" s="66">
        <v>4.0</v>
      </c>
      <c r="B17" s="70" t="s">
        <v>298</v>
      </c>
      <c r="C17" s="66" t="s">
        <v>567</v>
      </c>
      <c r="D17" s="67" t="s">
        <v>635</v>
      </c>
      <c r="E17" s="66" t="s">
        <v>636</v>
      </c>
      <c r="F17" s="66" t="s">
        <v>1449</v>
      </c>
      <c r="G17" s="66">
        <v>111.8</v>
      </c>
      <c r="H17" s="68">
        <v>6739.0</v>
      </c>
      <c r="I17" s="68"/>
      <c r="K17" s="18">
        <f t="shared" si="1"/>
        <v>8014.368104</v>
      </c>
      <c r="L17" s="18">
        <f t="shared" si="2"/>
        <v>7373.218656</v>
      </c>
    </row>
    <row r="18">
      <c r="A18" s="66">
        <v>5.0</v>
      </c>
      <c r="B18" s="70" t="s">
        <v>298</v>
      </c>
      <c r="C18" s="66" t="s">
        <v>578</v>
      </c>
      <c r="D18" s="67" t="s">
        <v>2040</v>
      </c>
      <c r="E18" s="66" t="s">
        <v>636</v>
      </c>
      <c r="F18" s="66" t="s">
        <v>580</v>
      </c>
      <c r="G18" s="66">
        <v>111.7</v>
      </c>
      <c r="H18" s="68">
        <v>6667.0</v>
      </c>
      <c r="I18" s="68"/>
      <c r="K18" s="18">
        <f t="shared" si="1"/>
        <v>7651.178536</v>
      </c>
      <c r="L18" s="18">
        <f t="shared" si="2"/>
        <v>7039.084253</v>
      </c>
    </row>
    <row r="19">
      <c r="A19" s="66">
        <v>6.0</v>
      </c>
      <c r="B19" s="66"/>
      <c r="C19" s="66" t="s">
        <v>820</v>
      </c>
      <c r="D19" s="86" t="s">
        <v>2041</v>
      </c>
      <c r="E19" s="66" t="s">
        <v>798</v>
      </c>
      <c r="F19" s="66" t="s">
        <v>2042</v>
      </c>
      <c r="G19" s="66">
        <v>118.2</v>
      </c>
      <c r="H19" s="68">
        <v>6514.0</v>
      </c>
      <c r="I19" s="68"/>
      <c r="K19" s="18">
        <f t="shared" si="1"/>
        <v>7216.900702</v>
      </c>
      <c r="L19" s="18">
        <f t="shared" si="2"/>
        <v>6639.548646</v>
      </c>
    </row>
    <row r="20">
      <c r="A20" s="66">
        <v>7.0</v>
      </c>
      <c r="B20" s="66"/>
      <c r="C20" s="66" t="s">
        <v>2043</v>
      </c>
      <c r="D20" s="67" t="s">
        <v>2044</v>
      </c>
      <c r="E20" s="66" t="s">
        <v>642</v>
      </c>
      <c r="F20" s="66" t="s">
        <v>2045</v>
      </c>
      <c r="G20" s="66">
        <v>113.0</v>
      </c>
      <c r="H20" s="68">
        <v>6436.0</v>
      </c>
      <c r="I20" s="68"/>
      <c r="K20" s="18">
        <f t="shared" si="1"/>
        <v>6848.445336</v>
      </c>
      <c r="L20" s="18">
        <f t="shared" si="2"/>
        <v>6300.569709</v>
      </c>
    </row>
    <row r="21" ht="15.75" customHeight="1">
      <c r="A21" s="66">
        <v>8.0</v>
      </c>
      <c r="B21" s="66"/>
      <c r="C21" s="66" t="s">
        <v>1125</v>
      </c>
      <c r="D21" s="67" t="s">
        <v>699</v>
      </c>
      <c r="E21" s="66" t="s">
        <v>642</v>
      </c>
      <c r="F21" s="66" t="s">
        <v>1785</v>
      </c>
      <c r="G21" s="66">
        <v>116.3</v>
      </c>
      <c r="H21" s="68">
        <v>6371.0</v>
      </c>
      <c r="I21" s="68"/>
      <c r="K21" s="18">
        <f t="shared" si="1"/>
        <v>6491.399198</v>
      </c>
      <c r="L21" s="18">
        <f t="shared" si="2"/>
        <v>5972.087262</v>
      </c>
    </row>
    <row r="22" ht="15.75" customHeight="1">
      <c r="A22" s="66">
        <v>9.0</v>
      </c>
      <c r="B22" s="66"/>
      <c r="C22" s="66" t="s">
        <v>477</v>
      </c>
      <c r="D22" s="86" t="s">
        <v>1667</v>
      </c>
      <c r="E22" s="66" t="s">
        <v>798</v>
      </c>
      <c r="F22" s="66" t="s">
        <v>2046</v>
      </c>
      <c r="G22" s="66">
        <v>111.7</v>
      </c>
      <c r="H22" s="68">
        <v>5966.0</v>
      </c>
      <c r="I22" s="68"/>
      <c r="K22" s="18">
        <f t="shared" si="1"/>
        <v>5835.957874</v>
      </c>
      <c r="L22" s="18">
        <f t="shared" si="2"/>
        <v>5369.081244</v>
      </c>
    </row>
    <row r="23" ht="15.75" customHeight="1">
      <c r="A23" s="66">
        <v>10.0</v>
      </c>
      <c r="B23" s="66"/>
      <c r="C23" s="66" t="s">
        <v>810</v>
      </c>
      <c r="D23" s="86" t="s">
        <v>1676</v>
      </c>
      <c r="E23" s="66" t="s">
        <v>822</v>
      </c>
      <c r="F23" s="66" t="s">
        <v>1672</v>
      </c>
      <c r="G23" s="66">
        <v>117.1</v>
      </c>
      <c r="H23" s="68">
        <v>5910.0</v>
      </c>
      <c r="I23" s="68"/>
      <c r="K23" s="18">
        <f t="shared" si="1"/>
        <v>5486.810431</v>
      </c>
      <c r="L23" s="18">
        <f t="shared" si="2"/>
        <v>5047.865597</v>
      </c>
    </row>
    <row r="24" ht="15.75" customHeight="1">
      <c r="A24" s="66">
        <v>11.0</v>
      </c>
      <c r="B24" s="66"/>
      <c r="C24" s="66" t="s">
        <v>1099</v>
      </c>
      <c r="D24" s="67" t="s">
        <v>2047</v>
      </c>
      <c r="E24" s="66" t="s">
        <v>2048</v>
      </c>
      <c r="F24" s="66" t="s">
        <v>2049</v>
      </c>
      <c r="G24" s="66">
        <v>111.8</v>
      </c>
      <c r="H24" s="68">
        <v>2406.0</v>
      </c>
      <c r="I24" s="68"/>
      <c r="K24" s="18">
        <f t="shared" si="1"/>
        <v>2111.584754</v>
      </c>
      <c r="L24" s="18">
        <f t="shared" si="2"/>
        <v>1942.657974</v>
      </c>
    </row>
    <row r="25" ht="15.75" customHeight="1">
      <c r="A25" s="66"/>
      <c r="B25" s="69"/>
      <c r="C25" s="66"/>
      <c r="D25" s="66"/>
      <c r="E25" s="66"/>
      <c r="F25" s="66"/>
      <c r="G25" s="66"/>
      <c r="H25" s="68"/>
      <c r="I25" s="68"/>
      <c r="K25" s="18"/>
      <c r="L25" s="18"/>
    </row>
    <row r="26" ht="15.75" customHeight="1">
      <c r="A26" s="66"/>
      <c r="B26" s="70"/>
      <c r="C26" s="66"/>
      <c r="D26" s="66"/>
      <c r="E26" s="66"/>
      <c r="F26" s="66"/>
      <c r="G26" s="66"/>
      <c r="H26" s="68"/>
      <c r="I26" s="68"/>
      <c r="K26" s="18"/>
      <c r="L26" s="18"/>
    </row>
    <row r="27" ht="15.75" customHeight="1">
      <c r="A27" s="66"/>
      <c r="B27" s="66"/>
      <c r="C27" s="66"/>
      <c r="D27" s="66"/>
      <c r="E27" s="66"/>
      <c r="F27" s="66"/>
      <c r="G27" s="66"/>
      <c r="H27" s="68"/>
      <c r="I27" s="68"/>
      <c r="K27" s="18"/>
      <c r="L27" s="18"/>
    </row>
    <row r="28" ht="15.75" customHeight="1">
      <c r="A28" s="66"/>
      <c r="B28" s="66"/>
      <c r="C28" s="66"/>
      <c r="D28" s="66"/>
      <c r="E28" s="66"/>
      <c r="F28" s="66"/>
      <c r="G28" s="66"/>
      <c r="H28" s="68"/>
      <c r="I28" s="68"/>
      <c r="K28" s="18"/>
      <c r="L28" s="18"/>
    </row>
    <row r="29" ht="15.75" customHeight="1">
      <c r="A29" s="66"/>
      <c r="B29" s="66"/>
      <c r="C29" s="66"/>
      <c r="D29" s="66"/>
      <c r="E29" s="66"/>
      <c r="F29" s="66"/>
      <c r="G29" s="66"/>
      <c r="H29" s="68"/>
      <c r="I29" s="68"/>
      <c r="K29" s="18"/>
      <c r="L29" s="18"/>
    </row>
    <row r="30" ht="15.75" customHeight="1">
      <c r="A30" s="66"/>
      <c r="B30" s="66"/>
      <c r="C30" s="66"/>
      <c r="D30" s="66"/>
      <c r="E30" s="66"/>
      <c r="F30" s="66"/>
      <c r="G30" s="66"/>
      <c r="H30" s="68"/>
      <c r="K30" s="18"/>
      <c r="L30" s="18"/>
    </row>
    <row r="31" ht="15.75" customHeight="1">
      <c r="A31" s="66"/>
      <c r="B31" s="66"/>
      <c r="C31" s="66"/>
      <c r="D31" s="66"/>
      <c r="E31" s="66"/>
      <c r="F31" s="66"/>
      <c r="G31" s="66"/>
      <c r="H31" s="68"/>
      <c r="K31" s="18"/>
      <c r="L31" s="18"/>
    </row>
    <row r="32" ht="15.75" customHeight="1">
      <c r="A32" s="66"/>
      <c r="B32" s="66"/>
      <c r="C32" s="66"/>
      <c r="D32" s="66"/>
      <c r="E32" s="66"/>
      <c r="F32" s="66"/>
      <c r="G32" s="66"/>
      <c r="H32" s="68"/>
      <c r="K32" s="18"/>
      <c r="L32" s="18"/>
    </row>
    <row r="33" ht="15.75" customHeight="1">
      <c r="A33" s="66"/>
      <c r="B33" s="66"/>
      <c r="C33" s="66"/>
      <c r="D33" s="66"/>
      <c r="E33" s="66"/>
      <c r="F33" s="66"/>
      <c r="G33" s="66"/>
      <c r="H33" s="68"/>
      <c r="K33" s="18"/>
      <c r="L33" s="18"/>
    </row>
    <row r="34" ht="15.75" customHeight="1">
      <c r="A34" s="66"/>
      <c r="B34" s="66"/>
      <c r="C34" s="66"/>
      <c r="D34" s="85"/>
      <c r="E34" s="66"/>
      <c r="F34" s="66"/>
      <c r="G34" s="66"/>
      <c r="H34" s="68"/>
      <c r="K34" s="18"/>
      <c r="L34" s="18"/>
    </row>
    <row r="35" ht="15.75" customHeight="1">
      <c r="A35" s="66"/>
      <c r="B35" s="69"/>
      <c r="C35" s="66"/>
      <c r="D35" s="66"/>
      <c r="E35" s="66"/>
      <c r="F35" s="66"/>
      <c r="G35" s="66"/>
      <c r="H35" s="68"/>
      <c r="K35" s="18"/>
      <c r="L35" s="18"/>
    </row>
    <row r="36" ht="15.75" customHeight="1">
      <c r="A36" s="66"/>
      <c r="B36" s="70"/>
      <c r="C36" s="66"/>
      <c r="D36" s="66"/>
      <c r="E36" s="66"/>
      <c r="F36" s="66"/>
      <c r="G36" s="66"/>
      <c r="H36" s="68"/>
      <c r="K36" s="18"/>
      <c r="L36" s="18"/>
    </row>
    <row r="37" ht="15.75" customHeight="1">
      <c r="A37" s="66"/>
      <c r="B37" s="69"/>
      <c r="C37" s="66"/>
      <c r="D37" s="67"/>
      <c r="E37" s="66"/>
      <c r="F37" s="66"/>
      <c r="G37" s="66"/>
      <c r="H37" s="68"/>
      <c r="K37" s="18"/>
      <c r="L37" s="18"/>
    </row>
    <row r="38" ht="15.75" customHeight="1">
      <c r="A38" s="66"/>
      <c r="B38" s="70"/>
      <c r="C38" s="66"/>
      <c r="D38" s="67"/>
      <c r="E38" s="66"/>
      <c r="F38" s="66"/>
      <c r="G38" s="66"/>
      <c r="H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8"/>
      <c r="K41" s="18"/>
      <c r="L41" s="18"/>
    </row>
    <row r="42" ht="15.75" customHeight="1">
      <c r="A42" s="66"/>
      <c r="B42" s="70"/>
      <c r="C42" s="66"/>
      <c r="D42" s="67"/>
      <c r="E42" s="66"/>
      <c r="F42" s="66"/>
      <c r="G42" s="68"/>
      <c r="H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8"/>
      <c r="H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8"/>
      <c r="H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8"/>
      <c r="H45" s="68"/>
      <c r="K45" s="18"/>
      <c r="L45" s="18"/>
    </row>
    <row r="46" ht="15.75" customHeight="1">
      <c r="A46" s="66"/>
      <c r="B46" s="66"/>
      <c r="C46" s="66"/>
      <c r="D46" s="67"/>
      <c r="E46" s="66"/>
      <c r="F46" s="66"/>
      <c r="G46" s="68"/>
      <c r="H46" s="68"/>
      <c r="K46" s="18"/>
      <c r="L46" s="18"/>
    </row>
    <row r="47" ht="15.75" customHeight="1">
      <c r="A47" s="66"/>
      <c r="B47" s="66"/>
      <c r="C47" s="66"/>
      <c r="D47" s="67"/>
      <c r="E47" s="66"/>
      <c r="F47" s="66"/>
      <c r="G47" s="68"/>
      <c r="K47" s="18"/>
      <c r="L47" s="18"/>
    </row>
    <row r="48" ht="15.75" customHeight="1">
      <c r="A48" s="66"/>
      <c r="B48" s="66"/>
      <c r="C48" s="66"/>
      <c r="D48" s="67"/>
      <c r="E48" s="66"/>
      <c r="F48" s="66"/>
      <c r="G48" s="68"/>
      <c r="K48" s="18"/>
      <c r="L48" s="18"/>
    </row>
    <row r="49" ht="15.75" customHeight="1">
      <c r="A49" s="66"/>
      <c r="B49" s="66"/>
      <c r="C49" s="66"/>
      <c r="D49" s="67"/>
      <c r="E49" s="66"/>
      <c r="F49" s="66"/>
      <c r="G49" s="68"/>
      <c r="K49" s="18"/>
      <c r="L49" s="18"/>
    </row>
    <row r="50" ht="15.75" customHeight="1">
      <c r="A50" s="66"/>
      <c r="B50" s="66"/>
      <c r="C50" s="66"/>
      <c r="D50" s="67"/>
      <c r="E50" s="66"/>
      <c r="F50" s="66"/>
      <c r="G50" s="68"/>
      <c r="K50" s="18"/>
      <c r="L50" s="18"/>
    </row>
    <row r="51" ht="15.75" customHeight="1">
      <c r="A51" s="66"/>
      <c r="B51" s="66"/>
      <c r="C51" s="66"/>
      <c r="D51" s="67"/>
      <c r="E51" s="66"/>
      <c r="F51" s="66"/>
      <c r="G51" s="68"/>
      <c r="K51" s="18"/>
      <c r="L51" s="18"/>
    </row>
    <row r="52" ht="15.75" customHeight="1">
      <c r="A52" s="66"/>
      <c r="B52" s="69"/>
      <c r="C52" s="66"/>
      <c r="D52" s="67"/>
      <c r="E52" s="66"/>
      <c r="F52" s="66"/>
      <c r="G52" s="68"/>
      <c r="K52" s="18"/>
      <c r="L52" s="18"/>
    </row>
    <row r="53" ht="15.75" customHeight="1">
      <c r="A53" s="66"/>
      <c r="B53" s="70"/>
      <c r="C53" s="66"/>
      <c r="D53" s="67"/>
      <c r="E53" s="66"/>
      <c r="F53" s="66"/>
      <c r="G53" s="68"/>
      <c r="K53" s="18"/>
      <c r="L53" s="18"/>
    </row>
    <row r="54" ht="15.75" customHeight="1">
      <c r="A54" s="66"/>
      <c r="B54" s="66"/>
      <c r="C54" s="66"/>
      <c r="D54" s="67"/>
      <c r="E54" s="66"/>
      <c r="F54" s="66"/>
      <c r="G54" s="68"/>
      <c r="K54" s="18"/>
      <c r="L54" s="18"/>
    </row>
    <row r="55" ht="15.75" customHeight="1">
      <c r="A55" s="66"/>
      <c r="B55" s="66"/>
      <c r="C55" s="66"/>
      <c r="D55" s="67"/>
      <c r="E55" s="66"/>
      <c r="F55" s="66"/>
      <c r="G55" s="68"/>
      <c r="K55" s="18"/>
      <c r="L55" s="18"/>
    </row>
    <row r="56" ht="15.75" customHeight="1">
      <c r="A56" s="66"/>
      <c r="B56" s="66"/>
      <c r="C56" s="66"/>
      <c r="D56" s="67"/>
      <c r="E56" s="66"/>
      <c r="F56" s="66"/>
      <c r="G56" s="68"/>
      <c r="K56" s="18"/>
      <c r="L56" s="18"/>
    </row>
    <row r="57" ht="15.75" customHeight="1">
      <c r="A57" s="66"/>
      <c r="B57" s="66"/>
      <c r="C57" s="66"/>
      <c r="D57" s="67"/>
      <c r="E57" s="66"/>
      <c r="F57" s="66"/>
      <c r="G57" s="68"/>
      <c r="K57" s="18"/>
      <c r="L57" s="18"/>
    </row>
    <row r="58" ht="15.75" customHeight="1">
      <c r="A58" s="66"/>
      <c r="B58" s="66"/>
      <c r="C58" s="66"/>
      <c r="D58" s="67"/>
      <c r="E58" s="66"/>
      <c r="F58" s="66"/>
      <c r="G58" s="68"/>
      <c r="K58" s="18"/>
      <c r="L58" s="18"/>
    </row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29"/>
    <col customWidth="1" min="3" max="3" width="8.71"/>
    <col customWidth="1" min="4" max="4" width="10.0"/>
    <col customWidth="1" min="5" max="5" width="9.14"/>
    <col customWidth="1" min="6" max="6" width="8.71"/>
    <col customWidth="1" min="7" max="7" width="24.14"/>
    <col customWidth="1" min="8" max="8" width="9.14"/>
    <col customWidth="1" min="9" max="9" width="3.0"/>
    <col customWidth="1" min="10" max="10" width="3.43"/>
    <col customWidth="1" min="11" max="11" width="25.14"/>
    <col customWidth="1" min="12" max="12" width="29.57"/>
    <col customWidth="1" min="13" max="26" width="8.71"/>
  </cols>
  <sheetData>
    <row r="1">
      <c r="A1" s="44" t="s">
        <v>272</v>
      </c>
      <c r="B1" s="45"/>
      <c r="C1" s="45"/>
      <c r="D1" s="46"/>
      <c r="E1" s="46"/>
      <c r="F1" s="47" t="s">
        <v>273</v>
      </c>
      <c r="G1" s="45"/>
      <c r="H1" s="48"/>
      <c r="K1" s="6" t="s">
        <v>274</v>
      </c>
    </row>
    <row r="2">
      <c r="L2" s="49">
        <v>0.0</v>
      </c>
      <c r="M2" s="50">
        <v>0.0</v>
      </c>
    </row>
    <row r="3">
      <c r="A3" s="44" t="s">
        <v>275</v>
      </c>
      <c r="B3" s="45"/>
      <c r="C3" s="51">
        <v>1.05</v>
      </c>
      <c r="F3" s="3"/>
      <c r="G3" s="52" t="s">
        <v>276</v>
      </c>
      <c r="H3" s="4">
        <f>COUNTIF(M14:M473, M13)</f>
        <v>0</v>
      </c>
      <c r="L3" s="49">
        <v>1.0</v>
      </c>
      <c r="M3" s="50">
        <v>0.0</v>
      </c>
    </row>
    <row r="4">
      <c r="F4" s="53"/>
      <c r="G4" s="54" t="s">
        <v>277</v>
      </c>
      <c r="H4" s="55">
        <f>H3*0.005</f>
        <v>0</v>
      </c>
      <c r="L4" s="49">
        <v>2.0</v>
      </c>
      <c r="M4" s="50">
        <v>0.0</v>
      </c>
    </row>
    <row r="5">
      <c r="F5" s="3"/>
      <c r="G5" s="52" t="s">
        <v>278</v>
      </c>
      <c r="H5" s="4">
        <f>COUNTIF(M14:M473, N13)</f>
        <v>0</v>
      </c>
      <c r="L5" s="49">
        <v>3.0</v>
      </c>
      <c r="M5" s="50">
        <v>-0.02</v>
      </c>
    </row>
    <row r="6">
      <c r="F6" s="56"/>
      <c r="G6" s="43" t="s">
        <v>277</v>
      </c>
      <c r="H6" s="57">
        <f>H5*0.01</f>
        <v>0</v>
      </c>
      <c r="L6" s="49">
        <v>4.0</v>
      </c>
      <c r="M6" s="50">
        <v>0.0</v>
      </c>
    </row>
    <row r="7">
      <c r="F7" s="58" t="s">
        <v>279</v>
      </c>
      <c r="G7" s="59"/>
      <c r="H7" s="4">
        <v>8.0</v>
      </c>
      <c r="L7" s="49">
        <v>5.0</v>
      </c>
      <c r="M7" s="50">
        <v>0.005</v>
      </c>
    </row>
    <row r="8">
      <c r="F8" s="60" t="s">
        <v>280</v>
      </c>
      <c r="G8" s="61"/>
      <c r="H8" s="55">
        <v>0.02</v>
      </c>
      <c r="L8" s="49">
        <v>6.0</v>
      </c>
      <c r="M8" s="50">
        <v>0.01</v>
      </c>
    </row>
    <row r="9">
      <c r="A9" s="44" t="s">
        <v>281</v>
      </c>
      <c r="B9" s="45"/>
      <c r="C9" s="45"/>
      <c r="D9" s="45"/>
      <c r="E9" s="79">
        <f>C3+H4+H6+H8</f>
        <v>1.07</v>
      </c>
      <c r="F9" s="63" t="s">
        <v>282</v>
      </c>
      <c r="G9" s="45"/>
      <c r="H9" s="64">
        <v>22.0</v>
      </c>
      <c r="L9" s="49">
        <v>7.0</v>
      </c>
      <c r="M9" s="50">
        <v>0.015</v>
      </c>
    </row>
    <row r="10">
      <c r="L10" s="49">
        <v>8.0</v>
      </c>
      <c r="M10" s="50">
        <v>0.02</v>
      </c>
    </row>
    <row r="11">
      <c r="L11" s="49">
        <v>9.0</v>
      </c>
      <c r="M11" s="50">
        <v>0.025</v>
      </c>
    </row>
    <row r="12">
      <c r="L12" s="49" t="s">
        <v>283</v>
      </c>
      <c r="M12" s="50">
        <v>0.03</v>
      </c>
    </row>
    <row r="13">
      <c r="A13" s="44" t="s">
        <v>284</v>
      </c>
      <c r="B13" s="45"/>
      <c r="C13" s="45"/>
      <c r="D13" s="45"/>
      <c r="E13" s="45"/>
      <c r="F13" s="45"/>
      <c r="G13" s="45"/>
      <c r="H13" s="45"/>
      <c r="I13" s="45"/>
      <c r="J13" s="48"/>
      <c r="K13" s="65" t="s">
        <v>285</v>
      </c>
      <c r="L13" s="65" t="s">
        <v>286</v>
      </c>
      <c r="M13" s="2" t="s">
        <v>287</v>
      </c>
      <c r="N13" s="2" t="s">
        <v>288</v>
      </c>
    </row>
    <row r="14">
      <c r="A14" s="66">
        <v>1.0</v>
      </c>
      <c r="B14" s="66" t="s">
        <v>2050</v>
      </c>
      <c r="C14" s="66" t="s">
        <v>653</v>
      </c>
      <c r="D14" s="86" t="s">
        <v>1270</v>
      </c>
      <c r="E14" s="66">
        <v>100.6</v>
      </c>
      <c r="F14" s="66">
        <v>7982.0</v>
      </c>
      <c r="G14" s="66"/>
      <c r="H14" s="68">
        <v>7982.0</v>
      </c>
      <c r="I14" s="68"/>
      <c r="K14" s="18">
        <f t="shared" ref="K14:K35" si="1">H14/$H$14*10000*0.7+($H$9-A14)/($H$9-1)*10000*0.3</f>
        <v>10000</v>
      </c>
      <c r="L14" s="18">
        <f t="shared" ref="L14:L35" si="2">K14*$E$9</f>
        <v>10700</v>
      </c>
    </row>
    <row r="15">
      <c r="A15" s="66">
        <v>2.0</v>
      </c>
      <c r="B15" s="66" t="s">
        <v>6</v>
      </c>
      <c r="C15" s="66" t="s">
        <v>2028</v>
      </c>
      <c r="D15" s="86" t="s">
        <v>1177</v>
      </c>
      <c r="E15" s="66">
        <v>100.3</v>
      </c>
      <c r="F15" s="66">
        <v>7867.0</v>
      </c>
      <c r="G15" s="66"/>
      <c r="H15" s="68">
        <v>7867.0</v>
      </c>
      <c r="I15" s="68"/>
      <c r="K15" s="18">
        <f t="shared" si="1"/>
        <v>9756.29094</v>
      </c>
      <c r="L15" s="18">
        <f t="shared" si="2"/>
        <v>10439.23131</v>
      </c>
    </row>
    <row r="16">
      <c r="A16" s="66">
        <v>3.0</v>
      </c>
      <c r="B16" s="69" t="s">
        <v>9</v>
      </c>
      <c r="C16" s="66" t="s">
        <v>1179</v>
      </c>
      <c r="D16" s="67" t="s">
        <v>1270</v>
      </c>
      <c r="E16" s="66">
        <v>100.6</v>
      </c>
      <c r="F16" s="66">
        <v>7754.0</v>
      </c>
      <c r="G16" s="66"/>
      <c r="H16" s="68">
        <v>7754.0</v>
      </c>
      <c r="I16" s="68"/>
      <c r="K16" s="18">
        <f t="shared" si="1"/>
        <v>9514.335827</v>
      </c>
      <c r="L16" s="18">
        <f t="shared" si="2"/>
        <v>10180.33933</v>
      </c>
    </row>
    <row r="17">
      <c r="A17" s="66">
        <v>4.0</v>
      </c>
      <c r="B17" s="70" t="s">
        <v>2051</v>
      </c>
      <c r="C17" s="66" t="s">
        <v>2052</v>
      </c>
      <c r="D17" s="67" t="s">
        <v>611</v>
      </c>
      <c r="E17" s="66">
        <v>100.2</v>
      </c>
      <c r="F17" s="66">
        <v>7716.0</v>
      </c>
      <c r="G17" s="66"/>
      <c r="H17" s="68">
        <v>7716.0</v>
      </c>
      <c r="I17" s="68"/>
      <c r="K17" s="18">
        <f t="shared" si="1"/>
        <v>9338.153703</v>
      </c>
      <c r="L17" s="18">
        <f t="shared" si="2"/>
        <v>9991.824462</v>
      </c>
    </row>
    <row r="18">
      <c r="A18" s="66">
        <v>5.0</v>
      </c>
      <c r="B18" s="70" t="s">
        <v>11</v>
      </c>
      <c r="C18" s="66" t="s">
        <v>2028</v>
      </c>
      <c r="D18" s="67" t="s">
        <v>451</v>
      </c>
      <c r="E18" s="66">
        <v>102.7</v>
      </c>
      <c r="F18" s="66">
        <v>7467.0</v>
      </c>
      <c r="G18" s="66"/>
      <c r="H18" s="68">
        <v>7467.0</v>
      </c>
      <c r="I18" s="68"/>
      <c r="K18" s="18">
        <f t="shared" si="1"/>
        <v>8976.930236</v>
      </c>
      <c r="L18" s="18">
        <f t="shared" si="2"/>
        <v>9605.315352</v>
      </c>
    </row>
    <row r="19">
      <c r="A19" s="66">
        <v>6.0</v>
      </c>
      <c r="B19" s="66" t="s">
        <v>44</v>
      </c>
      <c r="C19" s="66" t="s">
        <v>642</v>
      </c>
      <c r="D19" s="86" t="s">
        <v>1270</v>
      </c>
      <c r="E19" s="66">
        <v>100.6</v>
      </c>
      <c r="F19" s="66">
        <v>7452.0</v>
      </c>
      <c r="G19" s="66"/>
      <c r="H19" s="68">
        <v>7452.0</v>
      </c>
      <c r="I19" s="68"/>
      <c r="K19" s="18">
        <f t="shared" si="1"/>
        <v>8820.918495</v>
      </c>
      <c r="L19" s="18">
        <f t="shared" si="2"/>
        <v>9438.38279</v>
      </c>
    </row>
    <row r="20">
      <c r="A20" s="66">
        <v>7.0</v>
      </c>
      <c r="B20" s="66" t="s">
        <v>45</v>
      </c>
      <c r="C20" s="66" t="s">
        <v>642</v>
      </c>
      <c r="D20" s="67" t="s">
        <v>2053</v>
      </c>
      <c r="E20" s="66">
        <v>107.7</v>
      </c>
      <c r="F20" s="66">
        <v>7358.0</v>
      </c>
      <c r="G20" s="66"/>
      <c r="H20" s="68">
        <v>7358.0</v>
      </c>
      <c r="I20" s="68"/>
      <c r="K20" s="18">
        <f t="shared" si="1"/>
        <v>8595.625872</v>
      </c>
      <c r="L20" s="18">
        <f t="shared" si="2"/>
        <v>9197.319684</v>
      </c>
    </row>
    <row r="21" ht="15.75" customHeight="1">
      <c r="A21" s="66">
        <v>8.0</v>
      </c>
      <c r="B21" s="66" t="s">
        <v>25</v>
      </c>
      <c r="C21" s="66" t="s">
        <v>1188</v>
      </c>
      <c r="D21" s="67" t="s">
        <v>737</v>
      </c>
      <c r="E21" s="66">
        <v>98.8</v>
      </c>
      <c r="F21" s="66">
        <v>7165.0</v>
      </c>
      <c r="G21" s="66"/>
      <c r="H21" s="68">
        <v>7165.0</v>
      </c>
      <c r="I21" s="68"/>
      <c r="K21" s="18">
        <f t="shared" si="1"/>
        <v>8283.512904</v>
      </c>
      <c r="L21" s="18">
        <f t="shared" si="2"/>
        <v>8863.358807</v>
      </c>
    </row>
    <row r="22" ht="15.75" customHeight="1">
      <c r="A22" s="66">
        <v>9.0</v>
      </c>
      <c r="B22" s="66" t="s">
        <v>46</v>
      </c>
      <c r="C22" s="66" t="s">
        <v>642</v>
      </c>
      <c r="D22" s="86" t="s">
        <v>2054</v>
      </c>
      <c r="E22" s="66">
        <v>107.7</v>
      </c>
      <c r="F22" s="66">
        <v>7147.0</v>
      </c>
      <c r="G22" s="66"/>
      <c r="H22" s="68">
        <v>7147.0</v>
      </c>
      <c r="I22" s="68"/>
      <c r="K22" s="18">
        <f t="shared" si="1"/>
        <v>8124.870244</v>
      </c>
      <c r="L22" s="18">
        <f t="shared" si="2"/>
        <v>8693.611161</v>
      </c>
    </row>
    <row r="23" ht="15.75" customHeight="1">
      <c r="A23" s="66">
        <v>10.0</v>
      </c>
      <c r="B23" s="66" t="s">
        <v>15</v>
      </c>
      <c r="C23" s="66" t="s">
        <v>2014</v>
      </c>
      <c r="D23" s="86" t="s">
        <v>611</v>
      </c>
      <c r="E23" s="66">
        <v>100.2</v>
      </c>
      <c r="F23" s="66">
        <v>7084.0</v>
      </c>
      <c r="G23" s="66"/>
      <c r="H23" s="68">
        <v>7084.0</v>
      </c>
      <c r="I23" s="68"/>
      <c r="K23" s="18">
        <f t="shared" si="1"/>
        <v>7926.76379</v>
      </c>
      <c r="L23" s="18">
        <f t="shared" si="2"/>
        <v>8481.637255</v>
      </c>
    </row>
    <row r="24" ht="15.75" customHeight="1">
      <c r="A24" s="66">
        <v>11.0</v>
      </c>
      <c r="B24" s="66" t="s">
        <v>28</v>
      </c>
      <c r="C24" s="66" t="s">
        <v>1004</v>
      </c>
      <c r="D24" s="67" t="s">
        <v>430</v>
      </c>
      <c r="E24" s="66">
        <v>106.2</v>
      </c>
      <c r="F24" s="66">
        <v>7012.0</v>
      </c>
      <c r="G24" s="66"/>
      <c r="H24" s="68">
        <v>7012.0</v>
      </c>
      <c r="I24" s="68"/>
      <c r="K24" s="18">
        <f t="shared" si="1"/>
        <v>7720.764577</v>
      </c>
      <c r="L24" s="18">
        <f t="shared" si="2"/>
        <v>8261.218098</v>
      </c>
    </row>
    <row r="25" ht="15.75" customHeight="1">
      <c r="A25" s="66">
        <v>12.0</v>
      </c>
      <c r="B25" s="69" t="s">
        <v>2055</v>
      </c>
      <c r="C25" s="66" t="s">
        <v>2056</v>
      </c>
      <c r="D25" s="66" t="s">
        <v>2057</v>
      </c>
      <c r="E25" s="66">
        <v>106.8</v>
      </c>
      <c r="F25" s="66">
        <v>6922.0</v>
      </c>
      <c r="G25" s="66"/>
      <c r="H25" s="68">
        <v>6922.0</v>
      </c>
      <c r="I25" s="68"/>
      <c r="K25" s="18">
        <f t="shared" si="1"/>
        <v>7498.979848</v>
      </c>
      <c r="L25" s="18">
        <f t="shared" si="2"/>
        <v>8023.908437</v>
      </c>
    </row>
    <row r="26" ht="15.75" customHeight="1">
      <c r="A26" s="66">
        <v>13.0</v>
      </c>
      <c r="B26" s="70" t="s">
        <v>16</v>
      </c>
      <c r="C26" s="66" t="s">
        <v>750</v>
      </c>
      <c r="D26" s="66" t="s">
        <v>2058</v>
      </c>
      <c r="E26" s="66">
        <v>105.2</v>
      </c>
      <c r="F26" s="66">
        <v>6474.0</v>
      </c>
      <c r="G26" s="66"/>
      <c r="H26" s="68">
        <v>6474.0</v>
      </c>
      <c r="I26" s="68"/>
      <c r="K26" s="18">
        <f t="shared" si="1"/>
        <v>6963.238716</v>
      </c>
      <c r="L26" s="18">
        <f t="shared" si="2"/>
        <v>7450.665426</v>
      </c>
    </row>
    <row r="27" ht="15.75" customHeight="1">
      <c r="A27" s="66">
        <v>14.0</v>
      </c>
      <c r="B27" s="66" t="s">
        <v>20</v>
      </c>
      <c r="C27" s="66" t="s">
        <v>642</v>
      </c>
      <c r="D27" s="66" t="s">
        <v>1270</v>
      </c>
      <c r="E27" s="66">
        <v>100.6</v>
      </c>
      <c r="F27" s="66">
        <v>6323.0</v>
      </c>
      <c r="G27" s="66"/>
      <c r="H27" s="68">
        <v>6323.0</v>
      </c>
      <c r="I27" s="68"/>
      <c r="K27" s="18">
        <f t="shared" si="1"/>
        <v>6687.958621</v>
      </c>
      <c r="L27" s="18">
        <f t="shared" si="2"/>
        <v>7156.115725</v>
      </c>
    </row>
    <row r="28" ht="15.75" customHeight="1">
      <c r="A28" s="66">
        <v>15.0</v>
      </c>
      <c r="B28" s="66" t="s">
        <v>21</v>
      </c>
      <c r="C28" s="66" t="s">
        <v>2028</v>
      </c>
      <c r="D28" s="66" t="s">
        <v>2058</v>
      </c>
      <c r="E28" s="66">
        <v>105.2</v>
      </c>
      <c r="F28" s="66">
        <v>6212.0</v>
      </c>
      <c r="G28" s="66"/>
      <c r="H28" s="68">
        <v>6212.0</v>
      </c>
      <c r="I28" s="68"/>
      <c r="K28" s="18">
        <f t="shared" si="1"/>
        <v>6447.757454</v>
      </c>
      <c r="L28" s="18">
        <f t="shared" si="2"/>
        <v>6899.100476</v>
      </c>
    </row>
    <row r="29" ht="15.75" customHeight="1">
      <c r="A29" s="66">
        <v>16.0</v>
      </c>
      <c r="B29" s="66" t="s">
        <v>24</v>
      </c>
      <c r="C29" s="66" t="s">
        <v>2059</v>
      </c>
      <c r="D29" s="66" t="s">
        <v>2060</v>
      </c>
      <c r="E29" s="66">
        <v>96.0</v>
      </c>
      <c r="F29" s="66">
        <v>4949.0</v>
      </c>
      <c r="G29" s="66"/>
      <c r="H29" s="68">
        <v>4949.0</v>
      </c>
      <c r="I29" s="68"/>
      <c r="K29" s="18">
        <f t="shared" si="1"/>
        <v>5197.283173</v>
      </c>
      <c r="L29" s="18">
        <f t="shared" si="2"/>
        <v>5561.092995</v>
      </c>
    </row>
    <row r="30" ht="15.75" customHeight="1">
      <c r="A30" s="66">
        <v>17.0</v>
      </c>
      <c r="B30" s="66" t="s">
        <v>35</v>
      </c>
      <c r="C30" s="66" t="s">
        <v>2061</v>
      </c>
      <c r="D30" s="66" t="s">
        <v>737</v>
      </c>
      <c r="E30" s="66">
        <v>98.8</v>
      </c>
      <c r="F30" s="66">
        <v>4769.0</v>
      </c>
      <c r="G30" s="66"/>
      <c r="H30" s="68">
        <v>4769.0</v>
      </c>
      <c r="K30" s="18">
        <f t="shared" si="1"/>
        <v>4896.570856</v>
      </c>
      <c r="L30" s="18">
        <f t="shared" si="2"/>
        <v>5239.330816</v>
      </c>
    </row>
    <row r="31" ht="15.75" customHeight="1">
      <c r="A31" s="66">
        <v>18.0</v>
      </c>
      <c r="B31" s="66" t="s">
        <v>2062</v>
      </c>
      <c r="C31" s="66" t="s">
        <v>2063</v>
      </c>
      <c r="D31" s="66" t="s">
        <v>1270</v>
      </c>
      <c r="E31" s="66">
        <v>100.6</v>
      </c>
      <c r="F31" s="66">
        <v>3058.0</v>
      </c>
      <c r="G31" s="66"/>
      <c r="H31" s="68">
        <v>3058.0</v>
      </c>
      <c r="K31" s="18">
        <f t="shared" si="1"/>
        <v>3253.212585</v>
      </c>
      <c r="L31" s="18">
        <f t="shared" si="2"/>
        <v>3480.937466</v>
      </c>
    </row>
    <row r="32" ht="15.75" customHeight="1">
      <c r="A32" s="66">
        <v>19.0</v>
      </c>
      <c r="B32" s="66" t="s">
        <v>2064</v>
      </c>
      <c r="C32" s="66" t="s">
        <v>1012</v>
      </c>
      <c r="D32" s="66" t="s">
        <v>2065</v>
      </c>
      <c r="E32" s="66">
        <v>102.6</v>
      </c>
      <c r="F32" s="66">
        <v>2468.0</v>
      </c>
      <c r="G32" s="66"/>
      <c r="H32" s="68">
        <v>2468.0</v>
      </c>
      <c r="K32" s="18">
        <f t="shared" si="1"/>
        <v>2592.941261</v>
      </c>
      <c r="L32" s="18">
        <f t="shared" si="2"/>
        <v>2774.447149</v>
      </c>
    </row>
    <row r="33" ht="15.75" customHeight="1">
      <c r="A33" s="66">
        <v>20.0</v>
      </c>
      <c r="B33" s="66" t="s">
        <v>60</v>
      </c>
      <c r="C33" s="66" t="s">
        <v>642</v>
      </c>
      <c r="D33" s="66" t="s">
        <v>2066</v>
      </c>
      <c r="E33" s="66">
        <v>96.0</v>
      </c>
      <c r="F33" s="66">
        <v>2273.0</v>
      </c>
      <c r="G33" s="66"/>
      <c r="H33" s="68">
        <v>2273.0</v>
      </c>
      <c r="K33" s="18">
        <f t="shared" si="1"/>
        <v>2279.074346</v>
      </c>
      <c r="L33" s="18">
        <f t="shared" si="2"/>
        <v>2438.60955</v>
      </c>
    </row>
    <row r="34" ht="15.75" customHeight="1">
      <c r="A34" s="66">
        <v>21.0</v>
      </c>
      <c r="B34" s="66" t="s">
        <v>62</v>
      </c>
      <c r="C34" s="66" t="s">
        <v>642</v>
      </c>
      <c r="D34" s="85" t="s">
        <v>737</v>
      </c>
      <c r="E34" s="66">
        <v>98.8</v>
      </c>
      <c r="F34" s="66">
        <v>1185.0</v>
      </c>
      <c r="G34" s="66"/>
      <c r="H34" s="68">
        <v>1185.0</v>
      </c>
      <c r="K34" s="18">
        <f t="shared" si="1"/>
        <v>1182.070373</v>
      </c>
      <c r="L34" s="18">
        <f t="shared" si="2"/>
        <v>1264.815299</v>
      </c>
    </row>
    <row r="35" ht="15.75" customHeight="1">
      <c r="A35" s="66">
        <v>22.0</v>
      </c>
      <c r="B35" s="69" t="s">
        <v>63</v>
      </c>
      <c r="C35" s="66" t="s">
        <v>1012</v>
      </c>
      <c r="D35" s="66" t="s">
        <v>1270</v>
      </c>
      <c r="E35" s="66">
        <v>100.6</v>
      </c>
      <c r="F35" s="66">
        <v>880.0</v>
      </c>
      <c r="G35" s="66"/>
      <c r="H35" s="68">
        <v>880.0</v>
      </c>
      <c r="K35" s="18">
        <f t="shared" si="1"/>
        <v>771.7364069</v>
      </c>
      <c r="L35" s="18">
        <f t="shared" si="2"/>
        <v>825.7579554</v>
      </c>
    </row>
    <row r="36" ht="15.75" customHeight="1">
      <c r="A36" s="66"/>
      <c r="B36" s="70"/>
      <c r="C36" s="66"/>
      <c r="D36" s="66"/>
      <c r="E36" s="66"/>
      <c r="F36" s="66"/>
      <c r="G36" s="66"/>
      <c r="H36" s="68"/>
      <c r="K36" s="18"/>
      <c r="L36" s="18"/>
    </row>
    <row r="37" ht="15.75" customHeight="1">
      <c r="A37" s="66"/>
      <c r="B37" s="69"/>
      <c r="C37" s="66"/>
      <c r="D37" s="67"/>
      <c r="E37" s="66"/>
      <c r="F37" s="66"/>
      <c r="G37" s="66"/>
      <c r="H37" s="68"/>
      <c r="K37" s="18"/>
      <c r="L37" s="18"/>
    </row>
    <row r="38" ht="15.75" customHeight="1">
      <c r="A38" s="66"/>
      <c r="B38" s="70"/>
      <c r="C38" s="66"/>
      <c r="D38" s="67"/>
      <c r="E38" s="66"/>
      <c r="F38" s="66"/>
      <c r="G38" s="66"/>
      <c r="H38" s="68"/>
      <c r="K38" s="18"/>
      <c r="L38" s="18"/>
    </row>
    <row r="39" ht="15.75" customHeight="1">
      <c r="A39" s="66"/>
      <c r="B39" s="70"/>
      <c r="C39" s="66"/>
      <c r="D39" s="67"/>
      <c r="E39" s="66"/>
      <c r="F39" s="66"/>
      <c r="G39" s="66"/>
      <c r="H39" s="68"/>
      <c r="K39" s="18"/>
      <c r="L39" s="18"/>
    </row>
    <row r="40" ht="15.75" customHeight="1">
      <c r="A40" s="66"/>
      <c r="B40" s="66"/>
      <c r="C40" s="66"/>
      <c r="D40" s="67"/>
      <c r="E40" s="66"/>
      <c r="F40" s="66"/>
      <c r="G40" s="66"/>
      <c r="H40" s="68"/>
      <c r="K40" s="18"/>
      <c r="L40" s="18"/>
    </row>
    <row r="41" ht="15.75" customHeight="1">
      <c r="A41" s="66"/>
      <c r="B41" s="66"/>
      <c r="C41" s="66"/>
      <c r="D41" s="67"/>
      <c r="E41" s="66"/>
      <c r="F41" s="66"/>
      <c r="G41" s="66"/>
      <c r="H41" s="68"/>
      <c r="K41" s="18"/>
      <c r="L41" s="18"/>
    </row>
    <row r="42" ht="15.75" customHeight="1">
      <c r="A42" s="66"/>
      <c r="B42" s="70"/>
      <c r="C42" s="66"/>
      <c r="D42" s="67"/>
      <c r="E42" s="66"/>
      <c r="F42" s="66"/>
      <c r="G42" s="68"/>
      <c r="H42" s="68"/>
      <c r="K42" s="18"/>
      <c r="L42" s="18"/>
    </row>
    <row r="43" ht="15.75" customHeight="1">
      <c r="A43" s="66"/>
      <c r="B43" s="66"/>
      <c r="C43" s="66"/>
      <c r="D43" s="67"/>
      <c r="E43" s="66"/>
      <c r="F43" s="66"/>
      <c r="G43" s="68"/>
      <c r="H43" s="68"/>
      <c r="K43" s="18"/>
      <c r="L43" s="18"/>
    </row>
    <row r="44" ht="15.75" customHeight="1">
      <c r="A44" s="66"/>
      <c r="B44" s="66"/>
      <c r="C44" s="66"/>
      <c r="D44" s="67"/>
      <c r="E44" s="66"/>
      <c r="F44" s="66"/>
      <c r="G44" s="68"/>
      <c r="H44" s="68"/>
      <c r="K44" s="18"/>
      <c r="L44" s="18"/>
    </row>
    <row r="45" ht="15.75" customHeight="1">
      <c r="A45" s="66"/>
      <c r="B45" s="66"/>
      <c r="C45" s="66"/>
      <c r="D45" s="67"/>
      <c r="E45" s="66"/>
      <c r="F45" s="66"/>
      <c r="G45" s="68"/>
      <c r="H45" s="68"/>
      <c r="K45" s="18"/>
      <c r="L45" s="18"/>
    </row>
    <row r="46" ht="15.75" customHeight="1">
      <c r="A46" s="66"/>
      <c r="B46" s="66"/>
      <c r="C46" s="66"/>
      <c r="D46" s="67"/>
      <c r="E46" s="66"/>
      <c r="F46" s="66"/>
      <c r="G46" s="68"/>
      <c r="H46" s="68"/>
      <c r="K46" s="18"/>
      <c r="L46" s="18"/>
    </row>
    <row r="47" ht="15.75" customHeight="1">
      <c r="A47" s="66"/>
      <c r="B47" s="66"/>
      <c r="C47" s="66"/>
      <c r="D47" s="67"/>
      <c r="E47" s="66"/>
      <c r="F47" s="66"/>
      <c r="G47" s="68"/>
      <c r="K47" s="18"/>
      <c r="L47" s="18"/>
    </row>
    <row r="48" ht="15.75" customHeight="1">
      <c r="A48" s="66"/>
      <c r="B48" s="66"/>
      <c r="C48" s="66"/>
      <c r="D48" s="67"/>
      <c r="E48" s="66"/>
      <c r="F48" s="66"/>
      <c r="G48" s="68"/>
      <c r="K48" s="18"/>
      <c r="L48" s="18"/>
    </row>
    <row r="49" ht="15.75" customHeight="1">
      <c r="A49" s="66"/>
      <c r="B49" s="66"/>
      <c r="C49" s="66"/>
      <c r="D49" s="67"/>
      <c r="E49" s="66"/>
      <c r="F49" s="66"/>
      <c r="G49" s="68"/>
      <c r="K49" s="18"/>
      <c r="L49" s="18"/>
    </row>
    <row r="50" ht="15.75" customHeight="1">
      <c r="A50" s="66"/>
      <c r="B50" s="66"/>
      <c r="C50" s="66"/>
      <c r="D50" s="67"/>
      <c r="E50" s="66"/>
      <c r="F50" s="66"/>
      <c r="G50" s="68"/>
      <c r="K50" s="18"/>
      <c r="L50" s="18"/>
    </row>
    <row r="51" ht="15.75" customHeight="1">
      <c r="A51" s="66"/>
      <c r="B51" s="66"/>
      <c r="C51" s="66"/>
      <c r="D51" s="67"/>
      <c r="E51" s="66"/>
      <c r="F51" s="66"/>
      <c r="G51" s="68"/>
      <c r="K51" s="18"/>
      <c r="L51" s="18"/>
    </row>
    <row r="52" ht="15.75" customHeight="1">
      <c r="A52" s="66"/>
      <c r="B52" s="69"/>
      <c r="C52" s="66"/>
      <c r="D52" s="67"/>
      <c r="E52" s="66"/>
      <c r="F52" s="66"/>
      <c r="G52" s="68"/>
      <c r="K52" s="18"/>
      <c r="L52" s="18"/>
    </row>
    <row r="53" ht="15.75" customHeight="1">
      <c r="A53" s="66"/>
      <c r="B53" s="70"/>
      <c r="C53" s="66"/>
      <c r="D53" s="67"/>
      <c r="E53" s="66"/>
      <c r="F53" s="66"/>
      <c r="G53" s="68"/>
      <c r="K53" s="18"/>
      <c r="L53" s="18"/>
    </row>
    <row r="54" ht="15.75" customHeight="1">
      <c r="A54" s="66"/>
      <c r="B54" s="66"/>
      <c r="C54" s="66"/>
      <c r="D54" s="67"/>
      <c r="E54" s="66"/>
      <c r="F54" s="66"/>
      <c r="G54" s="68"/>
      <c r="K54" s="18"/>
      <c r="L54" s="18"/>
    </row>
    <row r="55" ht="15.75" customHeight="1">
      <c r="A55" s="66"/>
      <c r="B55" s="66"/>
      <c r="C55" s="66"/>
      <c r="D55" s="67"/>
      <c r="E55" s="66"/>
      <c r="F55" s="66"/>
      <c r="G55" s="68"/>
      <c r="K55" s="18"/>
      <c r="L55" s="18"/>
    </row>
    <row r="56" ht="15.75" customHeight="1">
      <c r="A56" s="66"/>
      <c r="B56" s="66"/>
      <c r="C56" s="66"/>
      <c r="D56" s="67"/>
      <c r="E56" s="66"/>
      <c r="F56" s="66"/>
      <c r="G56" s="68"/>
      <c r="K56" s="18"/>
      <c r="L56" s="18"/>
    </row>
    <row r="57" ht="15.75" customHeight="1">
      <c r="A57" s="66"/>
      <c r="B57" s="66"/>
      <c r="C57" s="66"/>
      <c r="D57" s="67"/>
      <c r="E57" s="66"/>
      <c r="F57" s="66"/>
      <c r="G57" s="68"/>
      <c r="K57" s="18"/>
      <c r="L57" s="18"/>
    </row>
    <row r="58" ht="15.75" customHeight="1">
      <c r="A58" s="66"/>
      <c r="B58" s="66"/>
      <c r="C58" s="66"/>
      <c r="D58" s="67"/>
      <c r="E58" s="66"/>
      <c r="F58" s="66"/>
      <c r="G58" s="68"/>
      <c r="K58" s="18"/>
      <c r="L58" s="18"/>
    </row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9:D9"/>
    <mergeCell ref="A13:J13"/>
    <mergeCell ref="A1:C1"/>
    <mergeCell ref="F1:H1"/>
    <mergeCell ref="K1:M1"/>
    <mergeCell ref="A3:B3"/>
    <mergeCell ref="F7:G7"/>
    <mergeCell ref="F8:G8"/>
    <mergeCell ref="F9:G9"/>
  </mergeCells>
  <printOptions/>
  <pageMargins bottom="0.787401575" footer="0.0" header="0.0" left="0.7" right="0.7" top="0.7874015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2022-11-16T07:23:57Z</dcterms:created>
  <dc:creator>Eddie</dc:creator>
</cp:coreProperties>
</file>