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C:\Dokumenty\3 PARA\WORD\8 POISTENIE\ZodpovPARA\POISTENIE PARA 2026\"/>
    </mc:Choice>
  </mc:AlternateContent>
  <xr:revisionPtr revIDLastSave="0" documentId="13_ncr:1_{39EB01E6-EE1C-4109-9067-97E39D708719}" xr6:coauthVersionLast="47" xr6:coauthVersionMax="47" xr10:uidLastSave="{00000000-0000-0000-0000-000000000000}"/>
  <bookViews>
    <workbookView xWindow="-108" yWindow="-108" windowWidth="23256" windowHeight="12456" tabRatio="899" xr2:uid="{00000000-000D-0000-FFFF-FFFF00000000}"/>
  </bookViews>
  <sheets>
    <sheet name="CENÍK PARA" sheetId="63" r:id="rId1"/>
    <sheet name="Odpovědnost ČR a SR - Padáky" sheetId="2" r:id="rId2"/>
    <sheet name="Odpovědnost ČR a SR - Osoby" sheetId="97" r:id="rId3"/>
    <sheet name="Odpovědnost EVROPA" sheetId="25" r:id="rId4"/>
    <sheet name="Odpovědnost SVĚT" sheetId="74" r:id="rId5"/>
    <sheet name="Odpovědnost TANDEMOVÝ PILOT" sheetId="24" r:id="rId6"/>
    <sheet name="Odpovědnost INSTRUKTOR AFF" sheetId="47" r:id="rId7"/>
    <sheet name="Osoby - úraz " sheetId="4" r:id="rId8"/>
    <sheet name="Cvičný padák" sheetId="3" r:id="rId9"/>
  </sheets>
  <definedNames>
    <definedName name="_xlnm.Print_Area" localSheetId="0">'CENÍK PARA'!$A$1:$O$167</definedName>
    <definedName name="_xlnm.Print_Area" localSheetId="8">'Cvičný padák'!$B$1:$AP$46</definedName>
    <definedName name="_xlnm.Print_Area" localSheetId="2">'Odpovědnost ČR a SR - Osoby'!$B$1:$AS$40</definedName>
    <definedName name="_xlnm.Print_Area" localSheetId="1">'Odpovědnost ČR a SR - Padáky'!$B$1:$AO$40</definedName>
    <definedName name="_xlnm.Print_Area" localSheetId="3">'Odpovědnost EVROPA'!$B$1:$AX$37</definedName>
    <definedName name="_xlnm.Print_Area" localSheetId="6">'Odpovědnost INSTRUKTOR AFF'!$B$1:$AS$37</definedName>
    <definedName name="_xlnm.Print_Area" localSheetId="4">'Odpovědnost SVĚT'!$B$1:$AX$37</definedName>
    <definedName name="_xlnm.Print_Area" localSheetId="5">'Odpovědnost TANDEMOVÝ PILOT'!$B$1:$AS$37</definedName>
    <definedName name="_xlnm.Print_Area" localSheetId="7">'Osoby - úraz '!$B$1:$AS$46</definedName>
  </definedNames>
  <calcPr calcId="191029" iterateDelta="1E-4"/>
</workbook>
</file>

<file path=xl/calcChain.xml><?xml version="1.0" encoding="utf-8"?>
<calcChain xmlns="http://schemas.openxmlformats.org/spreadsheetml/2006/main">
  <c r="P1" i="3" l="1"/>
  <c r="P1" i="4"/>
  <c r="P1" i="47"/>
  <c r="P1" i="24"/>
  <c r="P1" i="74"/>
  <c r="P1" i="25"/>
  <c r="P1" i="97"/>
  <c r="P1" i="2"/>
  <c r="BI7" i="74" l="1"/>
  <c r="AN93" i="24"/>
  <c r="BD93" i="24"/>
  <c r="BG55" i="25"/>
  <c r="BG92" i="25"/>
  <c r="AN10" i="97"/>
  <c r="AN11" i="97"/>
  <c r="AN12" i="97"/>
  <c r="AN9" i="97"/>
  <c r="AN8" i="97"/>
  <c r="AT75" i="24" l="1"/>
  <c r="P75" i="24" s="1"/>
  <c r="AY75" i="25"/>
  <c r="P75" i="25" s="1"/>
  <c r="AN347" i="97" l="1"/>
  <c r="AT347" i="97" s="1"/>
  <c r="AN346" i="97"/>
  <c r="AT346" i="97" s="1"/>
  <c r="AN345" i="97"/>
  <c r="AT345" i="97" s="1"/>
  <c r="AN344" i="97"/>
  <c r="AT344" i="97" s="1"/>
  <c r="AN343" i="97"/>
  <c r="AT343" i="97" s="1"/>
  <c r="AN342" i="97"/>
  <c r="AT342" i="97" s="1"/>
  <c r="AN341" i="97"/>
  <c r="AT341" i="97" s="1"/>
  <c r="AN340" i="97"/>
  <c r="AT340" i="97" s="1"/>
  <c r="AN339" i="97"/>
  <c r="AT339" i="97" s="1"/>
  <c r="AN338" i="97"/>
  <c r="AT338" i="97" s="1"/>
  <c r="AN337" i="97"/>
  <c r="AT337" i="97" s="1"/>
  <c r="AN336" i="97"/>
  <c r="AT336" i="97" s="1"/>
  <c r="AN335" i="97"/>
  <c r="AT335" i="97" s="1"/>
  <c r="AN334" i="97"/>
  <c r="AT334" i="97" s="1"/>
  <c r="AN333" i="97"/>
  <c r="AT333" i="97" s="1"/>
  <c r="AN332" i="97"/>
  <c r="AT332" i="97" s="1"/>
  <c r="AN331" i="97"/>
  <c r="AT331" i="97" s="1"/>
  <c r="AN330" i="97"/>
  <c r="AT330" i="97" s="1"/>
  <c r="AN329" i="97"/>
  <c r="AT329" i="97" s="1"/>
  <c r="AN328" i="97"/>
  <c r="P321" i="97"/>
  <c r="AN307" i="97"/>
  <c r="AT307" i="97" s="1"/>
  <c r="AN306" i="97"/>
  <c r="AT306" i="97" s="1"/>
  <c r="AN305" i="97"/>
  <c r="AT305" i="97" s="1"/>
  <c r="AN304" i="97"/>
  <c r="AT304" i="97" s="1"/>
  <c r="AN303" i="97"/>
  <c r="AT303" i="97" s="1"/>
  <c r="AN302" i="97"/>
  <c r="AT302" i="97" s="1"/>
  <c r="AN301" i="97"/>
  <c r="AT301" i="97" s="1"/>
  <c r="AN300" i="97"/>
  <c r="AT300" i="97" s="1"/>
  <c r="AN299" i="97"/>
  <c r="AT299" i="97" s="1"/>
  <c r="AN298" i="97"/>
  <c r="AT298" i="97" s="1"/>
  <c r="AN297" i="97"/>
  <c r="AT297" i="97" s="1"/>
  <c r="AN296" i="97"/>
  <c r="AT296" i="97" s="1"/>
  <c r="AN295" i="97"/>
  <c r="AT295" i="97" s="1"/>
  <c r="AN294" i="97"/>
  <c r="AT294" i="97" s="1"/>
  <c r="AN293" i="97"/>
  <c r="AT293" i="97" s="1"/>
  <c r="AN292" i="97"/>
  <c r="AT292" i="97" s="1"/>
  <c r="AN291" i="97"/>
  <c r="AT291" i="97" s="1"/>
  <c r="AN290" i="97"/>
  <c r="AT290" i="97" s="1"/>
  <c r="AN289" i="97"/>
  <c r="AN288" i="97"/>
  <c r="AT288" i="97" s="1"/>
  <c r="P281" i="97"/>
  <c r="AN267" i="97"/>
  <c r="AT267" i="97" s="1"/>
  <c r="AN266" i="97"/>
  <c r="AT266" i="97" s="1"/>
  <c r="AN265" i="97"/>
  <c r="AT265" i="97" s="1"/>
  <c r="AN264" i="97"/>
  <c r="AT264" i="97" s="1"/>
  <c r="AN263" i="97"/>
  <c r="AT263" i="97" s="1"/>
  <c r="AN262" i="97"/>
  <c r="AT262" i="97" s="1"/>
  <c r="AN261" i="97"/>
  <c r="AT261" i="97" s="1"/>
  <c r="AN260" i="97"/>
  <c r="AT260" i="97" s="1"/>
  <c r="AN259" i="97"/>
  <c r="AT259" i="97" s="1"/>
  <c r="AN258" i="97"/>
  <c r="AT258" i="97" s="1"/>
  <c r="AN257" i="97"/>
  <c r="AT257" i="97" s="1"/>
  <c r="AN256" i="97"/>
  <c r="AT256" i="97" s="1"/>
  <c r="AN255" i="97"/>
  <c r="AT255" i="97" s="1"/>
  <c r="AN254" i="97"/>
  <c r="AT254" i="97" s="1"/>
  <c r="AN253" i="97"/>
  <c r="AT253" i="97" s="1"/>
  <c r="AN252" i="97"/>
  <c r="AT252" i="97" s="1"/>
  <c r="AN251" i="97"/>
  <c r="AT251" i="97" s="1"/>
  <c r="AN250" i="97"/>
  <c r="AT250" i="97" s="1"/>
  <c r="AN249" i="97"/>
  <c r="AT249" i="97" s="1"/>
  <c r="AN248" i="97"/>
  <c r="P241" i="97"/>
  <c r="AN227" i="97"/>
  <c r="AT227" i="97" s="1"/>
  <c r="AN226" i="97"/>
  <c r="AT226" i="97" s="1"/>
  <c r="AN225" i="97"/>
  <c r="AT225" i="97" s="1"/>
  <c r="AN224" i="97"/>
  <c r="AT224" i="97" s="1"/>
  <c r="AN223" i="97"/>
  <c r="AT223" i="97" s="1"/>
  <c r="AN222" i="97"/>
  <c r="AT222" i="97" s="1"/>
  <c r="AN221" i="97"/>
  <c r="AT221" i="97" s="1"/>
  <c r="AN220" i="97"/>
  <c r="AT220" i="97" s="1"/>
  <c r="AN219" i="97"/>
  <c r="AT219" i="97" s="1"/>
  <c r="AN218" i="97"/>
  <c r="AT218" i="97" s="1"/>
  <c r="AN217" i="97"/>
  <c r="AT217" i="97" s="1"/>
  <c r="AN216" i="97"/>
  <c r="AT216" i="97" s="1"/>
  <c r="AN215" i="97"/>
  <c r="AT215" i="97" s="1"/>
  <c r="AN214" i="97"/>
  <c r="AT214" i="97" s="1"/>
  <c r="AN213" i="97"/>
  <c r="AT213" i="97" s="1"/>
  <c r="AN212" i="97"/>
  <c r="AT212" i="97" s="1"/>
  <c r="AN211" i="97"/>
  <c r="AT211" i="97" s="1"/>
  <c r="AN210" i="97"/>
  <c r="AT210" i="97" s="1"/>
  <c r="AN209" i="97"/>
  <c r="AT209" i="97" s="1"/>
  <c r="AN208" i="97"/>
  <c r="AT208" i="97" s="1"/>
  <c r="P201" i="97"/>
  <c r="AN187" i="97"/>
  <c r="AT187" i="97" s="1"/>
  <c r="AN186" i="97"/>
  <c r="AT186" i="97" s="1"/>
  <c r="AN185" i="97"/>
  <c r="AT185" i="97" s="1"/>
  <c r="AN184" i="97"/>
  <c r="AT184" i="97" s="1"/>
  <c r="AN183" i="97"/>
  <c r="AT183" i="97" s="1"/>
  <c r="AN182" i="97"/>
  <c r="AT182" i="97" s="1"/>
  <c r="AN181" i="97"/>
  <c r="AT181" i="97" s="1"/>
  <c r="AN180" i="97"/>
  <c r="AT180" i="97" s="1"/>
  <c r="AN179" i="97"/>
  <c r="AT179" i="97" s="1"/>
  <c r="AN178" i="97"/>
  <c r="AT178" i="97" s="1"/>
  <c r="AN177" i="97"/>
  <c r="AT177" i="97" s="1"/>
  <c r="AN176" i="97"/>
  <c r="AT176" i="97" s="1"/>
  <c r="AN175" i="97"/>
  <c r="AT175" i="97" s="1"/>
  <c r="AN174" i="97"/>
  <c r="AT174" i="97" s="1"/>
  <c r="AN173" i="97"/>
  <c r="AT173" i="97" s="1"/>
  <c r="AN172" i="97"/>
  <c r="AT172" i="97" s="1"/>
  <c r="AN171" i="97"/>
  <c r="AT171" i="97" s="1"/>
  <c r="AN170" i="97"/>
  <c r="AT170" i="97" s="1"/>
  <c r="AN169" i="97"/>
  <c r="AT169" i="97" s="1"/>
  <c r="AN168" i="97"/>
  <c r="P161" i="97"/>
  <c r="AN147" i="97"/>
  <c r="AT147" i="97" s="1"/>
  <c r="AN146" i="97"/>
  <c r="AT146" i="97" s="1"/>
  <c r="AN145" i="97"/>
  <c r="AT145" i="97" s="1"/>
  <c r="AN144" i="97"/>
  <c r="AT144" i="97" s="1"/>
  <c r="AN143" i="97"/>
  <c r="AT143" i="97" s="1"/>
  <c r="AN142" i="97"/>
  <c r="AT142" i="97" s="1"/>
  <c r="AN141" i="97"/>
  <c r="AT141" i="97" s="1"/>
  <c r="AN140" i="97"/>
  <c r="AT140" i="97" s="1"/>
  <c r="AN139" i="97"/>
  <c r="AT139" i="97" s="1"/>
  <c r="AN138" i="97"/>
  <c r="AT138" i="97" s="1"/>
  <c r="AN137" i="97"/>
  <c r="AT137" i="97" s="1"/>
  <c r="AN136" i="97"/>
  <c r="AT136" i="97" s="1"/>
  <c r="AN135" i="97"/>
  <c r="AT135" i="97" s="1"/>
  <c r="AN134" i="97"/>
  <c r="AT134" i="97" s="1"/>
  <c r="AN133" i="97"/>
  <c r="AT133" i="97" s="1"/>
  <c r="AN132" i="97"/>
  <c r="AT132" i="97" s="1"/>
  <c r="AN131" i="97"/>
  <c r="AT131" i="97" s="1"/>
  <c r="AN130" i="97"/>
  <c r="AT130" i="97" s="1"/>
  <c r="AN129" i="97"/>
  <c r="AT129" i="97" s="1"/>
  <c r="AN128" i="97"/>
  <c r="P121" i="97"/>
  <c r="AN107" i="97"/>
  <c r="AT107" i="97" s="1"/>
  <c r="AN106" i="97"/>
  <c r="AT106" i="97" s="1"/>
  <c r="AN105" i="97"/>
  <c r="AT105" i="97" s="1"/>
  <c r="AN104" i="97"/>
  <c r="AT104" i="97" s="1"/>
  <c r="AN103" i="97"/>
  <c r="AT103" i="97" s="1"/>
  <c r="AN102" i="97"/>
  <c r="AT102" i="97" s="1"/>
  <c r="AN101" i="97"/>
  <c r="AT101" i="97" s="1"/>
  <c r="AN100" i="97"/>
  <c r="AT100" i="97" s="1"/>
  <c r="AN99" i="97"/>
  <c r="AT99" i="97" s="1"/>
  <c r="AN98" i="97"/>
  <c r="AT98" i="97" s="1"/>
  <c r="AN97" i="97"/>
  <c r="AT97" i="97" s="1"/>
  <c r="AN96" i="97"/>
  <c r="AT96" i="97" s="1"/>
  <c r="AN95" i="97"/>
  <c r="AT95" i="97" s="1"/>
  <c r="AN94" i="97"/>
  <c r="AT94" i="97" s="1"/>
  <c r="AN93" i="97"/>
  <c r="AT93" i="97" s="1"/>
  <c r="AN92" i="97"/>
  <c r="AT92" i="97" s="1"/>
  <c r="AN91" i="97"/>
  <c r="AT91" i="97" s="1"/>
  <c r="AN90" i="97"/>
  <c r="AT90" i="97" s="1"/>
  <c r="AN89" i="97"/>
  <c r="AT89" i="97" s="1"/>
  <c r="AN88" i="97"/>
  <c r="P81" i="97"/>
  <c r="AN67" i="97"/>
  <c r="AT67" i="97" s="1"/>
  <c r="AN66" i="97"/>
  <c r="AT66" i="97" s="1"/>
  <c r="AN65" i="97"/>
  <c r="AT65" i="97" s="1"/>
  <c r="AN64" i="97"/>
  <c r="AT64" i="97" s="1"/>
  <c r="AN63" i="97"/>
  <c r="AT63" i="97" s="1"/>
  <c r="AN62" i="97"/>
  <c r="AT62" i="97" s="1"/>
  <c r="AN61" i="97"/>
  <c r="AT61" i="97" s="1"/>
  <c r="AN60" i="97"/>
  <c r="AT60" i="97" s="1"/>
  <c r="AN59" i="97"/>
  <c r="AT59" i="97" s="1"/>
  <c r="AN58" i="97"/>
  <c r="AT58" i="97" s="1"/>
  <c r="AN57" i="97"/>
  <c r="AT57" i="97" s="1"/>
  <c r="AN56" i="97"/>
  <c r="AT56" i="97" s="1"/>
  <c r="AN55" i="97"/>
  <c r="AT55" i="97" s="1"/>
  <c r="AN54" i="97"/>
  <c r="AT54" i="97" s="1"/>
  <c r="AN53" i="97"/>
  <c r="AT53" i="97" s="1"/>
  <c r="AN52" i="97"/>
  <c r="AT52" i="97" s="1"/>
  <c r="AN51" i="97"/>
  <c r="AT51" i="97" s="1"/>
  <c r="AN50" i="97"/>
  <c r="AT50" i="97" s="1"/>
  <c r="AN49" i="97"/>
  <c r="AT49" i="97" s="1"/>
  <c r="AN48" i="97"/>
  <c r="P41" i="97"/>
  <c r="AN27" i="97"/>
  <c r="AT27" i="97" s="1"/>
  <c r="AN26" i="97"/>
  <c r="AT26" i="97" s="1"/>
  <c r="AN25" i="97"/>
  <c r="AT25" i="97" s="1"/>
  <c r="AN24" i="97"/>
  <c r="AT24" i="97" s="1"/>
  <c r="AN23" i="97"/>
  <c r="AT23" i="97" s="1"/>
  <c r="AN22" i="97"/>
  <c r="AT22" i="97" s="1"/>
  <c r="AN21" i="97"/>
  <c r="AT21" i="97" s="1"/>
  <c r="AN20" i="97"/>
  <c r="AT20" i="97" s="1"/>
  <c r="AN19" i="97"/>
  <c r="AT19" i="97" s="1"/>
  <c r="AN18" i="97"/>
  <c r="AT18" i="97" s="1"/>
  <c r="AN17" i="97"/>
  <c r="AT17" i="97" s="1"/>
  <c r="AN16" i="97"/>
  <c r="AT16" i="97" s="1"/>
  <c r="AN15" i="97"/>
  <c r="AT15" i="97" s="1"/>
  <c r="AN14" i="97"/>
  <c r="AT14" i="97" s="1"/>
  <c r="AN13" i="97"/>
  <c r="AT13" i="97" s="1"/>
  <c r="AT12" i="97"/>
  <c r="AT11" i="97"/>
  <c r="AT10" i="97"/>
  <c r="AT9" i="97"/>
  <c r="AJ27" i="2"/>
  <c r="AP27" i="2" s="1"/>
  <c r="AJ26" i="2"/>
  <c r="AP26" i="2" s="1"/>
  <c r="AJ25" i="2"/>
  <c r="AP25" i="2" s="1"/>
  <c r="AJ24" i="2"/>
  <c r="AP24" i="2" s="1"/>
  <c r="AJ23" i="2"/>
  <c r="AP23" i="2" s="1"/>
  <c r="AJ22" i="2"/>
  <c r="AP22" i="2" s="1"/>
  <c r="AJ21" i="2"/>
  <c r="AP21" i="2" s="1"/>
  <c r="AJ20" i="2"/>
  <c r="AP20" i="2" s="1"/>
  <c r="AJ19" i="2"/>
  <c r="AP19" i="2" s="1"/>
  <c r="AJ18" i="2"/>
  <c r="AP18" i="2" s="1"/>
  <c r="AJ17" i="2"/>
  <c r="AP17" i="2" s="1"/>
  <c r="AJ16" i="2"/>
  <c r="AP16" i="2" s="1"/>
  <c r="AJ15" i="2"/>
  <c r="AP15" i="2" s="1"/>
  <c r="AJ14" i="2"/>
  <c r="AP14" i="2" s="1"/>
  <c r="AJ13" i="2"/>
  <c r="AP13" i="2" s="1"/>
  <c r="AJ12" i="2"/>
  <c r="AP12" i="2" s="1"/>
  <c r="AJ11" i="2"/>
  <c r="AP11" i="2" s="1"/>
  <c r="AJ10" i="2"/>
  <c r="AP10" i="2" s="1"/>
  <c r="AJ9" i="2"/>
  <c r="AP9" i="2" s="1"/>
  <c r="AJ8" i="2"/>
  <c r="AP8" i="2" s="1"/>
  <c r="AX348" i="97" l="1"/>
  <c r="AX308" i="97"/>
  <c r="AX268" i="97"/>
  <c r="AX188" i="97"/>
  <c r="AT168" i="97"/>
  <c r="AX108" i="97"/>
  <c r="AX148" i="97"/>
  <c r="AT128" i="97"/>
  <c r="AT148" i="97" s="1"/>
  <c r="AN148" i="97" s="1"/>
  <c r="AX68" i="97"/>
  <c r="AT188" i="97"/>
  <c r="AN188" i="97" s="1"/>
  <c r="AT228" i="97"/>
  <c r="AN228" i="97" s="1"/>
  <c r="AT48" i="97"/>
  <c r="AT68" i="97" s="1"/>
  <c r="AN68" i="97" s="1"/>
  <c r="AT289" i="97"/>
  <c r="AT308" i="97" s="1"/>
  <c r="AN308" i="97" s="1"/>
  <c r="AT248" i="97"/>
  <c r="AT268" i="97" s="1"/>
  <c r="AN268" i="97" s="1"/>
  <c r="AT328" i="97"/>
  <c r="AT348" i="97" s="1"/>
  <c r="AN348" i="97" s="1"/>
  <c r="AT88" i="97"/>
  <c r="AT108" i="97" s="1"/>
  <c r="AN108" i="97" s="1"/>
  <c r="AX228" i="97"/>
  <c r="BF92" i="24" l="1"/>
  <c r="BI92" i="24" s="1"/>
  <c r="BF91" i="24"/>
  <c r="BI91" i="24" s="1"/>
  <c r="BF90" i="24"/>
  <c r="BI90" i="24" s="1"/>
  <c r="BF89" i="24"/>
  <c r="BI89" i="24" s="1"/>
  <c r="BF88" i="24"/>
  <c r="BI88" i="24" s="1"/>
  <c r="BF87" i="24"/>
  <c r="BI87" i="24" s="1"/>
  <c r="BF86" i="24"/>
  <c r="BI86" i="24" s="1"/>
  <c r="BF85" i="24"/>
  <c r="BI85" i="24" s="1"/>
  <c r="BF84" i="24"/>
  <c r="BI84" i="24" s="1"/>
  <c r="BF83" i="24"/>
  <c r="BI83" i="24" s="1"/>
  <c r="BF55" i="24"/>
  <c r="BI55" i="24" s="1"/>
  <c r="BF54" i="24"/>
  <c r="BI54" i="24" s="1"/>
  <c r="BF53" i="24"/>
  <c r="BI53" i="24" s="1"/>
  <c r="BF52" i="24"/>
  <c r="BI52" i="24" s="1"/>
  <c r="BF51" i="24"/>
  <c r="BI51" i="24" s="1"/>
  <c r="BF50" i="24"/>
  <c r="BI50" i="24" s="1"/>
  <c r="BF49" i="24"/>
  <c r="BI49" i="24" s="1"/>
  <c r="BF48" i="24"/>
  <c r="BI48" i="24" s="1"/>
  <c r="BF47" i="24"/>
  <c r="BI47" i="24" s="1"/>
  <c r="BF46" i="24"/>
  <c r="BI46" i="24" s="1"/>
  <c r="BF10" i="24"/>
  <c r="BI10" i="24" s="1"/>
  <c r="BF11" i="24"/>
  <c r="BI11" i="24" s="1"/>
  <c r="BF12" i="24"/>
  <c r="BI12" i="24" s="1"/>
  <c r="BF13" i="24"/>
  <c r="BI13" i="24" s="1"/>
  <c r="BF14" i="24"/>
  <c r="BI14" i="24" s="1"/>
  <c r="BF15" i="24"/>
  <c r="BI15" i="24" s="1"/>
  <c r="BF16" i="24"/>
  <c r="BI16" i="24" s="1"/>
  <c r="BF17" i="24"/>
  <c r="BI17" i="24" s="1"/>
  <c r="BF18" i="24"/>
  <c r="BI18" i="24" s="1"/>
  <c r="BF9" i="24"/>
  <c r="BI9" i="24" s="1"/>
  <c r="AJ267" i="2" l="1"/>
  <c r="AP267" i="2" s="1"/>
  <c r="AJ266" i="2"/>
  <c r="AP266" i="2" s="1"/>
  <c r="AJ265" i="2"/>
  <c r="AP265" i="2" s="1"/>
  <c r="AJ264" i="2"/>
  <c r="AP264" i="2" s="1"/>
  <c r="AJ263" i="2"/>
  <c r="AP263" i="2" s="1"/>
  <c r="AJ262" i="2"/>
  <c r="AP262" i="2" s="1"/>
  <c r="AJ261" i="2"/>
  <c r="AP261" i="2" s="1"/>
  <c r="AJ260" i="2"/>
  <c r="AP260" i="2" s="1"/>
  <c r="AJ259" i="2"/>
  <c r="AP259" i="2" s="1"/>
  <c r="AJ258" i="2"/>
  <c r="AP258" i="2" s="1"/>
  <c r="AJ257" i="2"/>
  <c r="AP257" i="2" s="1"/>
  <c r="AJ256" i="2"/>
  <c r="AP256" i="2" s="1"/>
  <c r="AJ255" i="2"/>
  <c r="AP255" i="2" s="1"/>
  <c r="AJ254" i="2"/>
  <c r="AP254" i="2" s="1"/>
  <c r="AJ253" i="2"/>
  <c r="AP253" i="2" s="1"/>
  <c r="AJ252" i="2"/>
  <c r="AP252" i="2" s="1"/>
  <c r="AJ251" i="2"/>
  <c r="AP251" i="2" s="1"/>
  <c r="AJ250" i="2"/>
  <c r="AP250" i="2" s="1"/>
  <c r="AJ249" i="2"/>
  <c r="AP249" i="2" s="1"/>
  <c r="AJ248" i="2"/>
  <c r="AP241" i="2"/>
  <c r="P241" i="2" s="1"/>
  <c r="AJ227" i="2"/>
  <c r="AP227" i="2" s="1"/>
  <c r="AJ226" i="2"/>
  <c r="AP226" i="2" s="1"/>
  <c r="AJ225" i="2"/>
  <c r="AP225" i="2" s="1"/>
  <c r="AJ224" i="2"/>
  <c r="AP224" i="2" s="1"/>
  <c r="AJ223" i="2"/>
  <c r="AP223" i="2" s="1"/>
  <c r="AJ222" i="2"/>
  <c r="AP222" i="2" s="1"/>
  <c r="AJ221" i="2"/>
  <c r="AP221" i="2" s="1"/>
  <c r="AJ220" i="2"/>
  <c r="AP220" i="2" s="1"/>
  <c r="AJ219" i="2"/>
  <c r="AP219" i="2" s="1"/>
  <c r="AJ218" i="2"/>
  <c r="AP218" i="2" s="1"/>
  <c r="AJ217" i="2"/>
  <c r="AP217" i="2" s="1"/>
  <c r="AJ216" i="2"/>
  <c r="AP216" i="2" s="1"/>
  <c r="AJ215" i="2"/>
  <c r="AP215" i="2" s="1"/>
  <c r="AJ214" i="2"/>
  <c r="AP214" i="2" s="1"/>
  <c r="AJ213" i="2"/>
  <c r="AP213" i="2" s="1"/>
  <c r="AJ212" i="2"/>
  <c r="AP212" i="2" s="1"/>
  <c r="AJ211" i="2"/>
  <c r="AP211" i="2" s="1"/>
  <c r="AJ210" i="2"/>
  <c r="AP210" i="2" s="1"/>
  <c r="AJ209" i="2"/>
  <c r="AP209" i="2" s="1"/>
  <c r="AJ208" i="2"/>
  <c r="AP201" i="2"/>
  <c r="P201" i="2" s="1"/>
  <c r="AJ187" i="2"/>
  <c r="AP187" i="2" s="1"/>
  <c r="AJ186" i="2"/>
  <c r="AP186" i="2" s="1"/>
  <c r="AJ185" i="2"/>
  <c r="AP185" i="2" s="1"/>
  <c r="AJ184" i="2"/>
  <c r="AP184" i="2" s="1"/>
  <c r="AJ183" i="2"/>
  <c r="AP183" i="2" s="1"/>
  <c r="AJ182" i="2"/>
  <c r="AP182" i="2" s="1"/>
  <c r="AJ181" i="2"/>
  <c r="AP181" i="2" s="1"/>
  <c r="AJ180" i="2"/>
  <c r="AP180" i="2" s="1"/>
  <c r="AJ179" i="2"/>
  <c r="AP179" i="2" s="1"/>
  <c r="AJ178" i="2"/>
  <c r="AP178" i="2" s="1"/>
  <c r="AJ177" i="2"/>
  <c r="AP177" i="2" s="1"/>
  <c r="AJ176" i="2"/>
  <c r="AP176" i="2" s="1"/>
  <c r="AJ175" i="2"/>
  <c r="AP175" i="2" s="1"/>
  <c r="AJ174" i="2"/>
  <c r="AP174" i="2" s="1"/>
  <c r="AJ173" i="2"/>
  <c r="AP173" i="2" s="1"/>
  <c r="AJ172" i="2"/>
  <c r="AP172" i="2" s="1"/>
  <c r="AJ171" i="2"/>
  <c r="AP171" i="2" s="1"/>
  <c r="AJ170" i="2"/>
  <c r="AP170" i="2" s="1"/>
  <c r="AJ169" i="2"/>
  <c r="AP169" i="2" s="1"/>
  <c r="AJ168" i="2"/>
  <c r="AP161" i="2"/>
  <c r="P161" i="2" s="1"/>
  <c r="AJ147" i="2"/>
  <c r="AP147" i="2" s="1"/>
  <c r="AJ146" i="2"/>
  <c r="AP146" i="2" s="1"/>
  <c r="AJ145" i="2"/>
  <c r="AP145" i="2" s="1"/>
  <c r="AJ144" i="2"/>
  <c r="AP144" i="2" s="1"/>
  <c r="AJ143" i="2"/>
  <c r="AP143" i="2" s="1"/>
  <c r="AJ142" i="2"/>
  <c r="AP142" i="2" s="1"/>
  <c r="AJ141" i="2"/>
  <c r="AP141" i="2" s="1"/>
  <c r="AJ140" i="2"/>
  <c r="AP140" i="2" s="1"/>
  <c r="AJ139" i="2"/>
  <c r="AP139" i="2" s="1"/>
  <c r="AJ138" i="2"/>
  <c r="AP138" i="2" s="1"/>
  <c r="AJ137" i="2"/>
  <c r="AP137" i="2" s="1"/>
  <c r="AJ136" i="2"/>
  <c r="AP136" i="2" s="1"/>
  <c r="AJ135" i="2"/>
  <c r="AP135" i="2" s="1"/>
  <c r="AJ134" i="2"/>
  <c r="AP134" i="2" s="1"/>
  <c r="AJ133" i="2"/>
  <c r="AP133" i="2" s="1"/>
  <c r="AJ132" i="2"/>
  <c r="AP132" i="2" s="1"/>
  <c r="AJ131" i="2"/>
  <c r="AP131" i="2" s="1"/>
  <c r="AJ130" i="2"/>
  <c r="AP130" i="2" s="1"/>
  <c r="AJ129" i="2"/>
  <c r="AP129" i="2" s="1"/>
  <c r="AJ128" i="2"/>
  <c r="AP121" i="2"/>
  <c r="P121" i="2" s="1"/>
  <c r="AJ107" i="2"/>
  <c r="AP107" i="2" s="1"/>
  <c r="AJ106" i="2"/>
  <c r="AP106" i="2" s="1"/>
  <c r="AJ105" i="2"/>
  <c r="AP105" i="2" s="1"/>
  <c r="AJ104" i="2"/>
  <c r="AP104" i="2" s="1"/>
  <c r="AJ103" i="2"/>
  <c r="AP103" i="2" s="1"/>
  <c r="AJ102" i="2"/>
  <c r="AP102" i="2" s="1"/>
  <c r="AJ101" i="2"/>
  <c r="AP101" i="2" s="1"/>
  <c r="AJ100" i="2"/>
  <c r="AP100" i="2" s="1"/>
  <c r="AJ99" i="2"/>
  <c r="AP99" i="2" s="1"/>
  <c r="AJ98" i="2"/>
  <c r="AP98" i="2" s="1"/>
  <c r="AJ97" i="2"/>
  <c r="AP97" i="2" s="1"/>
  <c r="AJ96" i="2"/>
  <c r="AP96" i="2" s="1"/>
  <c r="AJ95" i="2"/>
  <c r="AP95" i="2" s="1"/>
  <c r="AJ94" i="2"/>
  <c r="AP94" i="2" s="1"/>
  <c r="AJ93" i="2"/>
  <c r="AP93" i="2" s="1"/>
  <c r="AJ92" i="2"/>
  <c r="AP92" i="2" s="1"/>
  <c r="AJ91" i="2"/>
  <c r="AP91" i="2" s="1"/>
  <c r="AJ90" i="2"/>
  <c r="AP90" i="2" s="1"/>
  <c r="AJ89" i="2"/>
  <c r="AP89" i="2" s="1"/>
  <c r="AJ88" i="2"/>
  <c r="AP81" i="2"/>
  <c r="P81" i="2" s="1"/>
  <c r="AP248" i="2" l="1"/>
  <c r="AP268" i="2" s="1"/>
  <c r="AJ268" i="2" s="1"/>
  <c r="AT268" i="2"/>
  <c r="AP208" i="2"/>
  <c r="AP228" i="2" s="1"/>
  <c r="AJ228" i="2" s="1"/>
  <c r="AT228" i="2"/>
  <c r="AP168" i="2"/>
  <c r="AP188" i="2" s="1"/>
  <c r="AJ188" i="2" s="1"/>
  <c r="AT188" i="2"/>
  <c r="AP128" i="2"/>
  <c r="AP148" i="2" s="1"/>
  <c r="AJ148" i="2" s="1"/>
  <c r="AT148" i="2"/>
  <c r="AP88" i="2"/>
  <c r="AP108" i="2" s="1"/>
  <c r="AJ108" i="2" s="1"/>
  <c r="AT108" i="2"/>
  <c r="AT47" i="4" l="1"/>
  <c r="AT38" i="24"/>
  <c r="P38" i="24" s="1"/>
  <c r="AY75" i="74"/>
  <c r="P75" i="74" s="1"/>
  <c r="AY38" i="74"/>
  <c r="P38" i="74" s="1"/>
  <c r="AY38" i="25"/>
  <c r="P38" i="25" s="1"/>
  <c r="AU18" i="47"/>
  <c r="AV18" i="47" s="1"/>
  <c r="AN18" i="47"/>
  <c r="BD18" i="47" s="1"/>
  <c r="AU17" i="47"/>
  <c r="AV17" i="47" s="1"/>
  <c r="AN17" i="47"/>
  <c r="BD17" i="47" s="1"/>
  <c r="AU16" i="47"/>
  <c r="AV16" i="47" s="1"/>
  <c r="AN16" i="47"/>
  <c r="BD16" i="47" s="1"/>
  <c r="AU15" i="47"/>
  <c r="AV15" i="47" s="1"/>
  <c r="AN15" i="47"/>
  <c r="BD15" i="47" s="1"/>
  <c r="AU14" i="47"/>
  <c r="AV14" i="47" s="1"/>
  <c r="AN14" i="47"/>
  <c r="BD14" i="47" s="1"/>
  <c r="AU13" i="47"/>
  <c r="AV13" i="47" s="1"/>
  <c r="AN13" i="47"/>
  <c r="BD13" i="47" s="1"/>
  <c r="AU12" i="47"/>
  <c r="AV12" i="47" s="1"/>
  <c r="AN12" i="47"/>
  <c r="BD12" i="47" s="1"/>
  <c r="AU11" i="47"/>
  <c r="AV11" i="47" s="1"/>
  <c r="AN11" i="47"/>
  <c r="BD11" i="47" s="1"/>
  <c r="AU10" i="47"/>
  <c r="AV10" i="47" s="1"/>
  <c r="AN10" i="47"/>
  <c r="BD10" i="47" s="1"/>
  <c r="AU9" i="47"/>
  <c r="AV9" i="47" s="1"/>
  <c r="AN9" i="47"/>
  <c r="AV92" i="24"/>
  <c r="AW92" i="24" s="1"/>
  <c r="AN92" i="24"/>
  <c r="BD92" i="24" s="1"/>
  <c r="AV91" i="24"/>
  <c r="AW91" i="24" s="1"/>
  <c r="AN91" i="24"/>
  <c r="BD91" i="24" s="1"/>
  <c r="AV90" i="24"/>
  <c r="AW90" i="24" s="1"/>
  <c r="AN90" i="24"/>
  <c r="BD90" i="24" s="1"/>
  <c r="AV89" i="24"/>
  <c r="AW89" i="24" s="1"/>
  <c r="AN89" i="24"/>
  <c r="BD89" i="24" s="1"/>
  <c r="AV88" i="24"/>
  <c r="AW88" i="24" s="1"/>
  <c r="AN88" i="24"/>
  <c r="BD88" i="24" s="1"/>
  <c r="AV87" i="24"/>
  <c r="AW87" i="24" s="1"/>
  <c r="AN87" i="24"/>
  <c r="BD87" i="24" s="1"/>
  <c r="AV86" i="24"/>
  <c r="AW86" i="24" s="1"/>
  <c r="AN86" i="24"/>
  <c r="BD86" i="24" s="1"/>
  <c r="AV85" i="24"/>
  <c r="AW85" i="24" s="1"/>
  <c r="AN85" i="24"/>
  <c r="BD85" i="24" s="1"/>
  <c r="AV84" i="24"/>
  <c r="AW84" i="24" s="1"/>
  <c r="AN84" i="24"/>
  <c r="BD84" i="24" s="1"/>
  <c r="AN83" i="24"/>
  <c r="AV55" i="24"/>
  <c r="AW55" i="24" s="1"/>
  <c r="AN55" i="24"/>
  <c r="BD55" i="24" s="1"/>
  <c r="AV54" i="24"/>
  <c r="AW54" i="24" s="1"/>
  <c r="AN54" i="24"/>
  <c r="BD54" i="24" s="1"/>
  <c r="AV53" i="24"/>
  <c r="AW53" i="24" s="1"/>
  <c r="AN53" i="24"/>
  <c r="BD53" i="24" s="1"/>
  <c r="AV52" i="24"/>
  <c r="AW52" i="24" s="1"/>
  <c r="AN52" i="24"/>
  <c r="BD52" i="24" s="1"/>
  <c r="AV51" i="24"/>
  <c r="AW51" i="24" s="1"/>
  <c r="AN51" i="24"/>
  <c r="BD51" i="24" s="1"/>
  <c r="AV50" i="24"/>
  <c r="AW50" i="24" s="1"/>
  <c r="AN50" i="24"/>
  <c r="BD50" i="24" s="1"/>
  <c r="AV49" i="24"/>
  <c r="AW49" i="24" s="1"/>
  <c r="AN49" i="24"/>
  <c r="BD49" i="24" s="1"/>
  <c r="AV48" i="24"/>
  <c r="AW48" i="24" s="1"/>
  <c r="AN48" i="24"/>
  <c r="BD48" i="24" s="1"/>
  <c r="AV47" i="24"/>
  <c r="AW47" i="24" s="1"/>
  <c r="AN47" i="24"/>
  <c r="AN46" i="24"/>
  <c r="BD46" i="24" s="1"/>
  <c r="AV18" i="24"/>
  <c r="AW18" i="24" s="1"/>
  <c r="AN18" i="24"/>
  <c r="BD18" i="24" s="1"/>
  <c r="AV17" i="24"/>
  <c r="AW17" i="24" s="1"/>
  <c r="AN17" i="24"/>
  <c r="BD17" i="24" s="1"/>
  <c r="AV16" i="24"/>
  <c r="AW16" i="24" s="1"/>
  <c r="AN16" i="24"/>
  <c r="BD16" i="24" s="1"/>
  <c r="AV15" i="24"/>
  <c r="AW15" i="24" s="1"/>
  <c r="AN15" i="24"/>
  <c r="BD15" i="24" s="1"/>
  <c r="AV14" i="24"/>
  <c r="AW14" i="24" s="1"/>
  <c r="AN14" i="24"/>
  <c r="BD14" i="24" s="1"/>
  <c r="AV13" i="24"/>
  <c r="AW13" i="24" s="1"/>
  <c r="AN13" i="24"/>
  <c r="BD13" i="24" s="1"/>
  <c r="AV12" i="24"/>
  <c r="AW12" i="24" s="1"/>
  <c r="AN12" i="24"/>
  <c r="BD12" i="24" s="1"/>
  <c r="AV11" i="24"/>
  <c r="AW11" i="24" s="1"/>
  <c r="AN11" i="24"/>
  <c r="BD11" i="24" s="1"/>
  <c r="AV10" i="24"/>
  <c r="AW10" i="24" s="1"/>
  <c r="AN10" i="24"/>
  <c r="BD10" i="24" s="1"/>
  <c r="AN9" i="24"/>
  <c r="BE91" i="74"/>
  <c r="AY91" i="74"/>
  <c r="AZ91" i="74" s="1"/>
  <c r="BE90" i="74"/>
  <c r="AY90" i="74"/>
  <c r="AZ90" i="74" s="1"/>
  <c r="BE89" i="74"/>
  <c r="AY89" i="74"/>
  <c r="AZ89" i="74" s="1"/>
  <c r="BE88" i="74"/>
  <c r="AY88" i="74"/>
  <c r="AZ88" i="74" s="1"/>
  <c r="BE87" i="74"/>
  <c r="AY87" i="74"/>
  <c r="AZ87" i="74" s="1"/>
  <c r="BE86" i="74"/>
  <c r="AY86" i="74"/>
  <c r="AZ86" i="74" s="1"/>
  <c r="BE85" i="74"/>
  <c r="AY85" i="74"/>
  <c r="AZ85" i="74" s="1"/>
  <c r="BE84" i="74"/>
  <c r="AY84" i="74"/>
  <c r="AZ84" i="74" s="1"/>
  <c r="BE83" i="74"/>
  <c r="AY83" i="74"/>
  <c r="AZ83" i="74" s="1"/>
  <c r="BE82" i="74"/>
  <c r="AY82" i="74"/>
  <c r="AZ82" i="74" s="1"/>
  <c r="BK81" i="74"/>
  <c r="BJ81" i="74"/>
  <c r="BI81" i="74"/>
  <c r="BE54" i="74"/>
  <c r="AY54" i="74"/>
  <c r="AZ54" i="74" s="1"/>
  <c r="BE53" i="74"/>
  <c r="AY53" i="74"/>
  <c r="AZ53" i="74" s="1"/>
  <c r="BE52" i="74"/>
  <c r="AY52" i="74"/>
  <c r="AZ52" i="74" s="1"/>
  <c r="BE51" i="74"/>
  <c r="AY51" i="74"/>
  <c r="AZ51" i="74" s="1"/>
  <c r="BE50" i="74"/>
  <c r="AY50" i="74"/>
  <c r="AZ50" i="74" s="1"/>
  <c r="BE49" i="74"/>
  <c r="AY49" i="74"/>
  <c r="AZ49" i="74" s="1"/>
  <c r="BE48" i="74"/>
  <c r="AY48" i="74"/>
  <c r="AZ48" i="74" s="1"/>
  <c r="BE47" i="74"/>
  <c r="AY47" i="74"/>
  <c r="AZ47" i="74" s="1"/>
  <c r="BE46" i="74"/>
  <c r="AY46" i="74"/>
  <c r="AZ46" i="74" s="1"/>
  <c r="BE45" i="74"/>
  <c r="AY45" i="74"/>
  <c r="AZ45" i="74" s="1"/>
  <c r="BK44" i="74"/>
  <c r="BJ44" i="74"/>
  <c r="BI44" i="74"/>
  <c r="BE17" i="74"/>
  <c r="AY17" i="74"/>
  <c r="AZ17" i="74" s="1"/>
  <c r="BE16" i="74"/>
  <c r="AY16" i="74"/>
  <c r="AZ16" i="74" s="1"/>
  <c r="BE15" i="74"/>
  <c r="AY15" i="74"/>
  <c r="AZ15" i="74" s="1"/>
  <c r="BE14" i="74"/>
  <c r="AY14" i="74"/>
  <c r="AZ14" i="74" s="1"/>
  <c r="BE13" i="74"/>
  <c r="AY13" i="74"/>
  <c r="AZ13" i="74" s="1"/>
  <c r="BE12" i="74"/>
  <c r="AY12" i="74"/>
  <c r="AZ12" i="74" s="1"/>
  <c r="BE11" i="74"/>
  <c r="AY11" i="74"/>
  <c r="AZ11" i="74" s="1"/>
  <c r="BE10" i="74"/>
  <c r="AY10" i="74"/>
  <c r="AZ10" i="74" s="1"/>
  <c r="BE9" i="74"/>
  <c r="AY9" i="74"/>
  <c r="AZ9" i="74" s="1"/>
  <c r="AU9" i="74"/>
  <c r="BG9" i="74" s="1"/>
  <c r="BE8" i="74"/>
  <c r="AY8" i="74"/>
  <c r="AZ8" i="74" s="1"/>
  <c r="BK7" i="74"/>
  <c r="BJ7" i="74"/>
  <c r="BE91" i="25"/>
  <c r="AY91" i="25"/>
  <c r="AZ91" i="25" s="1"/>
  <c r="BE90" i="25"/>
  <c r="AY90" i="25"/>
  <c r="AZ90" i="25" s="1"/>
  <c r="BE89" i="25"/>
  <c r="AY89" i="25"/>
  <c r="AZ89" i="25" s="1"/>
  <c r="BE88" i="25"/>
  <c r="AY88" i="25"/>
  <c r="AZ88" i="25" s="1"/>
  <c r="BE87" i="25"/>
  <c r="AY87" i="25"/>
  <c r="AZ87" i="25" s="1"/>
  <c r="BE86" i="25"/>
  <c r="AY86" i="25"/>
  <c r="AZ86" i="25" s="1"/>
  <c r="BE85" i="25"/>
  <c r="AY85" i="25"/>
  <c r="AZ85" i="25" s="1"/>
  <c r="BE84" i="25"/>
  <c r="AY84" i="25"/>
  <c r="AZ84" i="25" s="1"/>
  <c r="BE83" i="25"/>
  <c r="AY83" i="25"/>
  <c r="AZ83" i="25" s="1"/>
  <c r="BE82" i="25"/>
  <c r="AY82" i="25"/>
  <c r="AZ82" i="25" s="1"/>
  <c r="BK81" i="25"/>
  <c r="BJ81" i="25"/>
  <c r="BI81" i="25"/>
  <c r="BE54" i="25"/>
  <c r="AY54" i="25"/>
  <c r="AZ54" i="25" s="1"/>
  <c r="BE53" i="25"/>
  <c r="AY53" i="25"/>
  <c r="AZ53" i="25" s="1"/>
  <c r="BE52" i="25"/>
  <c r="AY52" i="25"/>
  <c r="AZ52" i="25" s="1"/>
  <c r="BE51" i="25"/>
  <c r="AY51" i="25"/>
  <c r="AZ51" i="25" s="1"/>
  <c r="BE50" i="25"/>
  <c r="AY50" i="25"/>
  <c r="AZ50" i="25" s="1"/>
  <c r="BE49" i="25"/>
  <c r="AY49" i="25"/>
  <c r="AZ49" i="25" s="1"/>
  <c r="BE48" i="25"/>
  <c r="AY48" i="25"/>
  <c r="AZ48" i="25" s="1"/>
  <c r="BE47" i="25"/>
  <c r="AY47" i="25"/>
  <c r="AZ47" i="25" s="1"/>
  <c r="BE46" i="25"/>
  <c r="AY46" i="25"/>
  <c r="AZ46" i="25" s="1"/>
  <c r="BE45" i="25"/>
  <c r="AY45" i="25"/>
  <c r="AZ45" i="25" s="1"/>
  <c r="BK44" i="25"/>
  <c r="BJ44" i="25"/>
  <c r="BI44" i="25"/>
  <c r="BE17" i="25"/>
  <c r="AY17" i="25"/>
  <c r="AZ17" i="25" s="1"/>
  <c r="BE16" i="25"/>
  <c r="AY16" i="25"/>
  <c r="AZ16" i="25" s="1"/>
  <c r="BE15" i="25"/>
  <c r="AY15" i="25"/>
  <c r="AZ15" i="25" s="1"/>
  <c r="BE14" i="25"/>
  <c r="AY14" i="25"/>
  <c r="AZ14" i="25" s="1"/>
  <c r="BE13" i="25"/>
  <c r="AY13" i="25"/>
  <c r="AZ13" i="25" s="1"/>
  <c r="BE12" i="25"/>
  <c r="AY12" i="25"/>
  <c r="AZ12" i="25" s="1"/>
  <c r="BE11" i="25"/>
  <c r="AY11" i="25"/>
  <c r="AZ11" i="25" s="1"/>
  <c r="BE10" i="25"/>
  <c r="AY10" i="25"/>
  <c r="AZ10" i="25" s="1"/>
  <c r="BE9" i="25"/>
  <c r="BI9" i="25" s="1"/>
  <c r="AY9" i="25"/>
  <c r="AZ9" i="25" s="1"/>
  <c r="BE8" i="25"/>
  <c r="BI8" i="25" s="1"/>
  <c r="AY8" i="25"/>
  <c r="AZ8" i="25" s="1"/>
  <c r="BK7" i="25"/>
  <c r="BJ7" i="25"/>
  <c r="BI7" i="25"/>
  <c r="AT19" i="47" l="1"/>
  <c r="BJ16" i="74"/>
  <c r="BK16" i="74"/>
  <c r="BI16" i="74"/>
  <c r="AU16" i="74" s="1"/>
  <c r="BG16" i="74" s="1"/>
  <c r="BK91" i="74"/>
  <c r="BJ91" i="74"/>
  <c r="BI91" i="74"/>
  <c r="AU91" i="74" s="1"/>
  <c r="BG91" i="74" s="1"/>
  <c r="BK82" i="25"/>
  <c r="BJ82" i="25"/>
  <c r="BI82" i="25"/>
  <c r="AU82" i="25" s="1"/>
  <c r="BI10" i="74"/>
  <c r="AU10" i="74" s="1"/>
  <c r="BG10" i="74" s="1"/>
  <c r="BJ10" i="74"/>
  <c r="BK10" i="74"/>
  <c r="BJ49" i="74"/>
  <c r="BI49" i="74"/>
  <c r="AU49" i="74" s="1"/>
  <c r="BG49" i="74" s="1"/>
  <c r="BK49" i="74"/>
  <c r="BK51" i="25"/>
  <c r="BJ51" i="25"/>
  <c r="BI51" i="25"/>
  <c r="AU51" i="25" s="1"/>
  <c r="BG51" i="25" s="1"/>
  <c r="BJ85" i="25"/>
  <c r="BI85" i="25"/>
  <c r="AU85" i="25" s="1"/>
  <c r="BG85" i="25" s="1"/>
  <c r="BK85" i="25"/>
  <c r="BJ89" i="25"/>
  <c r="BI89" i="25"/>
  <c r="BK89" i="25"/>
  <c r="BI14" i="74"/>
  <c r="AU14" i="74" s="1"/>
  <c r="BG14" i="74" s="1"/>
  <c r="BJ14" i="74"/>
  <c r="BK14" i="74"/>
  <c r="BK47" i="74"/>
  <c r="BJ47" i="74"/>
  <c r="BI47" i="74"/>
  <c r="AU47" i="74" s="1"/>
  <c r="BG47" i="74" s="1"/>
  <c r="BK83" i="74"/>
  <c r="BJ83" i="74"/>
  <c r="BI83" i="74"/>
  <c r="AU83" i="74" s="1"/>
  <c r="BG83" i="74" s="1"/>
  <c r="BJ89" i="74"/>
  <c r="BI89" i="74"/>
  <c r="AU89" i="74" s="1"/>
  <c r="BG89" i="74" s="1"/>
  <c r="BK89" i="74"/>
  <c r="BK90" i="74"/>
  <c r="BJ90" i="74"/>
  <c r="BI90" i="74"/>
  <c r="AU90" i="74" s="1"/>
  <c r="BG90" i="74" s="1"/>
  <c r="AT19" i="24"/>
  <c r="BK48" i="25"/>
  <c r="BJ48" i="25"/>
  <c r="BI48" i="25"/>
  <c r="AU48" i="25" s="1"/>
  <c r="BG48" i="25" s="1"/>
  <c r="BJ50" i="25"/>
  <c r="BI50" i="25"/>
  <c r="BK50" i="25"/>
  <c r="AU50" i="25" s="1"/>
  <c r="BG50" i="25" s="1"/>
  <c r="BJ54" i="25"/>
  <c r="BI54" i="25"/>
  <c r="AU54" i="25" s="1"/>
  <c r="BG54" i="25" s="1"/>
  <c r="BK54" i="25"/>
  <c r="BI84" i="25"/>
  <c r="BK84" i="25"/>
  <c r="AU84" i="25" s="1"/>
  <c r="BG84" i="25" s="1"/>
  <c r="BJ84" i="25"/>
  <c r="BI88" i="25"/>
  <c r="AU88" i="25" s="1"/>
  <c r="BG88" i="25" s="1"/>
  <c r="BK88" i="25"/>
  <c r="BJ88" i="25"/>
  <c r="BJ12" i="74"/>
  <c r="BK12" i="74"/>
  <c r="BI12" i="74"/>
  <c r="AU12" i="74" s="1"/>
  <c r="BG12" i="74" s="1"/>
  <c r="BK13" i="74"/>
  <c r="BI13" i="74"/>
  <c r="AU13" i="74" s="1"/>
  <c r="BG13" i="74" s="1"/>
  <c r="BJ13" i="74"/>
  <c r="BJ45" i="74"/>
  <c r="BI45" i="74"/>
  <c r="AU45" i="74" s="1"/>
  <c r="BG45" i="74" s="1"/>
  <c r="BK45" i="74"/>
  <c r="BK46" i="74"/>
  <c r="BJ46" i="74"/>
  <c r="BI46" i="74"/>
  <c r="AU46" i="74" s="1"/>
  <c r="BG46" i="74" s="1"/>
  <c r="BI52" i="74"/>
  <c r="AU52" i="74" s="1"/>
  <c r="BG52" i="74" s="1"/>
  <c r="BK52" i="74"/>
  <c r="BJ52" i="74"/>
  <c r="BJ53" i="74"/>
  <c r="BI53" i="74"/>
  <c r="AU53" i="74" s="1"/>
  <c r="BG53" i="74" s="1"/>
  <c r="BK53" i="74"/>
  <c r="BK54" i="74"/>
  <c r="BJ54" i="74"/>
  <c r="BI54" i="74"/>
  <c r="AU54" i="74" s="1"/>
  <c r="BG54" i="74" s="1"/>
  <c r="BI88" i="74"/>
  <c r="AU88" i="74" s="1"/>
  <c r="BG88" i="74" s="1"/>
  <c r="BK88" i="74"/>
  <c r="BJ88" i="74"/>
  <c r="BK52" i="25"/>
  <c r="BJ52" i="25"/>
  <c r="BI52" i="25"/>
  <c r="BK86" i="25"/>
  <c r="BJ86" i="25"/>
  <c r="BI86" i="25"/>
  <c r="BK90" i="25"/>
  <c r="BJ90" i="25"/>
  <c r="BI90" i="25"/>
  <c r="BK9" i="74"/>
  <c r="BI9" i="74"/>
  <c r="BJ9" i="74"/>
  <c r="BI15" i="74"/>
  <c r="AU15" i="74" s="1"/>
  <c r="BG15" i="74" s="1"/>
  <c r="BJ15" i="74"/>
  <c r="BK15" i="74"/>
  <c r="BI48" i="74"/>
  <c r="AU48" i="74" s="1"/>
  <c r="BG48" i="74" s="1"/>
  <c r="BK48" i="74"/>
  <c r="BJ48" i="74"/>
  <c r="BK50" i="74"/>
  <c r="BJ50" i="74"/>
  <c r="BI50" i="74"/>
  <c r="AU50" i="74" s="1"/>
  <c r="BG50" i="74" s="1"/>
  <c r="BI84" i="74"/>
  <c r="AU84" i="74" s="1"/>
  <c r="BG84" i="74" s="1"/>
  <c r="BK84" i="74"/>
  <c r="BJ84" i="74"/>
  <c r="BI49" i="25"/>
  <c r="BK49" i="25"/>
  <c r="BJ49" i="25"/>
  <c r="AU49" i="25" s="1"/>
  <c r="BG49" i="25" s="1"/>
  <c r="BI53" i="25"/>
  <c r="BK53" i="25"/>
  <c r="BJ53" i="25"/>
  <c r="BK83" i="25"/>
  <c r="BJ83" i="25"/>
  <c r="AU83" i="25" s="1"/>
  <c r="BG83" i="25" s="1"/>
  <c r="BI83" i="25"/>
  <c r="BK87" i="25"/>
  <c r="BJ87" i="25"/>
  <c r="BI87" i="25"/>
  <c r="BK91" i="25"/>
  <c r="BJ91" i="25"/>
  <c r="BI91" i="25"/>
  <c r="AU91" i="25" s="1"/>
  <c r="BG91" i="25" s="1"/>
  <c r="BI11" i="74"/>
  <c r="AU11" i="74" s="1"/>
  <c r="BG11" i="74" s="1"/>
  <c r="BJ11" i="74"/>
  <c r="BK11" i="74"/>
  <c r="BK17" i="74"/>
  <c r="BI17" i="74"/>
  <c r="AU17" i="74" s="1"/>
  <c r="BG17" i="74" s="1"/>
  <c r="BJ17" i="74"/>
  <c r="BK51" i="74"/>
  <c r="BJ51" i="74"/>
  <c r="BI51" i="74"/>
  <c r="AU51" i="74" s="1"/>
  <c r="BG51" i="74" s="1"/>
  <c r="BJ85" i="74"/>
  <c r="BI85" i="74"/>
  <c r="AU85" i="74" s="1"/>
  <c r="BG85" i="74" s="1"/>
  <c r="BK85" i="74"/>
  <c r="BK86" i="74"/>
  <c r="BJ86" i="74"/>
  <c r="BI86" i="74"/>
  <c r="AU86" i="74" s="1"/>
  <c r="BG86" i="74" s="1"/>
  <c r="BK87" i="74"/>
  <c r="BJ87" i="74"/>
  <c r="BI87" i="74"/>
  <c r="AU87" i="74" s="1"/>
  <c r="BG87" i="74" s="1"/>
  <c r="BE18" i="74"/>
  <c r="BJ8" i="74"/>
  <c r="BK8" i="74"/>
  <c r="BI8" i="74"/>
  <c r="AU8" i="74" s="1"/>
  <c r="BG8" i="74" s="1"/>
  <c r="BJ47" i="25"/>
  <c r="BK47" i="25"/>
  <c r="BI47" i="25"/>
  <c r="BJ46" i="25"/>
  <c r="BK46" i="25"/>
  <c r="BI46" i="25"/>
  <c r="AU46" i="25" s="1"/>
  <c r="BG46" i="25" s="1"/>
  <c r="BJ45" i="25"/>
  <c r="BK45" i="25"/>
  <c r="BI45" i="25"/>
  <c r="AU45" i="25" s="1"/>
  <c r="BG45" i="25" s="1"/>
  <c r="BK10" i="25"/>
  <c r="BI10" i="25"/>
  <c r="AU10" i="25" s="1"/>
  <c r="BG10" i="25" s="1"/>
  <c r="BJ10" i="25"/>
  <c r="BK12" i="25"/>
  <c r="BI12" i="25"/>
  <c r="BJ12" i="25"/>
  <c r="BK14" i="25"/>
  <c r="BI14" i="25"/>
  <c r="AU14" i="25" s="1"/>
  <c r="BG14" i="25" s="1"/>
  <c r="BJ14" i="25"/>
  <c r="BK16" i="25"/>
  <c r="BI16" i="25"/>
  <c r="BJ16" i="25"/>
  <c r="BK9" i="25"/>
  <c r="BJ9" i="25"/>
  <c r="BJ11" i="25"/>
  <c r="BK11" i="25"/>
  <c r="BI11" i="25"/>
  <c r="AU11" i="25" s="1"/>
  <c r="BG11" i="25" s="1"/>
  <c r="BJ13" i="25"/>
  <c r="BK13" i="25"/>
  <c r="BI13" i="25"/>
  <c r="AU13" i="25" s="1"/>
  <c r="BG13" i="25" s="1"/>
  <c r="BJ15" i="25"/>
  <c r="BK15" i="25"/>
  <c r="BI15" i="25"/>
  <c r="BJ17" i="25"/>
  <c r="BK17" i="25"/>
  <c r="BI17" i="25"/>
  <c r="AU17" i="25" s="1"/>
  <c r="BG17" i="25" s="1"/>
  <c r="BJ8" i="25"/>
  <c r="BK8" i="25"/>
  <c r="AU8" i="25"/>
  <c r="BG8" i="25" s="1"/>
  <c r="BK82" i="74"/>
  <c r="BI82" i="74"/>
  <c r="AU82" i="74" s="1"/>
  <c r="BJ82" i="74"/>
  <c r="BE55" i="25"/>
  <c r="BE18" i="25"/>
  <c r="BE55" i="74"/>
  <c r="BE92" i="74"/>
  <c r="BD9" i="47"/>
  <c r="BD19" i="47" s="1"/>
  <c r="AT56" i="24"/>
  <c r="AN56" i="24" s="1"/>
  <c r="BD83" i="24"/>
  <c r="BD47" i="24"/>
  <c r="BE92" i="25"/>
  <c r="AN19" i="47" l="1"/>
  <c r="AU90" i="25"/>
  <c r="BG90" i="25" s="1"/>
  <c r="AU89" i="25"/>
  <c r="BG89" i="25" s="1"/>
  <c r="AU87" i="25"/>
  <c r="BG87" i="25" s="1"/>
  <c r="AU86" i="25"/>
  <c r="BG86" i="25" s="1"/>
  <c r="AU47" i="25"/>
  <c r="BG47" i="25" s="1"/>
  <c r="AU52" i="25"/>
  <c r="BG52" i="25" s="1"/>
  <c r="AU53" i="25"/>
  <c r="BG53" i="25" s="1"/>
  <c r="AU12" i="25"/>
  <c r="BG12" i="25" s="1"/>
  <c r="AU15" i="25"/>
  <c r="BG15" i="25" s="1"/>
  <c r="AU9" i="25"/>
  <c r="BG9" i="25" s="1"/>
  <c r="AU16" i="25"/>
  <c r="BG16" i="25" s="1"/>
  <c r="BG82" i="25"/>
  <c r="AN19" i="24"/>
  <c r="AT95" i="24" s="1"/>
  <c r="BG82" i="74"/>
  <c r="AU92" i="74"/>
  <c r="AU55" i="74"/>
  <c r="BG55" i="74"/>
  <c r="AT37" i="47"/>
  <c r="BG18" i="74"/>
  <c r="AU18" i="74"/>
  <c r="BG92" i="74" l="1"/>
  <c r="AU92" i="25"/>
  <c r="AU55" i="25"/>
  <c r="BG18" i="25"/>
  <c r="AU18" i="25"/>
  <c r="BG56" i="25" s="1"/>
  <c r="AP41" i="2"/>
  <c r="P41" i="2" s="1"/>
  <c r="AQ47" i="3"/>
  <c r="P47" i="3" s="1"/>
  <c r="P47" i="4"/>
  <c r="AP1" i="2"/>
  <c r="AN73" i="3"/>
  <c r="AT73" i="3" s="1"/>
  <c r="AN72" i="3"/>
  <c r="AT72" i="3" s="1"/>
  <c r="AN71" i="3"/>
  <c r="AT71" i="3" s="1"/>
  <c r="AN70" i="3"/>
  <c r="AT70" i="3" s="1"/>
  <c r="AN69" i="3"/>
  <c r="AT69" i="3" s="1"/>
  <c r="AN68" i="3"/>
  <c r="AT68" i="3" s="1"/>
  <c r="AN67" i="3"/>
  <c r="AT67" i="3" s="1"/>
  <c r="AN66" i="3"/>
  <c r="AT66" i="3" s="1"/>
  <c r="AN65" i="3"/>
  <c r="AT65" i="3" s="1"/>
  <c r="AN64" i="3"/>
  <c r="AT64" i="3" s="1"/>
  <c r="AN63" i="3"/>
  <c r="AT63" i="3" s="1"/>
  <c r="AN62" i="3"/>
  <c r="AT62" i="3" s="1"/>
  <c r="AN61" i="3"/>
  <c r="AT61" i="3" s="1"/>
  <c r="AN60" i="3"/>
  <c r="AT60" i="3" s="1"/>
  <c r="AN59" i="3"/>
  <c r="AT59" i="3" s="1"/>
  <c r="AN58" i="3"/>
  <c r="AT58" i="3" s="1"/>
  <c r="AN57" i="3"/>
  <c r="AT57" i="3" s="1"/>
  <c r="AN56" i="3"/>
  <c r="AT56" i="3" s="1"/>
  <c r="AN55" i="3"/>
  <c r="AT55" i="3" s="1"/>
  <c r="AN54" i="3"/>
  <c r="AT54" i="3" s="1"/>
  <c r="AN27" i="3"/>
  <c r="AT27" i="3" s="1"/>
  <c r="AX72" i="4"/>
  <c r="AY72" i="4" s="1"/>
  <c r="AT72" i="4"/>
  <c r="AU72" i="4" s="1"/>
  <c r="AX70" i="4"/>
  <c r="AY70" i="4" s="1"/>
  <c r="AT70" i="4"/>
  <c r="AU70" i="4" s="1"/>
  <c r="AX68" i="4"/>
  <c r="AY68" i="4" s="1"/>
  <c r="AT68" i="4"/>
  <c r="AU68" i="4" s="1"/>
  <c r="AX66" i="4"/>
  <c r="AR66" i="4" s="1"/>
  <c r="AT66" i="4"/>
  <c r="AU66" i="4" s="1"/>
  <c r="AX64" i="4"/>
  <c r="AR64" i="4" s="1"/>
  <c r="AT64" i="4"/>
  <c r="AU64" i="4" s="1"/>
  <c r="AX62" i="4"/>
  <c r="AY62" i="4" s="1"/>
  <c r="AT62" i="4"/>
  <c r="AU62" i="4" s="1"/>
  <c r="AX60" i="4"/>
  <c r="AY60" i="4" s="1"/>
  <c r="AT60" i="4"/>
  <c r="AU60" i="4" s="1"/>
  <c r="AX58" i="4"/>
  <c r="AR58" i="4" s="1"/>
  <c r="AT58" i="4"/>
  <c r="AU58" i="4" s="1"/>
  <c r="AX56" i="4"/>
  <c r="AR56" i="4" s="1"/>
  <c r="AT56" i="4"/>
  <c r="AU56" i="4" s="1"/>
  <c r="AX54" i="4"/>
  <c r="AY54" i="4" s="1"/>
  <c r="AU54" i="4"/>
  <c r="AX26" i="4"/>
  <c r="AY26" i="4" s="1"/>
  <c r="AT26" i="4"/>
  <c r="AU26" i="4" s="1"/>
  <c r="AJ67" i="2"/>
  <c r="AP67" i="2" s="1"/>
  <c r="AJ66" i="2"/>
  <c r="AP66" i="2" s="1"/>
  <c r="AJ65" i="2"/>
  <c r="AP65" i="2" s="1"/>
  <c r="AJ64" i="2"/>
  <c r="AP64" i="2" s="1"/>
  <c r="AJ63" i="2"/>
  <c r="AP63" i="2" s="1"/>
  <c r="AJ62" i="2"/>
  <c r="AP62" i="2" s="1"/>
  <c r="AJ61" i="2"/>
  <c r="AP61" i="2" s="1"/>
  <c r="AJ60" i="2"/>
  <c r="AP60" i="2" s="1"/>
  <c r="AJ59" i="2"/>
  <c r="AP59" i="2" s="1"/>
  <c r="AJ58" i="2"/>
  <c r="AP58" i="2" s="1"/>
  <c r="AJ57" i="2"/>
  <c r="AP57" i="2" s="1"/>
  <c r="AJ56" i="2"/>
  <c r="AP56" i="2" s="1"/>
  <c r="AJ55" i="2"/>
  <c r="AP55" i="2" s="1"/>
  <c r="AJ54" i="2"/>
  <c r="AP54" i="2" s="1"/>
  <c r="AJ53" i="2"/>
  <c r="AP53" i="2" s="1"/>
  <c r="AJ52" i="2"/>
  <c r="AP52" i="2" s="1"/>
  <c r="AJ51" i="2"/>
  <c r="AP51" i="2" s="1"/>
  <c r="AJ50" i="2"/>
  <c r="AP50" i="2" s="1"/>
  <c r="AJ49" i="2"/>
  <c r="AP49" i="2" s="1"/>
  <c r="AJ48" i="2"/>
  <c r="AX10" i="4"/>
  <c r="AX12" i="4"/>
  <c r="AY12" i="4" s="1"/>
  <c r="AX14" i="4"/>
  <c r="AX16" i="4"/>
  <c r="AR16" i="4" s="1"/>
  <c r="AX18" i="4"/>
  <c r="AR18" i="4" s="1"/>
  <c r="AX20" i="4"/>
  <c r="AR20" i="4" s="1"/>
  <c r="AX22" i="4"/>
  <c r="AY22" i="4" s="1"/>
  <c r="AX24" i="4"/>
  <c r="AR24" i="4" s="1"/>
  <c r="AX8" i="4"/>
  <c r="AY8" i="4" s="1"/>
  <c r="AN8" i="3"/>
  <c r="AT8" i="3" s="1"/>
  <c r="AN9" i="3"/>
  <c r="AT9" i="3" s="1"/>
  <c r="AN10" i="3"/>
  <c r="AT10" i="3" s="1"/>
  <c r="AN11" i="3"/>
  <c r="AT11" i="3" s="1"/>
  <c r="AN12" i="3"/>
  <c r="AT12" i="3" s="1"/>
  <c r="AN13" i="3"/>
  <c r="AT13" i="3" s="1"/>
  <c r="AN14" i="3"/>
  <c r="AT14" i="3" s="1"/>
  <c r="AN15" i="3"/>
  <c r="AT15" i="3" s="1"/>
  <c r="AN16" i="3"/>
  <c r="AT16" i="3" s="1"/>
  <c r="AN17" i="3"/>
  <c r="AT17" i="3" s="1"/>
  <c r="AN18" i="3"/>
  <c r="AT18" i="3" s="1"/>
  <c r="AN19" i="3"/>
  <c r="AT19" i="3" s="1"/>
  <c r="AN20" i="3"/>
  <c r="AT20" i="3" s="1"/>
  <c r="AN21" i="3"/>
  <c r="AT21" i="3" s="1"/>
  <c r="AN22" i="3"/>
  <c r="AT22" i="3" s="1"/>
  <c r="AN23" i="3"/>
  <c r="AT23" i="3" s="1"/>
  <c r="AN24" i="3"/>
  <c r="AT24" i="3" s="1"/>
  <c r="AN25" i="3"/>
  <c r="AT25" i="3" s="1"/>
  <c r="AN26" i="3"/>
  <c r="AT26" i="3" s="1"/>
  <c r="AT24" i="4"/>
  <c r="AU24" i="4" s="1"/>
  <c r="AT22" i="4"/>
  <c r="AU22" i="4" s="1"/>
  <c r="AT20" i="4"/>
  <c r="AU20" i="4" s="1"/>
  <c r="AT18" i="4"/>
  <c r="AU18" i="4" s="1"/>
  <c r="AT16" i="4"/>
  <c r="AU16" i="4" s="1"/>
  <c r="AT14" i="4"/>
  <c r="AU14" i="4" s="1"/>
  <c r="AT12" i="4"/>
  <c r="AU12" i="4" s="1"/>
  <c r="AT10" i="4"/>
  <c r="AU10" i="4" s="1"/>
  <c r="AU8" i="4"/>
  <c r="AR12" i="4" l="1"/>
  <c r="AP48" i="2"/>
  <c r="AP68" i="2" s="1"/>
  <c r="AT68" i="2"/>
  <c r="AP28" i="2"/>
  <c r="AJ28" i="2" s="1"/>
  <c r="AT28" i="2"/>
  <c r="AY66" i="4"/>
  <c r="AY24" i="4"/>
  <c r="AY16" i="4"/>
  <c r="AR26" i="4"/>
  <c r="AY14" i="4"/>
  <c r="AR14" i="4" s="1"/>
  <c r="AY56" i="4"/>
  <c r="AY58" i="4"/>
  <c r="AQ74" i="3"/>
  <c r="AR60" i="4"/>
  <c r="AY64" i="4"/>
  <c r="AN74" i="3"/>
  <c r="AR72" i="4"/>
  <c r="AR68" i="4"/>
  <c r="AY18" i="4"/>
  <c r="AY10" i="4"/>
  <c r="AR10" i="4" s="1"/>
  <c r="AR22" i="4"/>
  <c r="AY20" i="4"/>
  <c r="AR62" i="4"/>
  <c r="AR70" i="4"/>
  <c r="AN28" i="3"/>
  <c r="AR54" i="4"/>
  <c r="AQ28" i="3"/>
  <c r="AQ75" i="3" s="1"/>
  <c r="AR8" i="4"/>
  <c r="AY74" i="4" l="1"/>
  <c r="AR74" i="4" s="1"/>
  <c r="AU286" i="2"/>
  <c r="AY28" i="4"/>
  <c r="AZ28" i="4" s="1"/>
  <c r="AJ68" i="2"/>
  <c r="AT74" i="4"/>
  <c r="AT28" i="4"/>
  <c r="AZ74" i="4" l="1"/>
  <c r="AT75" i="4"/>
  <c r="AR28" i="4"/>
  <c r="AT8" i="97" l="1"/>
  <c r="AT28" i="97" s="1"/>
  <c r="AN28" i="97" s="1"/>
  <c r="AX28" i="97" l="1"/>
  <c r="AX349" i="9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JIRKA</author>
  </authors>
  <commentList>
    <comment ref="AT14" authorId="0" shapeId="0" xr:uid="{00000000-0006-0000-0300-000007000000}">
      <text>
        <r>
          <rPr>
            <sz val="9"/>
            <color indexed="81"/>
            <rFont val="Tahoma"/>
            <family val="2"/>
            <charset val="238"/>
          </rPr>
          <t>Vyplní se E1 nebo E2 nebo E3</t>
        </r>
      </text>
    </comment>
    <comment ref="AT15" authorId="0" shapeId="0" xr:uid="{00000000-0006-0000-0300-000008000000}">
      <text>
        <r>
          <rPr>
            <sz val="9"/>
            <color indexed="81"/>
            <rFont val="Tahoma"/>
            <family val="2"/>
            <charset val="238"/>
          </rPr>
          <t>Vyplní se E1 nebo E2 nebo E3</t>
        </r>
      </text>
    </comment>
    <comment ref="AT16" authorId="0" shapeId="0" xr:uid="{00000000-0006-0000-0300-000009000000}">
      <text>
        <r>
          <rPr>
            <sz val="9"/>
            <color indexed="81"/>
            <rFont val="Tahoma"/>
            <family val="2"/>
            <charset val="238"/>
          </rPr>
          <t>Vyplní se E1 nebo E2 nebo E3</t>
        </r>
      </text>
    </comment>
    <comment ref="AT17" authorId="0" shapeId="0" xr:uid="{00000000-0006-0000-0300-00000A000000}">
      <text>
        <r>
          <rPr>
            <sz val="9"/>
            <color indexed="81"/>
            <rFont val="Tahoma"/>
            <family val="2"/>
            <charset val="238"/>
          </rPr>
          <t>Vyplní se E1 nebo E2 nebo E3</t>
        </r>
      </text>
    </comment>
    <comment ref="AT51" authorId="0" shapeId="0" xr:uid="{6A4728DB-093E-4EFC-923A-F149B8F7D9A7}">
      <text>
        <r>
          <rPr>
            <sz val="9"/>
            <color indexed="81"/>
            <rFont val="Tahoma"/>
            <family val="2"/>
            <charset val="238"/>
          </rPr>
          <t>Vyplní se E1 nebo E2 nebo E3</t>
        </r>
      </text>
    </comment>
    <comment ref="AT52" authorId="0" shapeId="0" xr:uid="{6F86DA1B-EFFD-4CEF-A81B-5DD8EDDB8EA6}">
      <text>
        <r>
          <rPr>
            <sz val="9"/>
            <color indexed="81"/>
            <rFont val="Tahoma"/>
            <family val="2"/>
            <charset val="238"/>
          </rPr>
          <t>Vyplní se E1 nebo E2 nebo E3</t>
        </r>
      </text>
    </comment>
    <comment ref="AT53" authorId="0" shapeId="0" xr:uid="{CCAFF639-595E-4F40-8FA4-78E70C1AEC23}">
      <text>
        <r>
          <rPr>
            <sz val="9"/>
            <color indexed="81"/>
            <rFont val="Tahoma"/>
            <family val="2"/>
            <charset val="238"/>
          </rPr>
          <t>Vyplní se E1 nebo E2 nebo E3</t>
        </r>
      </text>
    </comment>
    <comment ref="AT54" authorId="0" shapeId="0" xr:uid="{94FB1A6A-E64B-4CE9-AE4A-1EAA524406F6}">
      <text>
        <r>
          <rPr>
            <sz val="9"/>
            <color indexed="81"/>
            <rFont val="Tahoma"/>
            <family val="2"/>
            <charset val="238"/>
          </rPr>
          <t>Vyplní se E1 nebo E2 nebo E3</t>
        </r>
      </text>
    </comment>
    <comment ref="AT88" authorId="0" shapeId="0" xr:uid="{F4AD9E87-9CC4-49DA-BA53-A1CEABD1CC88}">
      <text>
        <r>
          <rPr>
            <sz val="9"/>
            <color indexed="81"/>
            <rFont val="Tahoma"/>
            <family val="2"/>
            <charset val="238"/>
          </rPr>
          <t>Vyplní se E1 nebo E2 nebo E3</t>
        </r>
      </text>
    </comment>
    <comment ref="AT89" authorId="0" shapeId="0" xr:uid="{239DE040-9043-4840-B525-4AEFEBBFE5F6}">
      <text>
        <r>
          <rPr>
            <sz val="9"/>
            <color indexed="81"/>
            <rFont val="Tahoma"/>
            <family val="2"/>
            <charset val="238"/>
          </rPr>
          <t>Vyplní se E1 nebo E2 nebo E3</t>
        </r>
      </text>
    </comment>
    <comment ref="AT90" authorId="0" shapeId="0" xr:uid="{E2C6C734-1376-4934-A7A7-075FEA7E7389}">
      <text>
        <r>
          <rPr>
            <sz val="9"/>
            <color indexed="81"/>
            <rFont val="Tahoma"/>
            <family val="2"/>
            <charset val="238"/>
          </rPr>
          <t>Vyplní se E1 nebo E2 nebo E3</t>
        </r>
      </text>
    </comment>
    <comment ref="AT91" authorId="0" shapeId="0" xr:uid="{A0412A2E-C9FF-4837-81F5-6D1FC2AA96BD}">
      <text>
        <r>
          <rPr>
            <sz val="9"/>
            <color indexed="81"/>
            <rFont val="Tahoma"/>
            <family val="2"/>
            <charset val="238"/>
          </rPr>
          <t>Vyplní se E1 nebo E2 nebo E3</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JIRKA</author>
  </authors>
  <commentList>
    <comment ref="AT14" authorId="0" shapeId="0" xr:uid="{F604AF14-8AF8-43B5-99EC-90100198394F}">
      <text>
        <r>
          <rPr>
            <sz val="9"/>
            <color indexed="81"/>
            <rFont val="Tahoma"/>
            <family val="2"/>
            <charset val="238"/>
          </rPr>
          <t>Vyplní se E1 nebo E2 nebo E3</t>
        </r>
      </text>
    </comment>
    <comment ref="AT15" authorId="0" shapeId="0" xr:uid="{FFD57B00-334E-41DD-A21C-DDDA1197D6D9}">
      <text>
        <r>
          <rPr>
            <sz val="9"/>
            <color indexed="81"/>
            <rFont val="Tahoma"/>
            <family val="2"/>
            <charset val="238"/>
          </rPr>
          <t>Vyplní se E1 nebo E2 nebo E3</t>
        </r>
      </text>
    </comment>
    <comment ref="AT16" authorId="0" shapeId="0" xr:uid="{457A347B-636A-42A8-A41B-7CF781B644A4}">
      <text>
        <r>
          <rPr>
            <sz val="9"/>
            <color indexed="81"/>
            <rFont val="Tahoma"/>
            <family val="2"/>
            <charset val="238"/>
          </rPr>
          <t>Vyplní se E1 nebo E2 nebo E3</t>
        </r>
      </text>
    </comment>
    <comment ref="AT17" authorId="0" shapeId="0" xr:uid="{E702FABA-F255-4915-807B-AC0A3BB33C09}">
      <text>
        <r>
          <rPr>
            <sz val="9"/>
            <color indexed="81"/>
            <rFont val="Tahoma"/>
            <family val="2"/>
            <charset val="238"/>
          </rPr>
          <t>Vyplní se E1 nebo E2 nebo E3</t>
        </r>
      </text>
    </comment>
    <comment ref="AT51" authorId="0" shapeId="0" xr:uid="{AAF7487B-9646-4A94-93E6-891F058D02C2}">
      <text>
        <r>
          <rPr>
            <sz val="9"/>
            <color indexed="81"/>
            <rFont val="Tahoma"/>
            <family val="2"/>
            <charset val="238"/>
          </rPr>
          <t>Vyplní se E1 nebo E2 nebo E3</t>
        </r>
      </text>
    </comment>
    <comment ref="AT52" authorId="0" shapeId="0" xr:uid="{969320D4-8CAF-4615-9D03-5040DA18A461}">
      <text>
        <r>
          <rPr>
            <sz val="9"/>
            <color indexed="81"/>
            <rFont val="Tahoma"/>
            <family val="2"/>
            <charset val="238"/>
          </rPr>
          <t>Vyplní se E1 nebo E2 nebo E3</t>
        </r>
      </text>
    </comment>
    <comment ref="AT53" authorId="0" shapeId="0" xr:uid="{655F1CD4-34A3-4021-AAB3-D51C1EE2F305}">
      <text>
        <r>
          <rPr>
            <sz val="9"/>
            <color indexed="81"/>
            <rFont val="Tahoma"/>
            <family val="2"/>
            <charset val="238"/>
          </rPr>
          <t>Vyplní se E1 nebo E2 nebo E3</t>
        </r>
      </text>
    </comment>
    <comment ref="AT54" authorId="0" shapeId="0" xr:uid="{A2869ECB-7A46-4CC3-887B-5B1A86D622AE}">
      <text>
        <r>
          <rPr>
            <sz val="9"/>
            <color indexed="81"/>
            <rFont val="Tahoma"/>
            <family val="2"/>
            <charset val="238"/>
          </rPr>
          <t>Vyplní se E1 nebo E2 nebo E3</t>
        </r>
      </text>
    </comment>
    <comment ref="AT88" authorId="0" shapeId="0" xr:uid="{C7742A99-4AB7-4A39-BC45-032F1E95E7DC}">
      <text>
        <r>
          <rPr>
            <sz val="9"/>
            <color indexed="81"/>
            <rFont val="Tahoma"/>
            <family val="2"/>
            <charset val="238"/>
          </rPr>
          <t>Vyplní se E1 nebo E2 nebo E3</t>
        </r>
      </text>
    </comment>
    <comment ref="AT89" authorId="0" shapeId="0" xr:uid="{CA2379C9-EF63-49FC-B341-8F4B5B3F628E}">
      <text>
        <r>
          <rPr>
            <sz val="9"/>
            <color indexed="81"/>
            <rFont val="Tahoma"/>
            <family val="2"/>
            <charset val="238"/>
          </rPr>
          <t>Vyplní se E1 nebo E2 nebo E3</t>
        </r>
      </text>
    </comment>
    <comment ref="AT90" authorId="0" shapeId="0" xr:uid="{97FBBC21-EB8A-4D24-A8A3-3739811D952F}">
      <text>
        <r>
          <rPr>
            <sz val="9"/>
            <color indexed="81"/>
            <rFont val="Tahoma"/>
            <family val="2"/>
            <charset val="238"/>
          </rPr>
          <t>Vyplní se E1 nebo E2 nebo E3</t>
        </r>
      </text>
    </comment>
    <comment ref="AT91" authorId="0" shapeId="0" xr:uid="{3AF14A28-FD7E-49E1-A791-F00B6D7936B5}">
      <text>
        <r>
          <rPr>
            <sz val="9"/>
            <color indexed="81"/>
            <rFont val="Tahoma"/>
            <family val="2"/>
            <charset val="238"/>
          </rPr>
          <t>Vyplní se E1 nebo E2 nebo E3</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JIRKA</author>
  </authors>
  <commentList>
    <comment ref="AJ16" authorId="0" shapeId="0" xr:uid="{21037C12-673F-4C96-9149-4F4C1A01E21E}">
      <text>
        <r>
          <rPr>
            <b/>
            <sz val="9"/>
            <color indexed="81"/>
            <rFont val="Tahoma"/>
            <family val="2"/>
            <charset val="238"/>
          </rPr>
          <t>VYPNÍ SE: 
ČR A SR nebo E1 nebo E2 nebo E3</t>
        </r>
      </text>
    </comment>
    <comment ref="AJ17" authorId="0" shapeId="0" xr:uid="{8DD0171D-C3EE-4539-A53C-9C7F06884A43}">
      <text>
        <r>
          <rPr>
            <b/>
            <sz val="9"/>
            <color indexed="81"/>
            <rFont val="Tahoma"/>
            <family val="2"/>
            <charset val="238"/>
          </rPr>
          <t>VYPNÍ SE: 
ČR A SR nebo E1 nebo E2 nebo E3</t>
        </r>
      </text>
    </comment>
    <comment ref="AJ18" authorId="0" shapeId="0" xr:uid="{5B7217D9-C635-43E6-9362-6C208D2F8FC1}">
      <text>
        <r>
          <rPr>
            <b/>
            <sz val="9"/>
            <color indexed="81"/>
            <rFont val="Tahoma"/>
            <family val="2"/>
            <charset val="238"/>
          </rPr>
          <t>VYPNÍ SE: 
ČR A SR nebo E1 nebo E2 nebo E3</t>
        </r>
      </text>
    </comment>
    <comment ref="AJ46" authorId="0" shapeId="0" xr:uid="{00000000-0006-0000-0500-00000A000000}">
      <text>
        <r>
          <rPr>
            <b/>
            <sz val="9"/>
            <color indexed="81"/>
            <rFont val="Tahoma"/>
            <family val="2"/>
            <charset val="238"/>
          </rPr>
          <t xml:space="preserve">VYPNÍ SE: </t>
        </r>
        <r>
          <rPr>
            <sz val="9"/>
            <color indexed="81"/>
            <rFont val="Tahoma"/>
            <family val="2"/>
            <charset val="238"/>
          </rPr>
          <t xml:space="preserve">
ČR A SR nebo E1 nebo E2 nebo E3</t>
        </r>
      </text>
    </comment>
    <comment ref="AJ47" authorId="0" shapeId="0" xr:uid="{00000000-0006-0000-0500-00000B000000}">
      <text>
        <r>
          <rPr>
            <b/>
            <sz val="9"/>
            <color indexed="81"/>
            <rFont val="Tahoma"/>
            <family val="2"/>
            <charset val="238"/>
          </rPr>
          <t>VYPNÍ SE: 
ČR A SR nebo E1 nebo E2 nebo E3</t>
        </r>
      </text>
    </comment>
    <comment ref="AJ48" authorId="0" shapeId="0" xr:uid="{00000000-0006-0000-0500-00000C000000}">
      <text>
        <r>
          <rPr>
            <b/>
            <sz val="9"/>
            <color indexed="81"/>
            <rFont val="Tahoma"/>
            <family val="2"/>
            <charset val="238"/>
          </rPr>
          <t>VYPNÍ SE: 
ČR A SR nebo E1 nebo E2 nebo E3</t>
        </r>
      </text>
    </comment>
    <comment ref="AJ49" authorId="0" shapeId="0" xr:uid="{00000000-0006-0000-0500-00000D000000}">
      <text>
        <r>
          <rPr>
            <b/>
            <sz val="9"/>
            <color indexed="81"/>
            <rFont val="Tahoma"/>
            <family val="2"/>
            <charset val="238"/>
          </rPr>
          <t>VYPNÍ SE: 
ČR A SR nebo E1 nebo E2 nebo E3</t>
        </r>
      </text>
    </comment>
    <comment ref="AJ50" authorId="0" shapeId="0" xr:uid="{00000000-0006-0000-0500-00000E000000}">
      <text>
        <r>
          <rPr>
            <b/>
            <sz val="9"/>
            <color indexed="81"/>
            <rFont val="Tahoma"/>
            <family val="2"/>
            <charset val="238"/>
          </rPr>
          <t>VYPNÍ SE: 
ČR A SR nebo E1 nebo E2 nebo E3</t>
        </r>
      </text>
    </comment>
    <comment ref="AJ51" authorId="0" shapeId="0" xr:uid="{00000000-0006-0000-0500-00000F000000}">
      <text>
        <r>
          <rPr>
            <b/>
            <sz val="9"/>
            <color indexed="81"/>
            <rFont val="Tahoma"/>
            <family val="2"/>
            <charset val="238"/>
          </rPr>
          <t>VYPNÍ SE: 
ČR A SR nebo E1 nebo E2 nebo E3</t>
        </r>
      </text>
    </comment>
    <comment ref="AJ52" authorId="0" shapeId="0" xr:uid="{00000000-0006-0000-0500-000010000000}">
      <text>
        <r>
          <rPr>
            <b/>
            <sz val="9"/>
            <color indexed="81"/>
            <rFont val="Tahoma"/>
            <family val="2"/>
            <charset val="238"/>
          </rPr>
          <t>VYPNÍ SE: 
ČR A SR nebo E1 nebo E2 nebo E3</t>
        </r>
      </text>
    </comment>
    <comment ref="AJ53" authorId="0" shapeId="0" xr:uid="{00000000-0006-0000-0500-000011000000}">
      <text>
        <r>
          <rPr>
            <b/>
            <sz val="9"/>
            <color indexed="81"/>
            <rFont val="Tahoma"/>
            <family val="2"/>
            <charset val="238"/>
          </rPr>
          <t>VYPNÍ SE: 
ČR A SR nebo E1 nebo E2 nebo E3</t>
        </r>
      </text>
    </comment>
    <comment ref="AJ54" authorId="0" shapeId="0" xr:uid="{00000000-0006-0000-0500-000012000000}">
      <text>
        <r>
          <rPr>
            <b/>
            <sz val="9"/>
            <color indexed="81"/>
            <rFont val="Tahoma"/>
            <family val="2"/>
            <charset val="238"/>
          </rPr>
          <t>VYPNÍ SE: 
ČR A SR nebo E1 nebo E2 nebo E3</t>
        </r>
      </text>
    </comment>
    <comment ref="AJ55" authorId="0" shapeId="0" xr:uid="{00000000-0006-0000-0500-000013000000}">
      <text>
        <r>
          <rPr>
            <b/>
            <sz val="9"/>
            <color indexed="81"/>
            <rFont val="Tahoma"/>
            <family val="2"/>
            <charset val="238"/>
          </rPr>
          <t>VYPNÍ SE: 
ČR A SR nebo E1 nebo E2 nebo E3</t>
        </r>
      </text>
    </comment>
    <comment ref="AJ83" authorId="0" shapeId="0" xr:uid="{00000000-0006-0000-0500-000014000000}">
      <text>
        <r>
          <rPr>
            <b/>
            <sz val="9"/>
            <color indexed="81"/>
            <rFont val="Tahoma"/>
            <family val="2"/>
            <charset val="238"/>
          </rPr>
          <t xml:space="preserve">VYPNÍ SE: </t>
        </r>
        <r>
          <rPr>
            <sz val="9"/>
            <color indexed="81"/>
            <rFont val="Tahoma"/>
            <family val="2"/>
            <charset val="238"/>
          </rPr>
          <t xml:space="preserve">
ČR A SR nebo E1 nebo E2 nebo E3</t>
        </r>
      </text>
    </comment>
    <comment ref="AJ84" authorId="0" shapeId="0" xr:uid="{00000000-0006-0000-0500-000015000000}">
      <text>
        <r>
          <rPr>
            <b/>
            <sz val="9"/>
            <color indexed="81"/>
            <rFont val="Tahoma"/>
            <family val="2"/>
            <charset val="238"/>
          </rPr>
          <t>VYPNÍ SE: 
ČR A SR nebo E1 nebo E2 nebo E3</t>
        </r>
      </text>
    </comment>
    <comment ref="AJ85" authorId="0" shapeId="0" xr:uid="{00000000-0006-0000-0500-000016000000}">
      <text>
        <r>
          <rPr>
            <b/>
            <sz val="9"/>
            <color indexed="81"/>
            <rFont val="Tahoma"/>
            <family val="2"/>
            <charset val="238"/>
          </rPr>
          <t>VYPNÍ SE: 
ČR A SR nebo E1 nebo E2 nebo E3</t>
        </r>
      </text>
    </comment>
    <comment ref="AJ86" authorId="0" shapeId="0" xr:uid="{00000000-0006-0000-0500-000017000000}">
      <text>
        <r>
          <rPr>
            <b/>
            <sz val="9"/>
            <color indexed="81"/>
            <rFont val="Tahoma"/>
            <family val="2"/>
            <charset val="238"/>
          </rPr>
          <t>VYPNÍ SE: 
ČR A SR nebo E1 nebo E2 nebo E3</t>
        </r>
      </text>
    </comment>
    <comment ref="AJ87" authorId="0" shapeId="0" xr:uid="{00000000-0006-0000-0500-000018000000}">
      <text>
        <r>
          <rPr>
            <b/>
            <sz val="9"/>
            <color indexed="81"/>
            <rFont val="Tahoma"/>
            <family val="2"/>
            <charset val="238"/>
          </rPr>
          <t>VYPNÍ SE: 
ČR A SR nebo E1 nebo E2 nebo E3</t>
        </r>
      </text>
    </comment>
    <comment ref="AJ88" authorId="0" shapeId="0" xr:uid="{00000000-0006-0000-0500-000019000000}">
      <text>
        <r>
          <rPr>
            <b/>
            <sz val="9"/>
            <color indexed="81"/>
            <rFont val="Tahoma"/>
            <family val="2"/>
            <charset val="238"/>
          </rPr>
          <t>VYPNÍ SE: 
ČR A SR nebo E1 nebo E2 nebo E3</t>
        </r>
      </text>
    </comment>
    <comment ref="AJ89" authorId="0" shapeId="0" xr:uid="{00000000-0006-0000-0500-00001A000000}">
      <text>
        <r>
          <rPr>
            <b/>
            <sz val="9"/>
            <color indexed="81"/>
            <rFont val="Tahoma"/>
            <family val="2"/>
            <charset val="238"/>
          </rPr>
          <t>VYPNÍ SE: 
ČR A SR nebo E1 nebo E2 nebo E3</t>
        </r>
      </text>
    </comment>
    <comment ref="AJ90" authorId="0" shapeId="0" xr:uid="{00000000-0006-0000-0500-00001B000000}">
      <text>
        <r>
          <rPr>
            <b/>
            <sz val="9"/>
            <color indexed="81"/>
            <rFont val="Tahoma"/>
            <family val="2"/>
            <charset val="238"/>
          </rPr>
          <t>VYPNÍ SE: 
ČR A SR nebo E1 nebo E2 nebo E3</t>
        </r>
      </text>
    </comment>
    <comment ref="AJ91" authorId="0" shapeId="0" xr:uid="{00000000-0006-0000-0500-00001C000000}">
      <text>
        <r>
          <rPr>
            <b/>
            <sz val="9"/>
            <color indexed="81"/>
            <rFont val="Tahoma"/>
            <family val="2"/>
            <charset val="238"/>
          </rPr>
          <t>VYPNÍ SE: 
ČR A SR nebo E1 nebo E2 nebo E3</t>
        </r>
      </text>
    </comment>
    <comment ref="AJ92" authorId="0" shapeId="0" xr:uid="{00000000-0006-0000-0500-00001D000000}">
      <text>
        <r>
          <rPr>
            <b/>
            <sz val="9"/>
            <color indexed="81"/>
            <rFont val="Tahoma"/>
            <family val="2"/>
            <charset val="238"/>
          </rPr>
          <t>VYPNÍ SE: 
ČR A SR nebo E1 nebo E2 nebo E3</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JIRKA</author>
  </authors>
  <commentList>
    <comment ref="AJ9" authorId="0" shapeId="0" xr:uid="{0EA429D3-73CC-4272-B33E-05972AF82ABC}">
      <text>
        <r>
          <rPr>
            <b/>
            <sz val="9"/>
            <color indexed="81"/>
            <rFont val="Tahoma"/>
            <family val="2"/>
            <charset val="238"/>
          </rPr>
          <t xml:space="preserve">VYPLNÍ SE:
</t>
        </r>
        <r>
          <rPr>
            <sz val="9"/>
            <color indexed="81"/>
            <rFont val="Tahoma"/>
            <family val="2"/>
            <charset val="238"/>
          </rPr>
          <t>ČR</t>
        </r>
      </text>
    </comment>
    <comment ref="AJ10" authorId="0" shapeId="0" xr:uid="{CB2A71CF-1543-4B58-BAB4-ADA18B4C6A1B}">
      <text>
        <r>
          <rPr>
            <b/>
            <sz val="9"/>
            <color indexed="81"/>
            <rFont val="Tahoma"/>
            <family val="2"/>
            <charset val="238"/>
          </rPr>
          <t xml:space="preserve">VYPLNÍ SE:
</t>
        </r>
        <r>
          <rPr>
            <sz val="9"/>
            <color indexed="81"/>
            <rFont val="Tahoma"/>
            <family val="2"/>
            <charset val="238"/>
          </rPr>
          <t>ČR</t>
        </r>
      </text>
    </comment>
    <comment ref="AJ13" authorId="0" shapeId="0" xr:uid="{00000000-0006-0000-0600-000005000000}">
      <text>
        <r>
          <rPr>
            <b/>
            <sz val="9"/>
            <color indexed="81"/>
            <rFont val="Tahoma"/>
            <family val="2"/>
            <charset val="238"/>
          </rPr>
          <t xml:space="preserve">VYPLNÍ SE:
</t>
        </r>
        <r>
          <rPr>
            <sz val="9"/>
            <color indexed="81"/>
            <rFont val="Tahoma"/>
            <family val="2"/>
            <charset val="238"/>
          </rPr>
          <t>ČR</t>
        </r>
      </text>
    </comment>
    <comment ref="AJ14" authorId="0" shapeId="0" xr:uid="{00000000-0006-0000-0600-000006000000}">
      <text>
        <r>
          <rPr>
            <b/>
            <sz val="9"/>
            <color indexed="81"/>
            <rFont val="Tahoma"/>
            <family val="2"/>
            <charset val="238"/>
          </rPr>
          <t xml:space="preserve">VYPLNÍ SE:
</t>
        </r>
        <r>
          <rPr>
            <sz val="9"/>
            <color indexed="81"/>
            <rFont val="Tahoma"/>
            <family val="2"/>
            <charset val="238"/>
          </rPr>
          <t>ČR</t>
        </r>
      </text>
    </comment>
    <comment ref="AJ15" authorId="0" shapeId="0" xr:uid="{00000000-0006-0000-0600-000007000000}">
      <text>
        <r>
          <rPr>
            <b/>
            <sz val="9"/>
            <color indexed="81"/>
            <rFont val="Tahoma"/>
            <family val="2"/>
            <charset val="238"/>
          </rPr>
          <t xml:space="preserve">VYPLNÍ SE:
</t>
        </r>
        <r>
          <rPr>
            <sz val="9"/>
            <color indexed="81"/>
            <rFont val="Tahoma"/>
            <family val="2"/>
            <charset val="238"/>
          </rPr>
          <t>ČR</t>
        </r>
      </text>
    </comment>
    <comment ref="AJ16" authorId="0" shapeId="0" xr:uid="{00000000-0006-0000-0600-000008000000}">
      <text>
        <r>
          <rPr>
            <b/>
            <sz val="9"/>
            <color indexed="81"/>
            <rFont val="Tahoma"/>
            <family val="2"/>
            <charset val="238"/>
          </rPr>
          <t xml:space="preserve">VYPLNÍ SE:
</t>
        </r>
        <r>
          <rPr>
            <sz val="9"/>
            <color indexed="81"/>
            <rFont val="Tahoma"/>
            <family val="2"/>
            <charset val="238"/>
          </rPr>
          <t>ČR</t>
        </r>
      </text>
    </comment>
    <comment ref="AJ17" authorId="0" shapeId="0" xr:uid="{00000000-0006-0000-0600-000009000000}">
      <text>
        <r>
          <rPr>
            <b/>
            <sz val="9"/>
            <color indexed="81"/>
            <rFont val="Tahoma"/>
            <family val="2"/>
            <charset val="238"/>
          </rPr>
          <t xml:space="preserve">VYPLNÍ SE:
</t>
        </r>
        <r>
          <rPr>
            <sz val="9"/>
            <color indexed="81"/>
            <rFont val="Tahoma"/>
            <family val="2"/>
            <charset val="238"/>
          </rPr>
          <t>ČR</t>
        </r>
      </text>
    </comment>
    <comment ref="AJ18" authorId="0" shapeId="0" xr:uid="{00000000-0006-0000-0600-00000A000000}">
      <text>
        <r>
          <rPr>
            <b/>
            <sz val="9"/>
            <color indexed="81"/>
            <rFont val="Tahoma"/>
            <family val="2"/>
            <charset val="238"/>
          </rPr>
          <t xml:space="preserve">VYPLNÍ SE:
</t>
        </r>
        <r>
          <rPr>
            <sz val="9"/>
            <color indexed="81"/>
            <rFont val="Tahoma"/>
            <family val="2"/>
            <charset val="238"/>
          </rPr>
          <t>ČR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JIRKA</author>
  </authors>
  <commentList>
    <comment ref="AN10" authorId="0" shapeId="0" xr:uid="{14819649-D2B8-4270-962D-1CEC20AB9702}">
      <text>
        <r>
          <rPr>
            <b/>
            <sz val="9"/>
            <color indexed="81"/>
            <rFont val="Tahoma"/>
            <family val="2"/>
            <charset val="238"/>
          </rPr>
          <t xml:space="preserve">VYPLNÍ SE:
1 nebo 2 nebo 3 nebo 4 </t>
        </r>
      </text>
    </comment>
    <comment ref="AN12" authorId="0" shapeId="0" xr:uid="{26A11D72-E30D-43F6-B4E9-1FF9D327A93B}">
      <text>
        <r>
          <rPr>
            <b/>
            <sz val="9"/>
            <color indexed="81"/>
            <rFont val="Tahoma"/>
            <family val="2"/>
            <charset val="238"/>
          </rPr>
          <t xml:space="preserve">VYPLNÍ SE:
1 nebo 2 nebo 3 nebo 4 </t>
        </r>
      </text>
    </comment>
    <comment ref="AN14" authorId="0" shapeId="0" xr:uid="{2606F9ED-AC5F-4477-A0B0-B0002F0A3006}">
      <text>
        <r>
          <rPr>
            <b/>
            <sz val="9"/>
            <color indexed="81"/>
            <rFont val="Tahoma"/>
            <family val="2"/>
            <charset val="238"/>
          </rPr>
          <t xml:space="preserve">VYPLNÍ SE:
1 nebo 2 nebo 3 nebo 4 </t>
        </r>
      </text>
    </comment>
    <comment ref="AN16" authorId="0" shapeId="0" xr:uid="{1D39034B-F928-43FF-B8F2-8C428749ECBE}">
      <text>
        <r>
          <rPr>
            <b/>
            <sz val="9"/>
            <color indexed="81"/>
            <rFont val="Tahoma"/>
            <family val="2"/>
            <charset val="238"/>
          </rPr>
          <t xml:space="preserve">VYPLNÍ SE:
1 nebo 2 nebo 3 nebo 4 </t>
        </r>
      </text>
    </comment>
    <comment ref="AN18" authorId="0" shapeId="0" xr:uid="{41E195E1-817C-4F2D-A23D-F3EF37CEAC03}">
      <text>
        <r>
          <rPr>
            <b/>
            <sz val="9"/>
            <color indexed="81"/>
            <rFont val="Tahoma"/>
            <family val="2"/>
            <charset val="238"/>
          </rPr>
          <t xml:space="preserve">VYPLNÍ SE:
1 nebo 2 nebo 3 nebo 4 </t>
        </r>
      </text>
    </comment>
    <comment ref="AN20" authorId="0" shapeId="0" xr:uid="{613932B1-4C85-40D7-B74C-6ED129959090}">
      <text>
        <r>
          <rPr>
            <b/>
            <sz val="9"/>
            <color indexed="81"/>
            <rFont val="Tahoma"/>
            <family val="2"/>
            <charset val="238"/>
          </rPr>
          <t xml:space="preserve">VYPLNÍ SE:
1 nebo 2 nebo 3 nebo 4 </t>
        </r>
      </text>
    </comment>
    <comment ref="AN22" authorId="0" shapeId="0" xr:uid="{50E7550A-A17C-4184-AEE9-2D49615680BB}">
      <text>
        <r>
          <rPr>
            <b/>
            <sz val="9"/>
            <color indexed="81"/>
            <rFont val="Tahoma"/>
            <family val="2"/>
            <charset val="238"/>
          </rPr>
          <t xml:space="preserve">VYPLNÍ SE:
1 nebo 2 nebo 3 nebo 4 </t>
        </r>
      </text>
    </comment>
    <comment ref="AN24" authorId="0" shapeId="0" xr:uid="{99250F18-22D2-40BB-A3FB-22F30DDC6D83}">
      <text>
        <r>
          <rPr>
            <b/>
            <sz val="9"/>
            <color indexed="81"/>
            <rFont val="Tahoma"/>
            <family val="2"/>
            <charset val="238"/>
          </rPr>
          <t xml:space="preserve">VYPLNÍ SE:
1 nebo 2 nebo 3 nebo 4 </t>
        </r>
      </text>
    </comment>
    <comment ref="AN26" authorId="0" shapeId="0" xr:uid="{21DB69A2-6C19-46E3-ABF2-2C4D697437C3}">
      <text>
        <r>
          <rPr>
            <b/>
            <sz val="9"/>
            <color indexed="81"/>
            <rFont val="Tahoma"/>
            <family val="2"/>
            <charset val="238"/>
          </rPr>
          <t xml:space="preserve">VYPLNÍ SE:
1 nebo 2 nebo 3 nebo 4 </t>
        </r>
      </text>
    </comment>
    <comment ref="AN54" authorId="0" shapeId="0" xr:uid="{00000000-0006-0000-0700-00000B000000}">
      <text>
        <r>
          <rPr>
            <b/>
            <sz val="9"/>
            <color indexed="81"/>
            <rFont val="Tahoma"/>
            <family val="2"/>
            <charset val="238"/>
          </rPr>
          <t xml:space="preserve">VYPLNÍ SE:
</t>
        </r>
        <r>
          <rPr>
            <sz val="9"/>
            <color indexed="81"/>
            <rFont val="Tahoma"/>
            <family val="2"/>
            <charset val="238"/>
          </rPr>
          <t xml:space="preserve">1 nebo 2 nebo 3 nebo 4 
</t>
        </r>
      </text>
    </comment>
    <comment ref="AN56" authorId="0" shapeId="0" xr:uid="{00000000-0006-0000-0700-00000C000000}">
      <text>
        <r>
          <rPr>
            <b/>
            <sz val="9"/>
            <color indexed="81"/>
            <rFont val="Tahoma"/>
            <family val="2"/>
            <charset val="238"/>
          </rPr>
          <t xml:space="preserve">VYPLNÍ SE:
1 nebo 2 nebo 3 nebo 4 </t>
        </r>
      </text>
    </comment>
    <comment ref="AN58" authorId="0" shapeId="0" xr:uid="{00000000-0006-0000-0700-00000D000000}">
      <text>
        <r>
          <rPr>
            <b/>
            <sz val="9"/>
            <color indexed="81"/>
            <rFont val="Tahoma"/>
            <family val="2"/>
            <charset val="238"/>
          </rPr>
          <t xml:space="preserve">VYPLNÍ SE:
1 nebo 2 nebo 3 nebo 4 </t>
        </r>
      </text>
    </comment>
    <comment ref="AN60" authorId="0" shapeId="0" xr:uid="{00000000-0006-0000-0700-00000E000000}">
      <text>
        <r>
          <rPr>
            <b/>
            <sz val="9"/>
            <color indexed="81"/>
            <rFont val="Tahoma"/>
            <family val="2"/>
            <charset val="238"/>
          </rPr>
          <t xml:space="preserve">VYPLNÍ SE:
1 nebo 2 nebo 3 nebo 4 </t>
        </r>
      </text>
    </comment>
    <comment ref="AN62" authorId="0" shapeId="0" xr:uid="{00000000-0006-0000-0700-00000F000000}">
      <text>
        <r>
          <rPr>
            <b/>
            <sz val="9"/>
            <color indexed="81"/>
            <rFont val="Tahoma"/>
            <family val="2"/>
            <charset val="238"/>
          </rPr>
          <t xml:space="preserve">VYPLNÍ SE:
1 nebo 2 nebo 3 nebo 4 </t>
        </r>
      </text>
    </comment>
    <comment ref="AN64" authorId="0" shapeId="0" xr:uid="{00000000-0006-0000-0700-000010000000}">
      <text>
        <r>
          <rPr>
            <b/>
            <sz val="9"/>
            <color indexed="81"/>
            <rFont val="Tahoma"/>
            <family val="2"/>
            <charset val="238"/>
          </rPr>
          <t xml:space="preserve">VYPLNÍ SE:
1 nebo 2 nebo 3 nebo 4 </t>
        </r>
      </text>
    </comment>
    <comment ref="AN66" authorId="0" shapeId="0" xr:uid="{00000000-0006-0000-0700-000011000000}">
      <text>
        <r>
          <rPr>
            <b/>
            <sz val="9"/>
            <color indexed="81"/>
            <rFont val="Tahoma"/>
            <family val="2"/>
            <charset val="238"/>
          </rPr>
          <t xml:space="preserve">VYPLNÍ SE:
1 nebo 2 nebo 3 nebo 4 </t>
        </r>
      </text>
    </comment>
    <comment ref="AN68" authorId="0" shapeId="0" xr:uid="{00000000-0006-0000-0700-000012000000}">
      <text>
        <r>
          <rPr>
            <b/>
            <sz val="9"/>
            <color indexed="81"/>
            <rFont val="Tahoma"/>
            <family val="2"/>
            <charset val="238"/>
          </rPr>
          <t xml:space="preserve">VYPLNÍ SE:
1 nebo 2 nebo 3 nebo 4 </t>
        </r>
      </text>
    </comment>
    <comment ref="AN70" authorId="0" shapeId="0" xr:uid="{00000000-0006-0000-0700-000013000000}">
      <text>
        <r>
          <rPr>
            <b/>
            <sz val="9"/>
            <color indexed="81"/>
            <rFont val="Tahoma"/>
            <family val="2"/>
            <charset val="238"/>
          </rPr>
          <t xml:space="preserve">VYPLNÍ SE:
1 nebo 2 nebo 3 nebo 4 </t>
        </r>
      </text>
    </comment>
    <comment ref="AN72" authorId="0" shapeId="0" xr:uid="{00000000-0006-0000-0700-000014000000}">
      <text>
        <r>
          <rPr>
            <b/>
            <sz val="9"/>
            <color indexed="81"/>
            <rFont val="Tahoma"/>
            <family val="2"/>
            <charset val="238"/>
          </rPr>
          <t xml:space="preserve">VYPLNÍ SE:
1 nebo 2 nebo 3 nebo 4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JIRKA</author>
  </authors>
  <commentList>
    <comment ref="AJ8" authorId="0" shapeId="0" xr:uid="{E925C6D7-E7A8-43EB-9A38-E4D201DB97E6}">
      <text>
        <r>
          <rPr>
            <b/>
            <sz val="9"/>
            <color indexed="81"/>
            <rFont val="Tahoma"/>
            <family val="2"/>
            <charset val="238"/>
          </rPr>
          <t xml:space="preserve">VYPLNÍ SE:
</t>
        </r>
        <r>
          <rPr>
            <sz val="9"/>
            <color indexed="81"/>
            <rFont val="Tahoma"/>
            <family val="2"/>
            <charset val="238"/>
          </rPr>
          <t>A nebo B nebo C nebo D nebo E nebo F nebo G</t>
        </r>
      </text>
    </comment>
    <comment ref="AJ9" authorId="0" shapeId="0" xr:uid="{A71E4EEE-1B03-4EE4-A1CB-5A2CCA737ADB}">
      <text>
        <r>
          <rPr>
            <b/>
            <sz val="9"/>
            <color indexed="81"/>
            <rFont val="Tahoma"/>
            <family val="2"/>
            <charset val="238"/>
          </rPr>
          <t xml:space="preserve">VYPLNÍ SE:
</t>
        </r>
        <r>
          <rPr>
            <sz val="9"/>
            <color indexed="81"/>
            <rFont val="Tahoma"/>
            <family val="2"/>
            <charset val="238"/>
          </rPr>
          <t>A nebo B nebo C nebo D nebo E nebo F nebo G</t>
        </r>
      </text>
    </comment>
    <comment ref="AJ10" authorId="0" shapeId="0" xr:uid="{1CB472E8-BD24-4403-A0FC-A5396A47533E}">
      <text>
        <r>
          <rPr>
            <b/>
            <sz val="9"/>
            <color indexed="81"/>
            <rFont val="Tahoma"/>
            <family val="2"/>
            <charset val="238"/>
          </rPr>
          <t xml:space="preserve">VYPLNÍ SE:
</t>
        </r>
        <r>
          <rPr>
            <sz val="9"/>
            <color indexed="81"/>
            <rFont val="Tahoma"/>
            <family val="2"/>
            <charset val="238"/>
          </rPr>
          <t>A nebo B nebo C nebo D nebo E nebo F nebo G</t>
        </r>
      </text>
    </comment>
    <comment ref="AJ11" authorId="0" shapeId="0" xr:uid="{48E87641-A69E-41E8-93CA-247B80673857}">
      <text>
        <r>
          <rPr>
            <b/>
            <sz val="9"/>
            <color indexed="81"/>
            <rFont val="Tahoma"/>
            <family val="2"/>
            <charset val="238"/>
          </rPr>
          <t xml:space="preserve">VYPLNÍ SE:
</t>
        </r>
        <r>
          <rPr>
            <sz val="9"/>
            <color indexed="81"/>
            <rFont val="Tahoma"/>
            <family val="2"/>
            <charset val="238"/>
          </rPr>
          <t>A nebo B nebo C nebo D nebo E nebo F nebo G</t>
        </r>
      </text>
    </comment>
    <comment ref="AJ12" authorId="0" shapeId="0" xr:uid="{00000000-0006-0000-0800-000005000000}">
      <text>
        <r>
          <rPr>
            <b/>
            <sz val="9"/>
            <color indexed="81"/>
            <rFont val="Tahoma"/>
            <family val="2"/>
            <charset val="238"/>
          </rPr>
          <t xml:space="preserve">VYPLNÍ SE:
</t>
        </r>
        <r>
          <rPr>
            <sz val="9"/>
            <color indexed="81"/>
            <rFont val="Tahoma"/>
            <family val="2"/>
            <charset val="238"/>
          </rPr>
          <t>A nebo B nebo C nebo D nebo E nebo F nebo G</t>
        </r>
      </text>
    </comment>
    <comment ref="AJ13" authorId="0" shapeId="0" xr:uid="{00000000-0006-0000-0800-000006000000}">
      <text>
        <r>
          <rPr>
            <b/>
            <sz val="9"/>
            <color indexed="81"/>
            <rFont val="Tahoma"/>
            <family val="2"/>
            <charset val="238"/>
          </rPr>
          <t xml:space="preserve">VYPLNÍ SE:
</t>
        </r>
        <r>
          <rPr>
            <sz val="9"/>
            <color indexed="81"/>
            <rFont val="Tahoma"/>
            <family val="2"/>
            <charset val="238"/>
          </rPr>
          <t>A nebo B nebo C nebo D nebo E nebo F nebo G</t>
        </r>
      </text>
    </comment>
    <comment ref="AJ14" authorId="0" shapeId="0" xr:uid="{00000000-0006-0000-0800-000007000000}">
      <text>
        <r>
          <rPr>
            <b/>
            <sz val="9"/>
            <color indexed="81"/>
            <rFont val="Tahoma"/>
            <family val="2"/>
            <charset val="238"/>
          </rPr>
          <t xml:space="preserve">VYPLNÍ SE:
</t>
        </r>
        <r>
          <rPr>
            <sz val="9"/>
            <color indexed="81"/>
            <rFont val="Tahoma"/>
            <family val="2"/>
            <charset val="238"/>
          </rPr>
          <t>A nebo B nebo C nebo D nebo E nebo F nebo G</t>
        </r>
      </text>
    </comment>
    <comment ref="AJ15" authorId="0" shapeId="0" xr:uid="{00000000-0006-0000-0800-000008000000}">
      <text>
        <r>
          <rPr>
            <b/>
            <sz val="9"/>
            <color indexed="81"/>
            <rFont val="Tahoma"/>
            <family val="2"/>
            <charset val="238"/>
          </rPr>
          <t xml:space="preserve">VYPLNÍ SE:
</t>
        </r>
        <r>
          <rPr>
            <sz val="9"/>
            <color indexed="81"/>
            <rFont val="Tahoma"/>
            <family val="2"/>
            <charset val="238"/>
          </rPr>
          <t>A nebo B nebo C nebo D nebo E nebo F nebo G</t>
        </r>
      </text>
    </comment>
    <comment ref="AJ16" authorId="0" shapeId="0" xr:uid="{00000000-0006-0000-0800-000009000000}">
      <text>
        <r>
          <rPr>
            <b/>
            <sz val="9"/>
            <color indexed="81"/>
            <rFont val="Tahoma"/>
            <family val="2"/>
            <charset val="238"/>
          </rPr>
          <t xml:space="preserve">VYPLNÍ SE:
</t>
        </r>
        <r>
          <rPr>
            <sz val="9"/>
            <color indexed="81"/>
            <rFont val="Tahoma"/>
            <family val="2"/>
            <charset val="238"/>
          </rPr>
          <t>A nebo B nebo C nebo D nebo E nebo F nebo G</t>
        </r>
      </text>
    </comment>
    <comment ref="AJ17" authorId="0" shapeId="0" xr:uid="{00000000-0006-0000-0800-00000A000000}">
      <text>
        <r>
          <rPr>
            <b/>
            <sz val="9"/>
            <color indexed="81"/>
            <rFont val="Tahoma"/>
            <family val="2"/>
            <charset val="238"/>
          </rPr>
          <t xml:space="preserve">VYPLNÍ SE:
</t>
        </r>
        <r>
          <rPr>
            <sz val="9"/>
            <color indexed="81"/>
            <rFont val="Tahoma"/>
            <family val="2"/>
            <charset val="238"/>
          </rPr>
          <t>A nebo B nebo C nebo D nebo E nebo F nebo G</t>
        </r>
      </text>
    </comment>
    <comment ref="AJ18" authorId="0" shapeId="0" xr:uid="{00000000-0006-0000-0800-00000B000000}">
      <text>
        <r>
          <rPr>
            <b/>
            <sz val="9"/>
            <color indexed="81"/>
            <rFont val="Tahoma"/>
            <family val="2"/>
            <charset val="238"/>
          </rPr>
          <t xml:space="preserve">VYPLNÍ SE:
</t>
        </r>
        <r>
          <rPr>
            <sz val="9"/>
            <color indexed="81"/>
            <rFont val="Tahoma"/>
            <family val="2"/>
            <charset val="238"/>
          </rPr>
          <t>A nebo B nebo C nebo D nebo E nebo F nebo G</t>
        </r>
      </text>
    </comment>
    <comment ref="AJ19" authorId="0" shapeId="0" xr:uid="{00000000-0006-0000-0800-00000C000000}">
      <text>
        <r>
          <rPr>
            <b/>
            <sz val="9"/>
            <color indexed="81"/>
            <rFont val="Tahoma"/>
            <family val="2"/>
            <charset val="238"/>
          </rPr>
          <t xml:space="preserve">VYPLNÍ SE:
</t>
        </r>
        <r>
          <rPr>
            <sz val="9"/>
            <color indexed="81"/>
            <rFont val="Tahoma"/>
            <family val="2"/>
            <charset val="238"/>
          </rPr>
          <t>A nebo B nebo C nebo D nebo E nebo F nebo G</t>
        </r>
      </text>
    </comment>
    <comment ref="AJ20" authorId="0" shapeId="0" xr:uid="{00000000-0006-0000-0800-00000D000000}">
      <text>
        <r>
          <rPr>
            <b/>
            <sz val="9"/>
            <color indexed="81"/>
            <rFont val="Tahoma"/>
            <family val="2"/>
            <charset val="238"/>
          </rPr>
          <t xml:space="preserve">VYPLNÍ SE:
</t>
        </r>
        <r>
          <rPr>
            <sz val="9"/>
            <color indexed="81"/>
            <rFont val="Tahoma"/>
            <family val="2"/>
            <charset val="238"/>
          </rPr>
          <t>A nebo B nebo C nebo D nebo E nebo F nebo G</t>
        </r>
      </text>
    </comment>
    <comment ref="AJ21" authorId="0" shapeId="0" xr:uid="{00000000-0006-0000-0800-00000E000000}">
      <text>
        <r>
          <rPr>
            <b/>
            <sz val="9"/>
            <color indexed="81"/>
            <rFont val="Tahoma"/>
            <family val="2"/>
            <charset val="238"/>
          </rPr>
          <t xml:space="preserve">VYPLNÍ SE:
</t>
        </r>
        <r>
          <rPr>
            <sz val="9"/>
            <color indexed="81"/>
            <rFont val="Tahoma"/>
            <family val="2"/>
            <charset val="238"/>
          </rPr>
          <t>A nebo B nebo C nebo D nebo E nebo F nebo G</t>
        </r>
      </text>
    </comment>
    <comment ref="AJ22" authorId="0" shapeId="0" xr:uid="{00000000-0006-0000-0800-00000F000000}">
      <text>
        <r>
          <rPr>
            <b/>
            <sz val="9"/>
            <color indexed="81"/>
            <rFont val="Tahoma"/>
            <family val="2"/>
            <charset val="238"/>
          </rPr>
          <t xml:space="preserve">VYPLNÍ SE:
</t>
        </r>
        <r>
          <rPr>
            <sz val="9"/>
            <color indexed="81"/>
            <rFont val="Tahoma"/>
            <family val="2"/>
            <charset val="238"/>
          </rPr>
          <t>A nebo B nebo C nebo D nebo E nebo F nebo G</t>
        </r>
      </text>
    </comment>
    <comment ref="AJ23" authorId="0" shapeId="0" xr:uid="{00000000-0006-0000-0800-000010000000}">
      <text>
        <r>
          <rPr>
            <b/>
            <sz val="9"/>
            <color indexed="81"/>
            <rFont val="Tahoma"/>
            <family val="2"/>
            <charset val="238"/>
          </rPr>
          <t xml:space="preserve">VYPLNÍ SE:
</t>
        </r>
        <r>
          <rPr>
            <sz val="9"/>
            <color indexed="81"/>
            <rFont val="Tahoma"/>
            <family val="2"/>
            <charset val="238"/>
          </rPr>
          <t>A nebo B nebo C nebo D nebo E nebo F nebo G</t>
        </r>
      </text>
    </comment>
    <comment ref="AJ24" authorId="0" shapeId="0" xr:uid="{00000000-0006-0000-0800-000011000000}">
      <text>
        <r>
          <rPr>
            <b/>
            <sz val="9"/>
            <color indexed="81"/>
            <rFont val="Tahoma"/>
            <family val="2"/>
            <charset val="238"/>
          </rPr>
          <t xml:space="preserve">VYPLNÍ SE:
</t>
        </r>
        <r>
          <rPr>
            <sz val="9"/>
            <color indexed="81"/>
            <rFont val="Tahoma"/>
            <family val="2"/>
            <charset val="238"/>
          </rPr>
          <t>A nebo B nebo C nebo D nebo E nebo F nebo G</t>
        </r>
      </text>
    </comment>
    <comment ref="AJ25" authorId="0" shapeId="0" xr:uid="{00000000-0006-0000-0800-000012000000}">
      <text>
        <r>
          <rPr>
            <b/>
            <sz val="9"/>
            <color indexed="81"/>
            <rFont val="Tahoma"/>
            <family val="2"/>
            <charset val="238"/>
          </rPr>
          <t xml:space="preserve">VYPLNÍ SE:
</t>
        </r>
        <r>
          <rPr>
            <sz val="9"/>
            <color indexed="81"/>
            <rFont val="Tahoma"/>
            <family val="2"/>
            <charset val="238"/>
          </rPr>
          <t>A nebo B nebo C nebo D nebo E nebo F nebo G</t>
        </r>
      </text>
    </comment>
    <comment ref="AJ26" authorId="0" shapeId="0" xr:uid="{00000000-0006-0000-0800-000013000000}">
      <text>
        <r>
          <rPr>
            <b/>
            <sz val="9"/>
            <color indexed="81"/>
            <rFont val="Tahoma"/>
            <family val="2"/>
            <charset val="238"/>
          </rPr>
          <t xml:space="preserve">VYPLNÍ SE:
</t>
        </r>
        <r>
          <rPr>
            <sz val="9"/>
            <color indexed="81"/>
            <rFont val="Tahoma"/>
            <family val="2"/>
            <charset val="238"/>
          </rPr>
          <t>A nebo B nebo C nebo D nebo E nebo F nebo G</t>
        </r>
      </text>
    </comment>
    <comment ref="AJ27" authorId="0" shapeId="0" xr:uid="{00000000-0006-0000-0800-000014000000}">
      <text>
        <r>
          <rPr>
            <b/>
            <sz val="9"/>
            <color indexed="81"/>
            <rFont val="Tahoma"/>
            <family val="2"/>
            <charset val="238"/>
          </rPr>
          <t xml:space="preserve">VYPLNÍ SE:
</t>
        </r>
        <r>
          <rPr>
            <sz val="9"/>
            <color indexed="81"/>
            <rFont val="Tahoma"/>
            <family val="2"/>
            <charset val="238"/>
          </rPr>
          <t>A nebo B nebo C nebo D nebo E nebo F nebo G</t>
        </r>
      </text>
    </comment>
    <comment ref="AJ54" authorId="0" shapeId="0" xr:uid="{00000000-0006-0000-0800-000015000000}">
      <text>
        <r>
          <rPr>
            <b/>
            <sz val="9"/>
            <color indexed="81"/>
            <rFont val="Tahoma"/>
            <family val="2"/>
            <charset val="238"/>
          </rPr>
          <t xml:space="preserve">VYPLNÍ SE:
</t>
        </r>
        <r>
          <rPr>
            <sz val="9"/>
            <color indexed="81"/>
            <rFont val="Tahoma"/>
            <family val="2"/>
            <charset val="238"/>
          </rPr>
          <t xml:space="preserve">A nebo B nebo C nebo D nebo E nebo F nebo G
</t>
        </r>
      </text>
    </comment>
    <comment ref="AJ55" authorId="0" shapeId="0" xr:uid="{00000000-0006-0000-0800-000016000000}">
      <text>
        <r>
          <rPr>
            <b/>
            <sz val="9"/>
            <color indexed="81"/>
            <rFont val="Tahoma"/>
            <family val="2"/>
            <charset val="238"/>
          </rPr>
          <t xml:space="preserve">VYPLNÍ SE:
</t>
        </r>
        <r>
          <rPr>
            <sz val="9"/>
            <color indexed="81"/>
            <rFont val="Tahoma"/>
            <family val="2"/>
            <charset val="238"/>
          </rPr>
          <t>A nebo B nebo C nebo D nebo E nebo F nebo G</t>
        </r>
      </text>
    </comment>
    <comment ref="AJ56" authorId="0" shapeId="0" xr:uid="{00000000-0006-0000-0800-000017000000}">
      <text>
        <r>
          <rPr>
            <b/>
            <sz val="9"/>
            <color indexed="81"/>
            <rFont val="Tahoma"/>
            <family val="2"/>
            <charset val="238"/>
          </rPr>
          <t xml:space="preserve">VYPLNÍ SE:
</t>
        </r>
        <r>
          <rPr>
            <sz val="9"/>
            <color indexed="81"/>
            <rFont val="Tahoma"/>
            <family val="2"/>
            <charset val="238"/>
          </rPr>
          <t>A nebo B nebo C nebo D nebo E nebo F nebo G</t>
        </r>
      </text>
    </comment>
    <comment ref="AJ57" authorId="0" shapeId="0" xr:uid="{00000000-0006-0000-0800-000018000000}">
      <text>
        <r>
          <rPr>
            <b/>
            <sz val="9"/>
            <color indexed="81"/>
            <rFont val="Tahoma"/>
            <family val="2"/>
            <charset val="238"/>
          </rPr>
          <t xml:space="preserve">VYPLNÍ SE:
</t>
        </r>
        <r>
          <rPr>
            <sz val="9"/>
            <color indexed="81"/>
            <rFont val="Tahoma"/>
            <family val="2"/>
            <charset val="238"/>
          </rPr>
          <t>A nebo B nebo C nebo D nebo E nebo F nebo G</t>
        </r>
      </text>
    </comment>
    <comment ref="AJ58" authorId="0" shapeId="0" xr:uid="{00000000-0006-0000-0800-000019000000}">
      <text>
        <r>
          <rPr>
            <b/>
            <sz val="9"/>
            <color indexed="81"/>
            <rFont val="Tahoma"/>
            <family val="2"/>
            <charset val="238"/>
          </rPr>
          <t xml:space="preserve">VYPLNÍ SE:
</t>
        </r>
        <r>
          <rPr>
            <sz val="9"/>
            <color indexed="81"/>
            <rFont val="Tahoma"/>
            <family val="2"/>
            <charset val="238"/>
          </rPr>
          <t>A nebo B nebo C nebo D nebo E nebo F nebo G</t>
        </r>
      </text>
    </comment>
    <comment ref="AJ59" authorId="0" shapeId="0" xr:uid="{00000000-0006-0000-0800-00001A000000}">
      <text>
        <r>
          <rPr>
            <b/>
            <sz val="9"/>
            <color indexed="81"/>
            <rFont val="Tahoma"/>
            <family val="2"/>
            <charset val="238"/>
          </rPr>
          <t xml:space="preserve">VYPLNÍ SE:
</t>
        </r>
        <r>
          <rPr>
            <sz val="9"/>
            <color indexed="81"/>
            <rFont val="Tahoma"/>
            <family val="2"/>
            <charset val="238"/>
          </rPr>
          <t>A nebo B nebo C nebo D nebo E nebo F nebo G</t>
        </r>
      </text>
    </comment>
    <comment ref="AJ60" authorId="0" shapeId="0" xr:uid="{00000000-0006-0000-0800-00001B000000}">
      <text>
        <r>
          <rPr>
            <b/>
            <sz val="9"/>
            <color indexed="81"/>
            <rFont val="Tahoma"/>
            <family val="2"/>
            <charset val="238"/>
          </rPr>
          <t xml:space="preserve">VYPLNÍ SE:
</t>
        </r>
        <r>
          <rPr>
            <sz val="9"/>
            <color indexed="81"/>
            <rFont val="Tahoma"/>
            <family val="2"/>
            <charset val="238"/>
          </rPr>
          <t>A nebo B nebo C nebo D nebo E nebo F nebo G</t>
        </r>
      </text>
    </comment>
    <comment ref="AJ61" authorId="0" shapeId="0" xr:uid="{00000000-0006-0000-0800-00001C000000}">
      <text>
        <r>
          <rPr>
            <b/>
            <sz val="9"/>
            <color indexed="81"/>
            <rFont val="Tahoma"/>
            <family val="2"/>
            <charset val="238"/>
          </rPr>
          <t xml:space="preserve">VYPLNÍ SE:
</t>
        </r>
        <r>
          <rPr>
            <sz val="9"/>
            <color indexed="81"/>
            <rFont val="Tahoma"/>
            <family val="2"/>
            <charset val="238"/>
          </rPr>
          <t>A nebo B nebo C nebo D nebo E nebo F nebo G</t>
        </r>
      </text>
    </comment>
    <comment ref="AJ62" authorId="0" shapeId="0" xr:uid="{00000000-0006-0000-0800-00001D000000}">
      <text>
        <r>
          <rPr>
            <b/>
            <sz val="9"/>
            <color indexed="81"/>
            <rFont val="Tahoma"/>
            <family val="2"/>
            <charset val="238"/>
          </rPr>
          <t xml:space="preserve">VYPLNÍ SE:
</t>
        </r>
        <r>
          <rPr>
            <sz val="9"/>
            <color indexed="81"/>
            <rFont val="Tahoma"/>
            <family val="2"/>
            <charset val="238"/>
          </rPr>
          <t>A nebo B nebo C nebo D nebo E nebo F nebo G</t>
        </r>
      </text>
    </comment>
    <comment ref="AJ63" authorId="0" shapeId="0" xr:uid="{00000000-0006-0000-0800-00001E000000}">
      <text>
        <r>
          <rPr>
            <b/>
            <sz val="9"/>
            <color indexed="81"/>
            <rFont val="Tahoma"/>
            <family val="2"/>
            <charset val="238"/>
          </rPr>
          <t xml:space="preserve">VYPLNÍ SE:
</t>
        </r>
        <r>
          <rPr>
            <sz val="9"/>
            <color indexed="81"/>
            <rFont val="Tahoma"/>
            <family val="2"/>
            <charset val="238"/>
          </rPr>
          <t>A nebo B nebo C nebo D nebo E nebo F nebo G</t>
        </r>
      </text>
    </comment>
    <comment ref="AJ64" authorId="0" shapeId="0" xr:uid="{00000000-0006-0000-0800-00001F000000}">
      <text>
        <r>
          <rPr>
            <b/>
            <sz val="9"/>
            <color indexed="81"/>
            <rFont val="Tahoma"/>
            <family val="2"/>
            <charset val="238"/>
          </rPr>
          <t xml:space="preserve">VYPLNÍ SE:
</t>
        </r>
        <r>
          <rPr>
            <sz val="9"/>
            <color indexed="81"/>
            <rFont val="Tahoma"/>
            <family val="2"/>
            <charset val="238"/>
          </rPr>
          <t>A nebo B nebo C nebo D nebo E nebo F nebo G</t>
        </r>
      </text>
    </comment>
    <comment ref="AJ65" authorId="0" shapeId="0" xr:uid="{00000000-0006-0000-0800-000020000000}">
      <text>
        <r>
          <rPr>
            <b/>
            <sz val="9"/>
            <color indexed="81"/>
            <rFont val="Tahoma"/>
            <family val="2"/>
            <charset val="238"/>
          </rPr>
          <t xml:space="preserve">VYPLNÍ SE:
</t>
        </r>
        <r>
          <rPr>
            <sz val="9"/>
            <color indexed="81"/>
            <rFont val="Tahoma"/>
            <family val="2"/>
            <charset val="238"/>
          </rPr>
          <t>A nebo B nebo C nebo D nebo E nebo F nebo G</t>
        </r>
      </text>
    </comment>
    <comment ref="AJ66" authorId="0" shapeId="0" xr:uid="{00000000-0006-0000-0800-000021000000}">
      <text>
        <r>
          <rPr>
            <b/>
            <sz val="9"/>
            <color indexed="81"/>
            <rFont val="Tahoma"/>
            <family val="2"/>
            <charset val="238"/>
          </rPr>
          <t xml:space="preserve">VYPLNÍ SE:
</t>
        </r>
        <r>
          <rPr>
            <sz val="9"/>
            <color indexed="81"/>
            <rFont val="Tahoma"/>
            <family val="2"/>
            <charset val="238"/>
          </rPr>
          <t>A nebo B nebo C nebo D nebo E nebo F nebo G</t>
        </r>
      </text>
    </comment>
    <comment ref="AJ67" authorId="0" shapeId="0" xr:uid="{00000000-0006-0000-0800-000022000000}">
      <text>
        <r>
          <rPr>
            <b/>
            <sz val="9"/>
            <color indexed="81"/>
            <rFont val="Tahoma"/>
            <family val="2"/>
            <charset val="238"/>
          </rPr>
          <t xml:space="preserve">VYPLNÍ SE:
</t>
        </r>
        <r>
          <rPr>
            <sz val="9"/>
            <color indexed="81"/>
            <rFont val="Tahoma"/>
            <family val="2"/>
            <charset val="238"/>
          </rPr>
          <t>A nebo B nebo C nebo D nebo E nebo F nebo G</t>
        </r>
      </text>
    </comment>
    <comment ref="AJ68" authorId="0" shapeId="0" xr:uid="{00000000-0006-0000-0800-000023000000}">
      <text>
        <r>
          <rPr>
            <b/>
            <sz val="9"/>
            <color indexed="81"/>
            <rFont val="Tahoma"/>
            <family val="2"/>
            <charset val="238"/>
          </rPr>
          <t xml:space="preserve">VYPLNÍ SE:
</t>
        </r>
        <r>
          <rPr>
            <sz val="9"/>
            <color indexed="81"/>
            <rFont val="Tahoma"/>
            <family val="2"/>
            <charset val="238"/>
          </rPr>
          <t>A nebo B nebo C nebo D nebo E nebo F nebo G</t>
        </r>
      </text>
    </comment>
    <comment ref="AJ69" authorId="0" shapeId="0" xr:uid="{00000000-0006-0000-0800-000024000000}">
      <text>
        <r>
          <rPr>
            <b/>
            <sz val="9"/>
            <color indexed="81"/>
            <rFont val="Tahoma"/>
            <family val="2"/>
            <charset val="238"/>
          </rPr>
          <t xml:space="preserve">VYPLNÍ SE:
</t>
        </r>
        <r>
          <rPr>
            <sz val="9"/>
            <color indexed="81"/>
            <rFont val="Tahoma"/>
            <family val="2"/>
            <charset val="238"/>
          </rPr>
          <t>A nebo B nebo C nebo D nebo E nebo F nebo G</t>
        </r>
      </text>
    </comment>
    <comment ref="AJ70" authorId="0" shapeId="0" xr:uid="{00000000-0006-0000-0800-000025000000}">
      <text>
        <r>
          <rPr>
            <b/>
            <sz val="9"/>
            <color indexed="81"/>
            <rFont val="Tahoma"/>
            <family val="2"/>
            <charset val="238"/>
          </rPr>
          <t xml:space="preserve">VYPLNÍ SE:
</t>
        </r>
        <r>
          <rPr>
            <sz val="9"/>
            <color indexed="81"/>
            <rFont val="Tahoma"/>
            <family val="2"/>
            <charset val="238"/>
          </rPr>
          <t>A nebo B nebo C nebo D nebo E nebo F nebo G</t>
        </r>
      </text>
    </comment>
    <comment ref="AJ71" authorId="0" shapeId="0" xr:uid="{00000000-0006-0000-0800-000026000000}">
      <text>
        <r>
          <rPr>
            <b/>
            <sz val="9"/>
            <color indexed="81"/>
            <rFont val="Tahoma"/>
            <family val="2"/>
            <charset val="238"/>
          </rPr>
          <t xml:space="preserve">VYPLNÍ SE:
</t>
        </r>
        <r>
          <rPr>
            <sz val="9"/>
            <color indexed="81"/>
            <rFont val="Tahoma"/>
            <family val="2"/>
            <charset val="238"/>
          </rPr>
          <t>A nebo B nebo C nebo D nebo E nebo F nebo G</t>
        </r>
      </text>
    </comment>
    <comment ref="AJ72" authorId="0" shapeId="0" xr:uid="{00000000-0006-0000-0800-000027000000}">
      <text>
        <r>
          <rPr>
            <b/>
            <sz val="9"/>
            <color indexed="81"/>
            <rFont val="Tahoma"/>
            <family val="2"/>
            <charset val="238"/>
          </rPr>
          <t xml:space="preserve">VYPLNÍ SE:
</t>
        </r>
        <r>
          <rPr>
            <sz val="9"/>
            <color indexed="81"/>
            <rFont val="Tahoma"/>
            <family val="2"/>
            <charset val="238"/>
          </rPr>
          <t>A nebo B nebo C nebo D nebo E nebo F nebo G</t>
        </r>
      </text>
    </comment>
    <comment ref="AJ73" authorId="0" shapeId="0" xr:uid="{00000000-0006-0000-0800-000028000000}">
      <text>
        <r>
          <rPr>
            <b/>
            <sz val="9"/>
            <color indexed="81"/>
            <rFont val="Tahoma"/>
            <family val="2"/>
            <charset val="238"/>
          </rPr>
          <t xml:space="preserve">VYPLNÍ SE:
</t>
        </r>
        <r>
          <rPr>
            <sz val="9"/>
            <color indexed="81"/>
            <rFont val="Tahoma"/>
            <family val="2"/>
            <charset val="238"/>
          </rPr>
          <t>A nebo B nebo C nebo D nebo E nebo F nebo G</t>
        </r>
      </text>
    </comment>
  </commentList>
</comments>
</file>

<file path=xl/sharedStrings.xml><?xml version="1.0" encoding="utf-8"?>
<sst xmlns="http://schemas.openxmlformats.org/spreadsheetml/2006/main" count="766" uniqueCount="260">
  <si>
    <t>Pojistná smlouva  č.</t>
  </si>
  <si>
    <t>Dodatek č.</t>
  </si>
  <si>
    <t>List č.</t>
  </si>
  <si>
    <t xml:space="preserve">   číslo</t>
  </si>
  <si>
    <t>pojištění*</t>
  </si>
  <si>
    <t>T.č.:ÚP/56/97</t>
  </si>
  <si>
    <t>čís.</t>
  </si>
  <si>
    <t xml:space="preserve"> pojištěného</t>
  </si>
  <si>
    <t xml:space="preserve">        pojištěného</t>
  </si>
  <si>
    <t>poj.částek</t>
  </si>
  <si>
    <t>Pořadové číslo</t>
  </si>
  <si>
    <t>Typ pojištění</t>
  </si>
  <si>
    <t>Typ                                                       padáku</t>
  </si>
  <si>
    <t>Číslo hlavního          padáku</t>
  </si>
  <si>
    <t>Kód předmětu pojištění</t>
  </si>
  <si>
    <t>Pořad.číslo</t>
  </si>
  <si>
    <t>Jméno a příjmení pojištěné osoby</t>
  </si>
  <si>
    <t>Rodné         číslo</t>
  </si>
  <si>
    <t>Adresa              pojištěného</t>
  </si>
  <si>
    <t>Pojistné celkem</t>
  </si>
  <si>
    <t>Pojistné        ( v Kč )</t>
  </si>
  <si>
    <t>Pojistné         ( v Kč )</t>
  </si>
  <si>
    <t>Pojistné           ( v Kč )</t>
  </si>
  <si>
    <r>
      <t xml:space="preserve">Typ pojištění </t>
    </r>
    <r>
      <rPr>
        <b/>
        <sz val="14"/>
        <rFont val="Times New Roman CE"/>
        <family val="1"/>
        <charset val="238"/>
      </rPr>
      <t>*</t>
    </r>
  </si>
  <si>
    <t>Poř. číslo</t>
  </si>
  <si>
    <t>Jméno a příjmení                pojištěného</t>
  </si>
  <si>
    <t>Adresa                                           pojištěného</t>
  </si>
  <si>
    <t>Platnost    od</t>
  </si>
  <si>
    <t>Platnost    do</t>
  </si>
  <si>
    <t>Pojistné                  ( v Kč )</t>
  </si>
  <si>
    <t>Typ pojištění *</t>
  </si>
  <si>
    <t>* Vyplní se dle požadované pojistné částky</t>
  </si>
  <si>
    <t>Pojistné 2.500,-Kč</t>
  </si>
  <si>
    <t>Pojistné 3.500,-Kč</t>
  </si>
  <si>
    <t>Rodné číslo</t>
  </si>
  <si>
    <t>Násobek poj. částky</t>
  </si>
  <si>
    <t>Pro pojištění platné v Evropě   - 3.000.000,-Kč  -  Typ E1</t>
  </si>
  <si>
    <t>Číslo hlavního                             padáku</t>
  </si>
  <si>
    <t>EVROPA</t>
  </si>
  <si>
    <r>
      <t xml:space="preserve">*vyplní se </t>
    </r>
    <r>
      <rPr>
        <b/>
        <sz val="10"/>
        <rFont val="Arial CE"/>
        <charset val="238"/>
      </rPr>
      <t>A</t>
    </r>
    <r>
      <rPr>
        <b/>
        <sz val="10"/>
        <rFont val="Arial CE"/>
        <charset val="238"/>
      </rPr>
      <t xml:space="preserve"> </t>
    </r>
    <r>
      <rPr>
        <sz val="10"/>
        <rFont val="Arial CE"/>
        <charset val="238"/>
      </rPr>
      <t>v případě pojištění při para činnosti,nebo</t>
    </r>
    <r>
      <rPr>
        <b/>
        <sz val="10"/>
        <rFont val="Arial CE"/>
        <charset val="238"/>
      </rPr>
      <t xml:space="preserve"> </t>
    </r>
    <r>
      <rPr>
        <b/>
        <sz val="10"/>
        <rFont val="Arial CE"/>
        <charset val="238"/>
      </rPr>
      <t>B</t>
    </r>
    <r>
      <rPr>
        <b/>
        <sz val="10"/>
        <rFont val="Arial CE"/>
        <charset val="238"/>
      </rPr>
      <t xml:space="preserve"> </t>
    </r>
    <r>
      <rPr>
        <sz val="10"/>
        <rFont val="Arial CE"/>
        <charset val="238"/>
      </rPr>
      <t>v případě pojištění při jakékoliv činnosti</t>
    </r>
  </si>
  <si>
    <t>Jedná se o tyto pojistné produkty:</t>
  </si>
  <si>
    <t>F</t>
  </si>
  <si>
    <t>v příslušném AK či paraklubu.</t>
  </si>
  <si>
    <t>U tohoto pojištění se pojišťuje osoba provozující paračinnost, nikoliv padák!</t>
  </si>
  <si>
    <t>Pojistné ( v Kč )</t>
  </si>
  <si>
    <t>Půlrok</t>
  </si>
  <si>
    <t>Celý rok</t>
  </si>
  <si>
    <t>2) Pojištění osob pro případ úrazu na cvičném (nebo tandemovém) padáku</t>
  </si>
  <si>
    <t>nejmenovaných osob v rámci výcviku .</t>
  </si>
  <si>
    <t>Zde jsou pojistné částky již volitelné podle toho, jak chcete mít vysokou</t>
  </si>
  <si>
    <r>
      <t xml:space="preserve">pojistnou ochranu pro svoji </t>
    </r>
    <r>
      <rPr>
        <b/>
        <sz val="10"/>
        <rFont val="Arial CE"/>
        <family val="2"/>
        <charset val="238"/>
      </rPr>
      <t>budoucí základnu</t>
    </r>
    <r>
      <rPr>
        <sz val="10"/>
        <rFont val="Arial CE"/>
        <charset val="238"/>
      </rPr>
      <t>.</t>
    </r>
  </si>
  <si>
    <t xml:space="preserve"> Pojistná částka v  tis. Kč </t>
  </si>
  <si>
    <t>SÚ (smrt úrazem)</t>
  </si>
  <si>
    <t>TN (trvalé následky)</t>
  </si>
  <si>
    <t>DNL ( doba nezb.léčení)</t>
  </si>
  <si>
    <t>Roční pojistné ( v Kč)</t>
  </si>
  <si>
    <t>A</t>
  </si>
  <si>
    <t>B</t>
  </si>
  <si>
    <t>C</t>
  </si>
  <si>
    <t>D</t>
  </si>
  <si>
    <t>E</t>
  </si>
  <si>
    <t>G</t>
  </si>
  <si>
    <t>3) Pojištění členů leteckého a paraprovozu pro případ úrazu</t>
  </si>
  <si>
    <r>
      <t xml:space="preserve">Tento typ pojištění je určen </t>
    </r>
    <r>
      <rPr>
        <b/>
        <sz val="10"/>
        <rFont val="Arial CE"/>
        <family val="2"/>
        <charset val="238"/>
      </rPr>
      <t>pro Vás</t>
    </r>
    <r>
      <rPr>
        <sz val="10"/>
        <rFont val="Arial CE"/>
        <charset val="238"/>
      </rPr>
      <t xml:space="preserve"> samotné a tentokrát si můžete </t>
    </r>
  </si>
  <si>
    <t>Pojistné částky jsou volitelné podle Vašich potřeb.</t>
  </si>
  <si>
    <t xml:space="preserve">   Pojistné částky v  tis. Kč </t>
  </si>
  <si>
    <t xml:space="preserve"> 1 násobek</t>
  </si>
  <si>
    <t xml:space="preserve"> 2 násobek</t>
  </si>
  <si>
    <t xml:space="preserve"> 3 násobek</t>
  </si>
  <si>
    <t xml:space="preserve"> 4 násobek</t>
  </si>
  <si>
    <t xml:space="preserve">Roční pojistné </t>
  </si>
  <si>
    <t>2.500,-Kč</t>
  </si>
  <si>
    <t>3.000.000,-Kč</t>
  </si>
  <si>
    <t>3.500,-Kč</t>
  </si>
  <si>
    <t>Toto pojištění se uzavírá s platností na území ČR.</t>
  </si>
  <si>
    <t>Všechny tyto pojistné produkty budou opět obsaženy v jediné smlouvě .</t>
  </si>
  <si>
    <t>Vy pouze vyplníte ty přílohy, o které budete mít zájem.</t>
  </si>
  <si>
    <t>Připojištění během pojistného období:</t>
  </si>
  <si>
    <t>Pro tyto případy Vám zašlu předpis k platbě a potvrzení e-mailem.</t>
  </si>
  <si>
    <t>SVĚT</t>
  </si>
  <si>
    <t>3.000.000 Kč</t>
  </si>
  <si>
    <t>!!</t>
  </si>
  <si>
    <t>E1</t>
  </si>
  <si>
    <t>E2</t>
  </si>
  <si>
    <t>E3</t>
  </si>
  <si>
    <t>Vážení sportovní přátelé,</t>
  </si>
  <si>
    <t>varianta "S1, S2, S3" - pojištění platné v celém Světě (Kromě USA, Kanady a Austrálie)</t>
  </si>
  <si>
    <t>1 měsíc</t>
  </si>
  <si>
    <t>5.000.000 Kč</t>
  </si>
  <si>
    <t>8.000.000 Kč</t>
  </si>
  <si>
    <t>S1</t>
  </si>
  <si>
    <t>S2</t>
  </si>
  <si>
    <t>S3</t>
  </si>
  <si>
    <t>Od roku 2015 je výše pojistných částek navýšena o 20% za stejnou výši pojistného</t>
  </si>
  <si>
    <t>Roční pojistné (typ A) - para</t>
  </si>
  <si>
    <t>Roční pojistné (typ B) - ostatní</t>
  </si>
  <si>
    <t>5.000.000,-Kč</t>
  </si>
  <si>
    <t>4.900,-Kč</t>
  </si>
  <si>
    <t>8.000.000,-Kč</t>
  </si>
  <si>
    <t>7.800,-Kč</t>
  </si>
  <si>
    <t>4. Připojištění instruktora tandemových seskoků nebo instruktora AFF v případě nové licence</t>
  </si>
  <si>
    <t>Platnost                   od</t>
  </si>
  <si>
    <t>Platnost                              do</t>
  </si>
  <si>
    <t>Pro pojištění platné v ČR a SR - 3.000.000,-Kč  -  Typ ČR a SR</t>
  </si>
  <si>
    <t>Pro pojištění platné v Evropě   - 5.000.000,-Kč  -  Typ E2</t>
  </si>
  <si>
    <t>Pojistné 4.900,-kč</t>
  </si>
  <si>
    <t>Pro pojištění platné v Evropě   - 8.000.000,-Kč  -  Typ E2</t>
  </si>
  <si>
    <t>Pojistné 7.800,-kč</t>
  </si>
  <si>
    <t>Člen RENOMIA NETWORK </t>
  </si>
  <si>
    <t>Obchodní kancelář Vlašim</t>
  </si>
  <si>
    <t>Jana Masaryka 444, 258 01 Vlašim</t>
  </si>
  <si>
    <t>mob.: +420 603 209 592</t>
  </si>
  <si>
    <t>e-mail: padaky@psvlasim.cz</t>
  </si>
  <si>
    <t>www.psvlasim.cz</t>
  </si>
  <si>
    <t xml:space="preserve">Typ pojištění E1 ( Pojistná částka 3.000.000 Kč )  </t>
  </si>
  <si>
    <t>Typ pojištění E2 ( Pojistná částka 5.000.000 Kč )</t>
  </si>
  <si>
    <t>Typ pojištění E3 ( Pojistná částka 8.000.000 Kč )</t>
  </si>
  <si>
    <t>včetně příslušných pojistných podmínek, informačních dokumentů a potvrzeních PARA.</t>
  </si>
  <si>
    <t xml:space="preserve">Prosím o pečlivé vypnění návrhu, zejména titulní strany a také u Vámi požadovaných pojištění. </t>
  </si>
  <si>
    <t>Po zaslání kopie o provedení transakce bankou Vám bude zaslána pojistná smlouva</t>
  </si>
  <si>
    <t>Takto vyplněný návrh pojistné smlouvy zašlete emailem.</t>
  </si>
  <si>
    <t>od počátku pojištění, který předchází dnu zaslání návrhu emailem.</t>
  </si>
  <si>
    <t>NP/88/2019</t>
  </si>
  <si>
    <t xml:space="preserve">	NP/89/2019</t>
  </si>
  <si>
    <t>Specifikace úrazového pojištění členů leteckého a para provozu</t>
  </si>
  <si>
    <t xml:space="preserve">Specifikace úrazového pojištění při seskoku na cvičném nebo </t>
  </si>
  <si>
    <t>tandemovém padáku</t>
  </si>
  <si>
    <t>Platnost                                od</t>
  </si>
  <si>
    <t>Platnost                                  do</t>
  </si>
  <si>
    <t>Jméno a příjmení                                                          pojištěného</t>
  </si>
  <si>
    <t>Rodné                                                              číslo</t>
  </si>
  <si>
    <t xml:space="preserve">Typ pojištění ČR a SR ( Pojistná částka 3.000.000 Kč )  </t>
  </si>
  <si>
    <t>Rodné                                                          číslo</t>
  </si>
  <si>
    <t>4 6 - 2 6</t>
  </si>
  <si>
    <t>NP/08/2022</t>
  </si>
  <si>
    <t>Specifikace pojištění - odpovědnost za újmu způsobenou v souvislosti s provozem sportovního létajícího zařízení - sportovního padáku - CZ + SK (padák)</t>
  </si>
  <si>
    <t>Specifikace pojištění - odpovědnost za újmu způsobenou v souvislosti s provozem sportovního létajícího zařízení - sportovního padáku - CZ + SK (osoba)</t>
  </si>
  <si>
    <t>Specifikace pojištění - odpovědnost za újmu způsobenou v souvislosti s provozem sportovního létajícího zařízení - sportovního padáku - EVROPA</t>
  </si>
  <si>
    <t>Specifikace pojištění - odpovědnost za újmu způsobenou v souvislosti s provozem sportovního létajícího zařízení - sportovního padáku - SVĚT</t>
  </si>
  <si>
    <t>NP/03/2022</t>
  </si>
  <si>
    <t>NP/04/2022</t>
  </si>
  <si>
    <t>NP/05/2022</t>
  </si>
  <si>
    <t>NP/06/2022</t>
  </si>
  <si>
    <t xml:space="preserve">Typ pojištění S1 ( Pojistná částka 3.000.000 Kč )  </t>
  </si>
  <si>
    <t>Typ pojištění S2 ( Pojistná částka 5.000.000 Kč )</t>
  </si>
  <si>
    <t>Typ pojištění S3 ( Pojistná částka 8.000.000 Kč )</t>
  </si>
  <si>
    <t>Specifikace pojištění - odpovědnost za újmu instruktora tandemových seskoků H-T</t>
  </si>
  <si>
    <t>NP/07/2022</t>
  </si>
  <si>
    <r>
      <t xml:space="preserve">Specifikace pojištění - odpovědnost za újmu způsobenou v souvislosti s provozem sportovního létajícího zařízení - sportovního padáku - CZ + SK </t>
    </r>
    <r>
      <rPr>
        <b/>
        <sz val="14"/>
        <rFont val="Arial"/>
        <family val="2"/>
        <charset val="238"/>
      </rPr>
      <t>(padák)</t>
    </r>
  </si>
  <si>
    <r>
      <t>Specifikace pojištění - odpovědnost za újmu způsobenou v souvislosti s provozem sportovního létajícího zařízení - sportovního padáku - CZ + SK</t>
    </r>
    <r>
      <rPr>
        <b/>
        <sz val="14"/>
        <rFont val="Arial"/>
        <family val="2"/>
        <charset val="238"/>
      </rPr>
      <t xml:space="preserve"> (osoba)</t>
    </r>
  </si>
  <si>
    <t>Specifikace pojištění - odpovědnost za újmu instruktora AFF</t>
  </si>
  <si>
    <t>Specifikace úrazového pojištění při seskoku na cvičném nebo tandemovém padáku</t>
  </si>
  <si>
    <t>650912/0121</t>
  </si>
  <si>
    <t>650912/0122</t>
  </si>
  <si>
    <t>650912/0123</t>
  </si>
  <si>
    <t>650912/0124</t>
  </si>
  <si>
    <t>650912/0125</t>
  </si>
  <si>
    <t>650912/0126</t>
  </si>
  <si>
    <t>650912/0127</t>
  </si>
  <si>
    <t>650912/0128</t>
  </si>
  <si>
    <t>650912/0129</t>
  </si>
  <si>
    <t>650912/0130</t>
  </si>
  <si>
    <t>650912/0131</t>
  </si>
  <si>
    <t>650912/0132</t>
  </si>
  <si>
    <t>650912/0133</t>
  </si>
  <si>
    <t>650912/0134</t>
  </si>
  <si>
    <t>650912/0135</t>
  </si>
  <si>
    <t>650912/0136</t>
  </si>
  <si>
    <t>650912/0137</t>
  </si>
  <si>
    <t>650912/0138</t>
  </si>
  <si>
    <t>650912/0139</t>
  </si>
  <si>
    <t>650912/0140</t>
  </si>
  <si>
    <t>650912/0141</t>
  </si>
  <si>
    <t>650912/0142</t>
  </si>
  <si>
    <t>650912/0143</t>
  </si>
  <si>
    <t>650912/0144</t>
  </si>
  <si>
    <t>650912/0145</t>
  </si>
  <si>
    <t>650912/0146</t>
  </si>
  <si>
    <t>650912/0147</t>
  </si>
  <si>
    <t>650912/0148</t>
  </si>
  <si>
    <t>650912/0149</t>
  </si>
  <si>
    <t>650912/0150</t>
  </si>
  <si>
    <t>650912/0151</t>
  </si>
  <si>
    <t>650912/0152</t>
  </si>
  <si>
    <t>650912/0153</t>
  </si>
  <si>
    <t>650912/0154</t>
  </si>
  <si>
    <t>650912/0155</t>
  </si>
  <si>
    <t>650912/0156</t>
  </si>
  <si>
    <t>650912/0157</t>
  </si>
  <si>
    <t>650912/0158</t>
  </si>
  <si>
    <t>650912/0159</t>
  </si>
  <si>
    <t>650912/0160</t>
  </si>
  <si>
    <t>650912/0161</t>
  </si>
  <si>
    <t>650912/0162</t>
  </si>
  <si>
    <t>650912/0163</t>
  </si>
  <si>
    <t>650912/0164</t>
  </si>
  <si>
    <t>650912/0165</t>
  </si>
  <si>
    <t>650912/0166</t>
  </si>
  <si>
    <t>650912/0167</t>
  </si>
  <si>
    <t>650912/0168</t>
  </si>
  <si>
    <t>650912/0169</t>
  </si>
  <si>
    <t>650912/0170</t>
  </si>
  <si>
    <t>650912/0171</t>
  </si>
  <si>
    <t>650912/0172</t>
  </si>
  <si>
    <t>650912/0173</t>
  </si>
  <si>
    <t>650912/0174</t>
  </si>
  <si>
    <t>650912/0175</t>
  </si>
  <si>
    <t>650912/0176</t>
  </si>
  <si>
    <t>650912/0177</t>
  </si>
  <si>
    <t>650912/0178</t>
  </si>
  <si>
    <t>650912/0179</t>
  </si>
  <si>
    <t>650912/0180</t>
  </si>
  <si>
    <t>Pojistné                                  ( v Kč )</t>
  </si>
  <si>
    <t>Pojistné                             ( v Kč )</t>
  </si>
  <si>
    <t>Pojistné                                 ( v Kč )</t>
  </si>
  <si>
    <t>Pojistné                                        ( v Kč )</t>
  </si>
  <si>
    <t>Limit pojistného plnění</t>
  </si>
  <si>
    <t>varianta "CZ + SK" - odpovědnost za újmu způsobenou v souvislosti s provozem sportovního létajícího zařízení - sportovního padáku - CZ + SK (padák)</t>
  </si>
  <si>
    <t>Tento druh pojištění je určen pro majitele sportovních padáků, nebo parašutisty, kteří jsou organizováni</t>
  </si>
  <si>
    <r>
      <t>1)</t>
    </r>
    <r>
      <rPr>
        <sz val="12"/>
        <rFont val="Arial CE"/>
        <charset val="238"/>
      </rPr>
      <t xml:space="preserve"> </t>
    </r>
    <r>
      <rPr>
        <b/>
        <sz val="12"/>
        <rFont val="Arial CE"/>
        <charset val="238"/>
      </rPr>
      <t>Pojištění odpovědnosti odpovědnost za újmu způsobenou v souvislosti s provozem sportovního létajícího zařízení - sportovního padáku - varianta CZ + SK (padák), varianta CZ + SK (osoba), varianta Evropa a varianta Svět</t>
    </r>
  </si>
  <si>
    <t>varianta "CZ + SK" - odpovědnost za újmu způsobenou v souvislosti s provozem sportovního létajícího zařízení - sportovního padáku - CZ + SK (osoba)</t>
  </si>
  <si>
    <t>Zde se pojišťuje nově OSOBA</t>
  </si>
  <si>
    <t>Zde se pojišťuje PADÁK</t>
  </si>
  <si>
    <t>Souhrnný limit pojistného plnění</t>
  </si>
  <si>
    <t>na zdraví, škodu na věci a finanční škodu</t>
  </si>
  <si>
    <t>1.000.000 Kč</t>
  </si>
  <si>
    <t>POJISTNÉ CZ + SK (PADÁK)</t>
  </si>
  <si>
    <t>POJISTNÉ CZ + SK (OSOBA)</t>
  </si>
  <si>
    <t>Toto pojištění odpovědnosti za újmu instruktora tandemových seskoků je sjednáno na bázi objektivní odpovědnosti.</t>
  </si>
  <si>
    <t>4) Pojištění odpovědnosti za újmu instruktora tandemových seskoků H-T (TANDEMOVÉHO PILOTA)</t>
  </si>
  <si>
    <t>5) Pojištění odpovědnosti za újmu INSTRUKTORA AFF</t>
  </si>
  <si>
    <t>Tento druh pojištění je určen instruktorům AFF k pojištění odpovědnosti za újmu způsobenou při činnosti instruktora AFF.</t>
  </si>
  <si>
    <t>Tento druh pojištění je určen instruktorům H-T k pojištění odpovědnosti za újmu způsobenou při čnnosti instruktora H-T (tandemového pilota).</t>
  </si>
  <si>
    <t>Zde je možnost volby podle toho, zda Vám stačí pojistná ochrana na území ČR a SR  nebo po celé EVROPĚ</t>
  </si>
  <si>
    <t>1. Padák nově uvedený do provozu (u pojištění PADÁKU)</t>
  </si>
  <si>
    <t>2. Nové oprávnění k provozování seskoků (u pojištění OSOBY)</t>
  </si>
  <si>
    <t xml:space="preserve">2. Připojištění osoby na EVROPU nebo SVĚT </t>
  </si>
  <si>
    <t xml:space="preserve">3. Připojištění úrazu na cvičném nebo tandemovém padáku v případě zakoupení nového padáku nebo u pojištění úrazu u nového člena </t>
  </si>
  <si>
    <t>Minimální výše pojistného u jedné smlouvy činí 400 Kč</t>
  </si>
  <si>
    <t>Limit pojistného plnění pro územní rozsah ČR a SR</t>
  </si>
  <si>
    <t>Limit pojistného plnění pro územní rozsah Evropa</t>
  </si>
  <si>
    <t>Na výběr máte limity pojistného plnění 3.000.000 Kč, 5.000.000 Kč a 8.000.000 Kč</t>
  </si>
  <si>
    <t>varianta "E1, E2, E3" - pojištění platné v EVROPĚ</t>
  </si>
  <si>
    <t>Zde jsou varianty tohoto pojištění:</t>
  </si>
  <si>
    <t xml:space="preserve">Tento druh pojištění je určen pro paraškoly a nováčky parasportu a je jím pojištěn úraz </t>
  </si>
  <si>
    <r>
      <t xml:space="preserve">zvolit pojištění nejen při PARA činnosti, ale při </t>
    </r>
    <r>
      <rPr>
        <b/>
        <sz val="10"/>
        <rFont val="Arial CE"/>
        <family val="2"/>
        <charset val="238"/>
      </rPr>
      <t xml:space="preserve">jakékoliv </t>
    </r>
    <r>
      <rPr>
        <sz val="10"/>
        <rFont val="Arial CE"/>
        <charset val="238"/>
      </rPr>
      <t xml:space="preserve">Vaší </t>
    </r>
    <r>
      <rPr>
        <b/>
        <sz val="10"/>
        <rFont val="Arial CE"/>
        <family val="2"/>
        <charset val="238"/>
      </rPr>
      <t>činnosti ( zaměstnání, sport apod., pokud nejsou vyloučené )</t>
    </r>
    <r>
      <rPr>
        <sz val="10"/>
        <rFont val="Arial CE"/>
        <charset val="238"/>
      </rPr>
      <t>.</t>
    </r>
  </si>
  <si>
    <t xml:space="preserve">Adresa </t>
  </si>
  <si>
    <t xml:space="preserve">Adresa                                           </t>
  </si>
  <si>
    <t xml:space="preserve">Adresa  </t>
  </si>
  <si>
    <t xml:space="preserve">Typ pojištění </t>
  </si>
  <si>
    <t xml:space="preserve">Adresa              </t>
  </si>
  <si>
    <t>J+Z Pojišťovací služby s.r.o.</t>
  </si>
  <si>
    <t>Jiří Kadleček - jednatel</t>
  </si>
  <si>
    <t xml:space="preserve">Návrh pojistné smlouvy je uzavírán "ZAPLACENÍM" pojistného, které je potřeba uhradit do 30 dnů  </t>
  </si>
  <si>
    <t>pojistného do 30-ti dnů od počátku pojištění, vyjma padáků nově uvedených do provozu, kde je možné připojištění formou dodatku.</t>
  </si>
  <si>
    <t>pojistného do 30-ti dnů od počátku pojištění, vyjma nové licence, kde je možné připojištění formou dodatku.</t>
  </si>
  <si>
    <t>Pojištěná doba je libovolný měsíc, půlrok nebo víc jak 6 měsíců v období platné pojistné smlouvy</t>
  </si>
  <si>
    <t>dovoluji si Vás oslovit s novou nabídkou Hasičské vzájemné pojišťovny, a.s. na pojištění PARA, která je platná od 1.1.2026</t>
  </si>
  <si>
    <t>Pojištění vzniká následující den po zaslání návrhu v kalendářním roce od 1.1.2026 do 31.12.2026 za splnění podmínek úhrady</t>
  </si>
  <si>
    <t>Zde si klient může vybrat jakoukoliv variantu v rámci pojistného období 1.1.2026 - 31.12.2026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</si>
</sst>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0" formatCode="00"/>
    <numFmt numFmtId="172" formatCode="0000000000"/>
    <numFmt numFmtId="173" formatCode="000"/>
    <numFmt numFmtId="175" formatCode="[$-405]General"/>
    <numFmt numFmtId="176" formatCode="[$-405]0%"/>
    <numFmt numFmtId="177" formatCode="#,##0.00&quot; &quot;[$Kč-405];[Red]&quot;-&quot;#,##0.00&quot; &quot;[$Kč-405]"/>
  </numFmts>
  <fonts count="83" x14ac:knownFonts="1">
    <font>
      <sz val="10"/>
      <name val="Arial CE"/>
      <charset val="238"/>
    </font>
    <font>
      <sz val="11"/>
      <color theme="1"/>
      <name val="Calibri"/>
      <family val="2"/>
      <charset val="238"/>
      <scheme val="minor"/>
    </font>
    <font>
      <sz val="11"/>
      <color theme="1"/>
      <name val="Calibri"/>
      <family val="2"/>
      <charset val="238"/>
      <scheme val="minor"/>
    </font>
    <font>
      <sz val="10"/>
      <name val="Arial CE"/>
      <charset val="238"/>
    </font>
    <font>
      <sz val="8"/>
      <name val="Times New Roman CE"/>
      <family val="1"/>
      <charset val="238"/>
    </font>
    <font>
      <sz val="10"/>
      <name val="Times New Roman CE"/>
      <family val="1"/>
      <charset val="238"/>
    </font>
    <font>
      <sz val="12"/>
      <name val="Times New Roman CE"/>
      <family val="1"/>
      <charset val="238"/>
    </font>
    <font>
      <b/>
      <sz val="12"/>
      <name val="Times New Roman CE"/>
      <family val="1"/>
      <charset val="238"/>
    </font>
    <font>
      <sz val="11"/>
      <name val="Times New Roman CE"/>
      <family val="1"/>
      <charset val="238"/>
    </font>
    <font>
      <sz val="9"/>
      <name val="Times New Roman CE"/>
      <family val="1"/>
      <charset val="238"/>
    </font>
    <font>
      <b/>
      <sz val="10"/>
      <name val="Times New Roman CE"/>
      <family val="1"/>
      <charset val="238"/>
    </font>
    <font>
      <b/>
      <sz val="9"/>
      <name val="Times New Roman CE"/>
      <family val="1"/>
      <charset val="238"/>
    </font>
    <font>
      <b/>
      <sz val="16"/>
      <name val="Times New Roman CE"/>
      <family val="1"/>
      <charset val="238"/>
    </font>
    <font>
      <b/>
      <sz val="11"/>
      <name val="Times New Roman CE"/>
      <family val="1"/>
      <charset val="238"/>
    </font>
    <font>
      <sz val="18"/>
      <name val="Times New Roman CE"/>
      <family val="1"/>
      <charset val="238"/>
    </font>
    <font>
      <b/>
      <sz val="14"/>
      <name val="Times New Roman CE"/>
      <family val="1"/>
      <charset val="238"/>
    </font>
    <font>
      <u/>
      <sz val="10"/>
      <color indexed="12"/>
      <name val="Arial CE"/>
      <charset val="238"/>
    </font>
    <font>
      <b/>
      <sz val="12"/>
      <name val="Arial CE"/>
      <family val="2"/>
      <charset val="238"/>
    </font>
    <font>
      <sz val="10"/>
      <name val="Arial CE"/>
      <family val="2"/>
      <charset val="238"/>
    </font>
    <font>
      <b/>
      <sz val="11"/>
      <name val="Arial CE"/>
      <family val="2"/>
      <charset val="238"/>
    </font>
    <font>
      <sz val="12"/>
      <name val="Arial CE"/>
      <family val="2"/>
      <charset val="238"/>
    </font>
    <font>
      <b/>
      <sz val="10"/>
      <name val="Arial CE"/>
      <family val="2"/>
      <charset val="238"/>
    </font>
    <font>
      <b/>
      <sz val="14"/>
      <name val="Arial CE"/>
      <family val="2"/>
      <charset val="238"/>
    </font>
    <font>
      <sz val="18"/>
      <color indexed="10"/>
      <name val="Times New Roman CE"/>
      <family val="1"/>
      <charset val="238"/>
    </font>
    <font>
      <b/>
      <sz val="10"/>
      <name val="Times New Roman CE"/>
      <charset val="238"/>
    </font>
    <font>
      <b/>
      <u/>
      <sz val="10"/>
      <name val="Arial CE"/>
      <family val="2"/>
      <charset val="238"/>
    </font>
    <font>
      <sz val="8"/>
      <name val="Arial CE"/>
      <charset val="238"/>
    </font>
    <font>
      <b/>
      <sz val="10"/>
      <name val="Arial CE"/>
      <charset val="238"/>
    </font>
    <font>
      <sz val="12"/>
      <name val="Arial CE"/>
      <charset val="238"/>
    </font>
    <font>
      <b/>
      <sz val="12"/>
      <name val="Arial CE"/>
      <charset val="238"/>
    </font>
    <font>
      <b/>
      <sz val="12"/>
      <name val="Times New Roman CE"/>
      <charset val="238"/>
    </font>
    <font>
      <sz val="12"/>
      <name val="Times New Roman CE"/>
      <charset val="238"/>
    </font>
    <font>
      <b/>
      <sz val="12"/>
      <color indexed="13"/>
      <name val="Times New Roman CE"/>
      <charset val="238"/>
    </font>
    <font>
      <b/>
      <sz val="12"/>
      <name val="Arial"/>
      <family val="2"/>
      <charset val="238"/>
    </font>
    <font>
      <b/>
      <sz val="12"/>
      <name val="Times New Roman"/>
      <family val="1"/>
      <charset val="238"/>
    </font>
    <font>
      <b/>
      <sz val="14"/>
      <name val="Arial CE"/>
      <charset val="238"/>
    </font>
    <font>
      <sz val="12"/>
      <name val="Times New Roman"/>
      <family val="1"/>
      <charset val="238"/>
    </font>
    <font>
      <b/>
      <sz val="48"/>
      <name val="Wingdings"/>
      <charset val="2"/>
    </font>
    <font>
      <b/>
      <sz val="12"/>
      <color indexed="10"/>
      <name val="Arial CE"/>
      <charset val="238"/>
    </font>
    <font>
      <b/>
      <sz val="9"/>
      <name val="Arial CE"/>
      <family val="2"/>
      <charset val="238"/>
    </font>
    <font>
      <sz val="48"/>
      <name val="Arial CE"/>
      <charset val="238"/>
    </font>
    <font>
      <sz val="10"/>
      <name val="Arial"/>
      <family val="2"/>
      <charset val="238"/>
    </font>
    <font>
      <b/>
      <sz val="10"/>
      <name val="Arial"/>
      <family val="2"/>
      <charset val="238"/>
    </font>
    <font>
      <b/>
      <u/>
      <sz val="10"/>
      <color indexed="10"/>
      <name val="Arial"/>
      <family val="2"/>
      <charset val="238"/>
    </font>
    <font>
      <b/>
      <u/>
      <sz val="12"/>
      <name val="Arial CE"/>
      <family val="2"/>
      <charset val="238"/>
    </font>
    <font>
      <b/>
      <sz val="12"/>
      <color indexed="10"/>
      <name val="Arial CE"/>
      <family val="2"/>
      <charset val="238"/>
    </font>
    <font>
      <sz val="10"/>
      <name val="Wingdings"/>
      <charset val="2"/>
    </font>
    <font>
      <sz val="10"/>
      <name val="Arial CE"/>
    </font>
    <font>
      <u/>
      <sz val="10"/>
      <color indexed="12"/>
      <name val="Arial CE"/>
    </font>
    <font>
      <b/>
      <sz val="36"/>
      <name val="Calibri"/>
      <family val="2"/>
      <charset val="238"/>
    </font>
    <font>
      <b/>
      <sz val="12"/>
      <color rgb="FFFF0000"/>
      <name val="Arial CE"/>
      <charset val="238"/>
    </font>
    <font>
      <sz val="10"/>
      <color rgb="FFFF0000"/>
      <name val="Arial CE"/>
      <charset val="238"/>
    </font>
    <font>
      <b/>
      <sz val="36"/>
      <name val="Arial CE"/>
      <charset val="238"/>
    </font>
    <font>
      <b/>
      <u/>
      <sz val="12"/>
      <color rgb="FFFF0000"/>
      <name val="Arial CE"/>
      <charset val="238"/>
    </font>
    <font>
      <b/>
      <sz val="13"/>
      <name val="Arial CE"/>
      <charset val="238"/>
    </font>
    <font>
      <b/>
      <sz val="11"/>
      <name val="Arial"/>
      <family val="2"/>
      <charset val="238"/>
    </font>
    <font>
      <b/>
      <u/>
      <sz val="13"/>
      <color theme="3"/>
      <name val="Arial CE"/>
      <charset val="238"/>
    </font>
    <font>
      <b/>
      <sz val="10"/>
      <color rgb="FFFF0000"/>
      <name val="Arial"/>
      <family val="2"/>
      <charset val="238"/>
    </font>
    <font>
      <b/>
      <sz val="9"/>
      <color indexed="81"/>
      <name val="Tahoma"/>
      <family val="2"/>
      <charset val="238"/>
    </font>
    <font>
      <sz val="9"/>
      <color indexed="81"/>
      <name val="Tahoma"/>
      <family val="2"/>
      <charset val="238"/>
    </font>
    <font>
      <b/>
      <sz val="12"/>
      <color rgb="FF0070C0"/>
      <name val="Arial CE"/>
      <charset val="238"/>
    </font>
    <font>
      <b/>
      <sz val="10"/>
      <color rgb="FF000000"/>
      <name val="Arial"/>
      <family val="2"/>
      <charset val="238"/>
    </font>
    <font>
      <sz val="10"/>
      <color rgb="FF000000"/>
      <name val="Arial"/>
      <family val="2"/>
      <charset val="238"/>
    </font>
    <font>
      <b/>
      <sz val="48"/>
      <color rgb="FFFF0000"/>
      <name val="Calibri"/>
      <family val="2"/>
      <charset val="238"/>
    </font>
    <font>
      <sz val="48"/>
      <color rgb="FFFF0000"/>
      <name val="Arial CE"/>
      <charset val="238"/>
    </font>
    <font>
      <sz val="11"/>
      <color theme="1"/>
      <name val="Arial"/>
      <family val="2"/>
      <charset val="238"/>
    </font>
    <font>
      <sz val="10"/>
      <color theme="1"/>
      <name val="Arial CE"/>
      <charset val="238"/>
    </font>
    <font>
      <u/>
      <sz val="10"/>
      <color rgb="FF0000FF"/>
      <name val="Arial CE"/>
      <charset val="238"/>
    </font>
    <font>
      <b/>
      <i/>
      <sz val="16"/>
      <color theme="1"/>
      <name val="Arial"/>
      <family val="2"/>
      <charset val="238"/>
    </font>
    <font>
      <b/>
      <i/>
      <u/>
      <sz val="11"/>
      <color theme="1"/>
      <name val="Arial"/>
      <family val="2"/>
      <charset val="238"/>
    </font>
    <font>
      <b/>
      <sz val="9"/>
      <color indexed="8"/>
      <name val="Times New Roman CE"/>
    </font>
    <font>
      <sz val="9"/>
      <color indexed="8"/>
      <name val="Times New Roman CE"/>
    </font>
    <font>
      <b/>
      <sz val="10"/>
      <color indexed="8"/>
      <name val="Times New Roman CE"/>
    </font>
    <font>
      <sz val="10"/>
      <color indexed="8"/>
      <name val="Times New Roman CE"/>
    </font>
    <font>
      <b/>
      <sz val="12"/>
      <name val="Times New Roman CE"/>
      <family val="1"/>
    </font>
    <font>
      <b/>
      <sz val="16"/>
      <name val="Arial CE"/>
      <charset val="238"/>
    </font>
    <font>
      <b/>
      <sz val="18"/>
      <name val="Times New Roman CE"/>
      <family val="1"/>
      <charset val="238"/>
    </font>
    <font>
      <b/>
      <sz val="18"/>
      <name val="Arial CE"/>
      <charset val="238"/>
    </font>
    <font>
      <sz val="18"/>
      <name val="Arial CE"/>
      <charset val="238"/>
    </font>
    <font>
      <b/>
      <sz val="14"/>
      <name val="Arial"/>
      <family val="2"/>
      <charset val="238"/>
    </font>
    <font>
      <sz val="14"/>
      <name val="Arial"/>
      <family val="2"/>
      <charset val="238"/>
    </font>
    <font>
      <b/>
      <u/>
      <sz val="10"/>
      <color indexed="12"/>
      <name val="Arial CE"/>
      <charset val="238"/>
    </font>
    <font>
      <b/>
      <sz val="12"/>
      <color theme="0" tint="-0.14999847407452621"/>
      <name val="Times New Roman CE"/>
      <family val="1"/>
      <charset val="238"/>
    </font>
  </fonts>
  <fills count="9">
    <fill>
      <patternFill patternType="none"/>
    </fill>
    <fill>
      <patternFill patternType="gray125"/>
    </fill>
    <fill>
      <patternFill patternType="solid">
        <fgColor indexed="22"/>
        <bgColor indexed="64"/>
      </patternFill>
    </fill>
    <fill>
      <patternFill patternType="solid">
        <fgColor indexed="41"/>
        <bgColor indexed="64"/>
      </patternFill>
    </fill>
    <fill>
      <patternFill patternType="solid">
        <fgColor indexed="47"/>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s>
  <borders count="110">
    <border>
      <left/>
      <right/>
      <top/>
      <bottom/>
      <diagonal/>
    </border>
    <border>
      <left/>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style="medium">
        <color indexed="64"/>
      </left>
      <right/>
      <top/>
      <bottom style="medium">
        <color indexed="64"/>
      </bottom>
      <diagonal/>
    </border>
    <border>
      <left style="medium">
        <color indexed="64"/>
      </left>
      <right style="thin">
        <color indexed="64"/>
      </right>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medium">
        <color indexed="64"/>
      </right>
      <top style="thin">
        <color indexed="64"/>
      </top>
      <bottom style="thin">
        <color indexed="64"/>
      </bottom>
      <diagonal/>
    </border>
    <border>
      <left style="medium">
        <color auto="1"/>
      </left>
      <right style="medium">
        <color auto="1"/>
      </right>
      <top style="thin">
        <color auto="1"/>
      </top>
      <bottom/>
      <diagonal/>
    </border>
    <border>
      <left style="medium">
        <color auto="1"/>
      </left>
      <right style="medium">
        <color auto="1"/>
      </right>
      <top style="medium">
        <color auto="1"/>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9">
    <xf numFmtId="0" fontId="0" fillId="0" borderId="0"/>
    <xf numFmtId="0" fontId="16" fillId="0" borderId="0" applyNumberFormat="0" applyFill="0" applyBorder="0" applyAlignment="0" applyProtection="0">
      <alignment vertical="top"/>
      <protection locked="0"/>
    </xf>
    <xf numFmtId="0" fontId="47" fillId="0" borderId="0"/>
    <xf numFmtId="0" fontId="48" fillId="0" borderId="0" applyNumberFormat="0" applyFill="0" applyBorder="0" applyAlignment="0" applyProtection="0">
      <alignment vertical="top"/>
      <protection locked="0"/>
    </xf>
    <xf numFmtId="9" fontId="47" fillId="0" borderId="0" applyFont="0" applyFill="0" applyBorder="0" applyAlignment="0" applyProtection="0"/>
    <xf numFmtId="0" fontId="65" fillId="0" borderId="0"/>
    <xf numFmtId="175" fontId="67" fillId="0" borderId="0"/>
    <xf numFmtId="175" fontId="66" fillId="0" borderId="0"/>
    <xf numFmtId="0" fontId="65" fillId="0" borderId="0"/>
    <xf numFmtId="0" fontId="68" fillId="0" borderId="0">
      <alignment horizontal="center"/>
    </xf>
    <xf numFmtId="0" fontId="68" fillId="0" borderId="0">
      <alignment horizontal="center" textRotation="90"/>
    </xf>
    <xf numFmtId="175" fontId="67" fillId="0" borderId="0"/>
    <xf numFmtId="175" fontId="66" fillId="0" borderId="0"/>
    <xf numFmtId="176" fontId="66" fillId="0" borderId="0"/>
    <xf numFmtId="0" fontId="69" fillId="0" borderId="0"/>
    <xf numFmtId="177" fontId="69" fillId="0" borderId="0"/>
    <xf numFmtId="0" fontId="2" fillId="0" borderId="0"/>
    <xf numFmtId="0" fontId="1" fillId="0" borderId="0"/>
    <xf numFmtId="0" fontId="1" fillId="0" borderId="0"/>
  </cellStyleXfs>
  <cellXfs count="759">
    <xf numFmtId="0" fontId="0" fillId="0" borderId="0" xfId="0"/>
    <xf numFmtId="0" fontId="5" fillId="0" borderId="0" xfId="0" applyFont="1" applyProtection="1">
      <protection hidden="1"/>
    </xf>
    <xf numFmtId="0" fontId="9" fillId="0" borderId="0" xfId="0" applyFont="1" applyProtection="1">
      <protection hidden="1"/>
    </xf>
    <xf numFmtId="0" fontId="11" fillId="0" borderId="0" xfId="0" applyFont="1" applyAlignment="1" applyProtection="1">
      <alignment horizontal="center"/>
      <protection hidden="1"/>
    </xf>
    <xf numFmtId="0" fontId="10" fillId="0" borderId="0" xfId="0" applyFont="1" applyAlignment="1" applyProtection="1">
      <alignment horizontal="center"/>
      <protection hidden="1"/>
    </xf>
    <xf numFmtId="0" fontId="7" fillId="0" borderId="0" xfId="0" applyFont="1" applyProtection="1">
      <protection hidden="1"/>
    </xf>
    <xf numFmtId="3" fontId="5" fillId="0" borderId="0" xfId="0" applyNumberFormat="1" applyFont="1" applyProtection="1">
      <protection hidden="1"/>
    </xf>
    <xf numFmtId="0" fontId="5" fillId="2" borderId="2" xfId="0" applyFont="1" applyFill="1" applyBorder="1" applyProtection="1">
      <protection hidden="1"/>
    </xf>
    <xf numFmtId="0" fontId="5" fillId="0" borderId="4" xfId="0" applyFont="1" applyBorder="1" applyProtection="1">
      <protection hidden="1"/>
    </xf>
    <xf numFmtId="0" fontId="15" fillId="0" borderId="0" xfId="0" applyFont="1" applyProtection="1">
      <protection hidden="1"/>
    </xf>
    <xf numFmtId="0" fontId="18" fillId="0" borderId="0" xfId="0" applyFont="1" applyProtection="1">
      <protection hidden="1"/>
    </xf>
    <xf numFmtId="0" fontId="18" fillId="0" borderId="0" xfId="0" applyFont="1" applyAlignment="1" applyProtection="1">
      <alignment horizontal="right"/>
      <protection hidden="1"/>
    </xf>
    <xf numFmtId="0" fontId="3" fillId="0" borderId="0" xfId="0" applyFont="1" applyProtection="1">
      <protection hidden="1"/>
    </xf>
    <xf numFmtId="0" fontId="10" fillId="0" borderId="0" xfId="0" applyFont="1" applyProtection="1">
      <protection hidden="1"/>
    </xf>
    <xf numFmtId="0" fontId="5" fillId="0" borderId="0" xfId="0" applyFont="1" applyAlignment="1" applyProtection="1">
      <alignment horizontal="center"/>
      <protection hidden="1"/>
    </xf>
    <xf numFmtId="0" fontId="30" fillId="0" borderId="0" xfId="0" applyFont="1" applyProtection="1">
      <protection hidden="1"/>
    </xf>
    <xf numFmtId="0" fontId="32" fillId="0" borderId="0" xfId="0" applyFont="1" applyAlignment="1" applyProtection="1">
      <alignment horizontal="left"/>
      <protection hidden="1"/>
    </xf>
    <xf numFmtId="0" fontId="14" fillId="0" borderId="0" xfId="0" applyFont="1" applyProtection="1">
      <protection hidden="1"/>
    </xf>
    <xf numFmtId="0" fontId="13" fillId="0" borderId="0" xfId="0" applyFont="1" applyAlignment="1" applyProtection="1">
      <alignment horizontal="center"/>
      <protection hidden="1"/>
    </xf>
    <xf numFmtId="0" fontId="10" fillId="0" borderId="8" xfId="0" applyFont="1" applyBorder="1" applyProtection="1">
      <protection hidden="1"/>
    </xf>
    <xf numFmtId="0" fontId="10" fillId="0" borderId="9" xfId="0" applyFont="1" applyBorder="1" applyProtection="1">
      <protection hidden="1"/>
    </xf>
    <xf numFmtId="0" fontId="5" fillId="0" borderId="8" xfId="0" applyFont="1" applyBorder="1" applyProtection="1">
      <protection hidden="1"/>
    </xf>
    <xf numFmtId="0" fontId="5" fillId="0" borderId="9" xfId="0" applyFont="1" applyBorder="1" applyProtection="1">
      <protection hidden="1"/>
    </xf>
    <xf numFmtId="0" fontId="5" fillId="0" borderId="10" xfId="0" applyFont="1" applyBorder="1" applyProtection="1">
      <protection hidden="1"/>
    </xf>
    <xf numFmtId="0" fontId="5" fillId="0" borderId="11" xfId="0" applyFont="1" applyBorder="1" applyProtection="1">
      <protection hidden="1"/>
    </xf>
    <xf numFmtId="0" fontId="7" fillId="0" borderId="0" xfId="0" applyFont="1" applyAlignment="1" applyProtection="1">
      <alignment horizontal="center"/>
      <protection hidden="1"/>
    </xf>
    <xf numFmtId="0" fontId="15" fillId="0" borderId="12" xfId="0" applyFont="1" applyBorder="1" applyProtection="1">
      <protection hidden="1"/>
    </xf>
    <xf numFmtId="0" fontId="5" fillId="0" borderId="12" xfId="0" applyFont="1" applyBorder="1" applyProtection="1">
      <protection hidden="1"/>
    </xf>
    <xf numFmtId="3" fontId="7" fillId="0" borderId="0" xfId="0" applyNumberFormat="1" applyFont="1" applyAlignment="1" applyProtection="1">
      <alignment horizontal="center"/>
      <protection hidden="1"/>
    </xf>
    <xf numFmtId="0" fontId="5" fillId="0" borderId="14" xfId="0" applyFont="1" applyBorder="1" applyProtection="1">
      <protection hidden="1"/>
    </xf>
    <xf numFmtId="0" fontId="23" fillId="0" borderId="0" xfId="0" applyFont="1" applyProtection="1">
      <protection hidden="1"/>
    </xf>
    <xf numFmtId="0" fontId="10" fillId="0" borderId="15" xfId="0" applyFont="1" applyBorder="1" applyProtection="1">
      <protection hidden="1"/>
    </xf>
    <xf numFmtId="0" fontId="10" fillId="0" borderId="6" xfId="0" applyFont="1" applyBorder="1" applyProtection="1">
      <protection hidden="1"/>
    </xf>
    <xf numFmtId="0" fontId="10" fillId="0" borderId="2" xfId="0" applyFont="1" applyBorder="1" applyProtection="1">
      <protection hidden="1"/>
    </xf>
    <xf numFmtId="0" fontId="5" fillId="0" borderId="16" xfId="0" applyFont="1" applyBorder="1" applyProtection="1">
      <protection hidden="1"/>
    </xf>
    <xf numFmtId="1" fontId="5" fillId="0" borderId="0" xfId="0" applyNumberFormat="1" applyFont="1" applyProtection="1">
      <protection hidden="1"/>
    </xf>
    <xf numFmtId="170" fontId="7" fillId="0" borderId="0" xfId="0" applyNumberFormat="1" applyFont="1" applyAlignment="1" applyProtection="1">
      <alignment horizontal="center"/>
      <protection hidden="1"/>
    </xf>
    <xf numFmtId="1" fontId="7" fillId="0" borderId="0" xfId="0" applyNumberFormat="1" applyFont="1" applyAlignment="1" applyProtection="1">
      <alignment horizontal="center"/>
      <protection hidden="1"/>
    </xf>
    <xf numFmtId="0" fontId="5" fillId="0" borderId="16" xfId="0" applyFont="1" applyBorder="1" applyAlignment="1" applyProtection="1">
      <alignment wrapText="1"/>
      <protection hidden="1"/>
    </xf>
    <xf numFmtId="0" fontId="5" fillId="0" borderId="10" xfId="0" applyFont="1" applyBorder="1" applyAlignment="1" applyProtection="1">
      <alignment wrapText="1"/>
      <protection hidden="1"/>
    </xf>
    <xf numFmtId="0" fontId="5" fillId="0" borderId="11" xfId="0" applyFont="1" applyBorder="1" applyAlignment="1" applyProtection="1">
      <alignment wrapText="1"/>
      <protection hidden="1"/>
    </xf>
    <xf numFmtId="0" fontId="30" fillId="0" borderId="0" xfId="0" applyFont="1" applyAlignment="1" applyProtection="1">
      <alignment horizontal="left"/>
      <protection hidden="1"/>
    </xf>
    <xf numFmtId="0" fontId="7" fillId="0" borderId="0" xfId="0" applyFont="1" applyAlignment="1" applyProtection="1">
      <alignment horizontal="left"/>
      <protection hidden="1"/>
    </xf>
    <xf numFmtId="14" fontId="10" fillId="0" borderId="0" xfId="0" applyNumberFormat="1" applyFont="1" applyAlignment="1" applyProtection="1">
      <alignment horizontal="center"/>
      <protection hidden="1"/>
    </xf>
    <xf numFmtId="1" fontId="7" fillId="0" borderId="0" xfId="0" applyNumberFormat="1" applyFont="1" applyProtection="1">
      <protection hidden="1"/>
    </xf>
    <xf numFmtId="0" fontId="14" fillId="0" borderId="0" xfId="0" applyFont="1" applyAlignment="1" applyProtection="1">
      <alignment horizontal="center"/>
      <protection hidden="1"/>
    </xf>
    <xf numFmtId="0" fontId="10" fillId="2" borderId="15" xfId="0" applyFont="1" applyFill="1" applyBorder="1" applyAlignment="1" applyProtection="1">
      <alignment horizontal="center"/>
      <protection hidden="1"/>
    </xf>
    <xf numFmtId="0" fontId="10" fillId="2" borderId="2" xfId="0" applyFont="1" applyFill="1" applyBorder="1" applyAlignment="1" applyProtection="1">
      <alignment horizontal="center"/>
      <protection hidden="1"/>
    </xf>
    <xf numFmtId="0" fontId="10" fillId="2" borderId="15" xfId="0" applyFont="1" applyFill="1" applyBorder="1" applyProtection="1">
      <protection hidden="1"/>
    </xf>
    <xf numFmtId="0" fontId="10" fillId="2" borderId="6" xfId="0" applyFont="1" applyFill="1" applyBorder="1" applyProtection="1">
      <protection hidden="1"/>
    </xf>
    <xf numFmtId="0" fontId="10" fillId="2" borderId="2" xfId="0" applyFont="1" applyFill="1" applyBorder="1" applyProtection="1">
      <protection hidden="1"/>
    </xf>
    <xf numFmtId="0" fontId="11" fillId="2" borderId="15" xfId="0" applyFont="1" applyFill="1" applyBorder="1" applyProtection="1">
      <protection hidden="1"/>
    </xf>
    <xf numFmtId="0" fontId="31" fillId="0" borderId="0" xfId="0" applyFont="1" applyAlignment="1" applyProtection="1">
      <alignment horizontal="center"/>
      <protection hidden="1"/>
    </xf>
    <xf numFmtId="0" fontId="6" fillId="0" borderId="0" xfId="0" applyFont="1" applyProtection="1">
      <protection hidden="1"/>
    </xf>
    <xf numFmtId="0" fontId="6" fillId="0" borderId="0" xfId="0" applyFont="1" applyAlignment="1" applyProtection="1">
      <alignment horizontal="center"/>
      <protection hidden="1"/>
    </xf>
    <xf numFmtId="173" fontId="6" fillId="0" borderId="0" xfId="0" applyNumberFormat="1" applyFont="1" applyAlignment="1" applyProtection="1">
      <alignment horizontal="center"/>
      <protection hidden="1"/>
    </xf>
    <xf numFmtId="0" fontId="17" fillId="0" borderId="0" xfId="0" applyFont="1" applyProtection="1">
      <protection hidden="1"/>
    </xf>
    <xf numFmtId="0" fontId="0" fillId="0" borderId="0" xfId="0" applyProtection="1">
      <protection hidden="1"/>
    </xf>
    <xf numFmtId="0" fontId="21" fillId="0" borderId="0" xfId="0" applyFont="1"/>
    <xf numFmtId="0" fontId="5" fillId="0" borderId="0" xfId="0" applyFont="1" applyAlignment="1" applyProtection="1">
      <alignment horizontal="center" vertical="center"/>
      <protection hidden="1"/>
    </xf>
    <xf numFmtId="0" fontId="24" fillId="0" borderId="57" xfId="0" applyFont="1" applyBorder="1" applyAlignment="1" applyProtection="1">
      <alignment horizontal="center" vertical="center"/>
      <protection hidden="1"/>
    </xf>
    <xf numFmtId="0" fontId="24" fillId="0" borderId="57" xfId="0" applyFont="1" applyBorder="1" applyAlignment="1" applyProtection="1">
      <alignment horizontal="center" vertical="center"/>
      <protection locked="0" hidden="1"/>
    </xf>
    <xf numFmtId="14" fontId="7" fillId="0" borderId="23" xfId="0" applyNumberFormat="1" applyFont="1" applyBorder="1" applyAlignment="1" applyProtection="1">
      <alignment horizontal="center"/>
      <protection locked="0" hidden="1"/>
    </xf>
    <xf numFmtId="3" fontId="5" fillId="0" borderId="57" xfId="0" applyNumberFormat="1" applyFont="1" applyBorder="1" applyAlignment="1" applyProtection="1">
      <alignment horizontal="center" vertical="center"/>
      <protection hidden="1"/>
    </xf>
    <xf numFmtId="3" fontId="5" fillId="0" borderId="0" xfId="0" applyNumberFormat="1" applyFont="1" applyAlignment="1" applyProtection="1">
      <alignment horizontal="center" vertical="center"/>
      <protection hidden="1"/>
    </xf>
    <xf numFmtId="0" fontId="13" fillId="5" borderId="19" xfId="0" applyFont="1" applyFill="1" applyBorder="1" applyAlignment="1" applyProtection="1">
      <alignment horizontal="center" wrapText="1"/>
      <protection hidden="1"/>
    </xf>
    <xf numFmtId="14" fontId="5" fillId="0" borderId="0" xfId="0" applyNumberFormat="1" applyFont="1" applyProtection="1">
      <protection hidden="1"/>
    </xf>
    <xf numFmtId="0" fontId="10" fillId="5" borderId="8" xfId="0" applyFont="1" applyFill="1" applyBorder="1" applyProtection="1">
      <protection hidden="1"/>
    </xf>
    <xf numFmtId="0" fontId="10" fillId="5" borderId="0" xfId="0" applyFont="1" applyFill="1" applyProtection="1">
      <protection hidden="1"/>
    </xf>
    <xf numFmtId="0" fontId="10" fillId="5" borderId="9" xfId="0" applyFont="1" applyFill="1" applyBorder="1" applyProtection="1">
      <protection hidden="1"/>
    </xf>
    <xf numFmtId="0" fontId="5" fillId="5" borderId="8" xfId="0" applyFont="1" applyFill="1" applyBorder="1" applyProtection="1">
      <protection hidden="1"/>
    </xf>
    <xf numFmtId="0" fontId="5" fillId="5" borderId="0" xfId="0" applyFont="1" applyFill="1" applyProtection="1">
      <protection hidden="1"/>
    </xf>
    <xf numFmtId="0" fontId="5" fillId="5" borderId="9" xfId="0" applyFont="1" applyFill="1" applyBorder="1" applyProtection="1">
      <protection hidden="1"/>
    </xf>
    <xf numFmtId="0" fontId="5" fillId="5" borderId="10" xfId="0" applyFont="1" applyFill="1" applyBorder="1" applyProtection="1">
      <protection hidden="1"/>
    </xf>
    <xf numFmtId="0" fontId="5" fillId="5" borderId="11" xfId="0" applyFont="1" applyFill="1" applyBorder="1" applyProtection="1">
      <protection hidden="1"/>
    </xf>
    <xf numFmtId="14" fontId="7" fillId="0" borderId="79" xfId="0" applyNumberFormat="1" applyFont="1" applyBorder="1" applyAlignment="1" applyProtection="1">
      <alignment horizontal="center"/>
      <protection locked="0" hidden="1"/>
    </xf>
    <xf numFmtId="0" fontId="0" fillId="0" borderId="0" xfId="0" applyAlignment="1" applyProtection="1">
      <alignment horizontal="left"/>
      <protection hidden="1"/>
    </xf>
    <xf numFmtId="14" fontId="7" fillId="0" borderId="25" xfId="0" applyNumberFormat="1" applyFont="1" applyBorder="1" applyAlignment="1" applyProtection="1">
      <alignment horizontal="center"/>
      <protection locked="0" hidden="1"/>
    </xf>
    <xf numFmtId="0" fontId="15" fillId="0" borderId="102" xfId="0" applyFont="1" applyBorder="1" applyProtection="1">
      <protection hidden="1"/>
    </xf>
    <xf numFmtId="0" fontId="5" fillId="0" borderId="102" xfId="0" applyFont="1" applyBorder="1" applyProtection="1">
      <protection hidden="1"/>
    </xf>
    <xf numFmtId="172" fontId="7" fillId="5" borderId="84" xfId="0" applyNumberFormat="1" applyFont="1" applyFill="1" applyBorder="1" applyAlignment="1" applyProtection="1">
      <alignment horizontal="right"/>
      <protection locked="0"/>
    </xf>
    <xf numFmtId="0" fontId="5" fillId="0" borderId="0" xfId="0" applyFont="1" applyAlignment="1" applyProtection="1">
      <alignment vertical="center"/>
      <protection hidden="1"/>
    </xf>
    <xf numFmtId="0" fontId="79" fillId="0" borderId="0" xfId="0" applyFont="1" applyAlignment="1">
      <alignment horizontal="center" vertical="center" wrapText="1"/>
    </xf>
    <xf numFmtId="0" fontId="5" fillId="6" borderId="0" xfId="0" applyFont="1" applyFill="1" applyProtection="1">
      <protection hidden="1"/>
    </xf>
    <xf numFmtId="0" fontId="5" fillId="6" borderId="0" xfId="0" applyFont="1" applyFill="1" applyAlignment="1" applyProtection="1">
      <alignment vertical="center"/>
      <protection hidden="1"/>
    </xf>
    <xf numFmtId="0" fontId="27" fillId="0" borderId="0" xfId="0" applyFont="1" applyProtection="1">
      <protection hidden="1"/>
    </xf>
    <xf numFmtId="0" fontId="21" fillId="0" borderId="0" xfId="0" applyFont="1" applyAlignment="1" applyProtection="1">
      <alignment horizontal="center"/>
      <protection hidden="1"/>
    </xf>
    <xf numFmtId="0" fontId="18" fillId="0" borderId="0" xfId="0" applyFont="1" applyAlignment="1" applyProtection="1">
      <alignment horizontal="center"/>
      <protection hidden="1"/>
    </xf>
    <xf numFmtId="0" fontId="0" fillId="0" borderId="0" xfId="0" applyAlignment="1" applyProtection="1">
      <alignment horizontal="center"/>
      <protection hidden="1"/>
    </xf>
    <xf numFmtId="0" fontId="21" fillId="0" borderId="0" xfId="0" applyFont="1" applyProtection="1">
      <protection hidden="1"/>
    </xf>
    <xf numFmtId="0" fontId="17" fillId="0" borderId="0" xfId="0" applyFont="1" applyAlignment="1" applyProtection="1">
      <alignment horizontal="left"/>
      <protection hidden="1"/>
    </xf>
    <xf numFmtId="0" fontId="60" fillId="0" borderId="0" xfId="0" applyFont="1" applyAlignment="1" applyProtection="1">
      <alignment horizontal="left"/>
      <protection hidden="1"/>
    </xf>
    <xf numFmtId="0" fontId="0" fillId="0" borderId="0" xfId="0" applyAlignment="1" applyProtection="1">
      <alignment horizontal="centerContinuous"/>
      <protection hidden="1"/>
    </xf>
    <xf numFmtId="0" fontId="60" fillId="0" borderId="0" xfId="0" applyFont="1" applyAlignment="1" applyProtection="1">
      <alignment horizontal="centerContinuous"/>
      <protection hidden="1"/>
    </xf>
    <xf numFmtId="0" fontId="49" fillId="0" borderId="0" xfId="0" applyFont="1" applyAlignment="1" applyProtection="1">
      <alignment horizontal="center" vertical="center"/>
      <protection hidden="1"/>
    </xf>
    <xf numFmtId="0" fontId="29" fillId="0" borderId="0" xfId="0" applyFont="1" applyProtection="1">
      <protection hidden="1"/>
    </xf>
    <xf numFmtId="0" fontId="50" fillId="0" borderId="0" xfId="0" applyFont="1" applyProtection="1">
      <protection hidden="1"/>
    </xf>
    <xf numFmtId="0" fontId="51" fillId="0" borderId="0" xfId="0" applyFont="1" applyProtection="1">
      <protection hidden="1"/>
    </xf>
    <xf numFmtId="0" fontId="52" fillId="0" borderId="0" xfId="0" applyFont="1" applyAlignment="1" applyProtection="1">
      <alignment horizontal="center" vertical="center"/>
      <protection hidden="1"/>
    </xf>
    <xf numFmtId="0" fontId="28" fillId="0" borderId="0" xfId="0" applyFont="1" applyProtection="1">
      <protection hidden="1"/>
    </xf>
    <xf numFmtId="0" fontId="37" fillId="0" borderId="0" xfId="0" applyFont="1" applyAlignment="1" applyProtection="1">
      <alignment horizontal="center" vertical="center"/>
      <protection hidden="1"/>
    </xf>
    <xf numFmtId="0" fontId="38" fillId="0" borderId="0" xfId="0" applyFont="1" applyProtection="1">
      <protection hidden="1"/>
    </xf>
    <xf numFmtId="0" fontId="42" fillId="0" borderId="0" xfId="0" applyFont="1" applyProtection="1">
      <protection hidden="1"/>
    </xf>
    <xf numFmtId="0" fontId="54" fillId="0" borderId="0" xfId="0" applyFont="1" applyProtection="1">
      <protection hidden="1"/>
    </xf>
    <xf numFmtId="0" fontId="56" fillId="0" borderId="0" xfId="0" applyFont="1" applyProtection="1">
      <protection hidden="1"/>
    </xf>
    <xf numFmtId="0" fontId="0" fillId="0" borderId="0" xfId="0" applyAlignment="1" applyProtection="1">
      <alignment horizontal="center" vertical="center" wrapText="1"/>
      <protection hidden="1"/>
    </xf>
    <xf numFmtId="0" fontId="0" fillId="0" borderId="0" xfId="0" applyAlignment="1" applyProtection="1">
      <alignment horizontal="center" vertical="center"/>
      <protection hidden="1"/>
    </xf>
    <xf numFmtId="0" fontId="20" fillId="0" borderId="0" xfId="0" applyFont="1" applyAlignment="1" applyProtection="1">
      <alignment wrapText="1"/>
      <protection hidden="1"/>
    </xf>
    <xf numFmtId="0" fontId="53" fillId="0" borderId="0" xfId="0" applyFont="1" applyAlignment="1" applyProtection="1">
      <alignment vertical="top"/>
      <protection hidden="1"/>
    </xf>
    <xf numFmtId="0" fontId="27" fillId="0" borderId="25" xfId="0" applyFont="1" applyBorder="1" applyProtection="1">
      <protection hidden="1"/>
    </xf>
    <xf numFmtId="0" fontId="27" fillId="0" borderId="24" xfId="0" applyFont="1" applyBorder="1" applyProtection="1">
      <protection hidden="1"/>
    </xf>
    <xf numFmtId="0" fontId="27" fillId="0" borderId="66" xfId="0" applyFont="1" applyBorder="1" applyProtection="1">
      <protection hidden="1"/>
    </xf>
    <xf numFmtId="0" fontId="27" fillId="0" borderId="79" xfId="0" applyFont="1" applyBorder="1" applyProtection="1">
      <protection hidden="1"/>
    </xf>
    <xf numFmtId="0" fontId="27" fillId="0" borderId="29" xfId="0" applyFont="1" applyBorder="1" applyProtection="1">
      <protection hidden="1"/>
    </xf>
    <xf numFmtId="0" fontId="27" fillId="0" borderId="28" xfId="0" applyFont="1" applyBorder="1" applyProtection="1">
      <protection hidden="1"/>
    </xf>
    <xf numFmtId="3" fontId="17" fillId="4" borderId="30" xfId="0" applyNumberFormat="1" applyFont="1" applyFill="1" applyBorder="1" applyAlignment="1" applyProtection="1">
      <alignment horizontal="center" vertical="center"/>
      <protection hidden="1"/>
    </xf>
    <xf numFmtId="3" fontId="17" fillId="4" borderId="19" xfId="0" applyNumberFormat="1" applyFont="1" applyFill="1" applyBorder="1" applyAlignment="1" applyProtection="1">
      <alignment horizontal="center" vertical="center"/>
      <protection hidden="1"/>
    </xf>
    <xf numFmtId="0" fontId="21" fillId="3" borderId="30" xfId="0" applyFont="1" applyFill="1" applyBorder="1" applyAlignment="1" applyProtection="1">
      <alignment horizontal="center" vertical="center"/>
      <protection hidden="1"/>
    </xf>
    <xf numFmtId="0" fontId="21" fillId="3" borderId="19" xfId="0" applyFont="1" applyFill="1" applyBorder="1" applyAlignment="1" applyProtection="1">
      <alignment horizontal="center" vertical="center"/>
      <protection hidden="1"/>
    </xf>
    <xf numFmtId="0" fontId="40" fillId="0" borderId="0" xfId="0" applyFont="1" applyAlignment="1" applyProtection="1">
      <alignment vertical="top"/>
      <protection hidden="1"/>
    </xf>
    <xf numFmtId="0" fontId="0" fillId="0" borderId="0" xfId="0" applyAlignment="1" applyProtection="1">
      <alignment vertical="top"/>
      <protection hidden="1"/>
    </xf>
    <xf numFmtId="0" fontId="21" fillId="0" borderId="0" xfId="0" applyFont="1" applyAlignment="1" applyProtection="1">
      <alignment horizontal="center" vertical="center"/>
      <protection hidden="1"/>
    </xf>
    <xf numFmtId="0" fontId="41" fillId="0" borderId="0" xfId="0" applyFont="1" applyAlignment="1" applyProtection="1">
      <alignment vertical="center"/>
      <protection hidden="1"/>
    </xf>
    <xf numFmtId="0" fontId="41" fillId="0" borderId="0" xfId="0" applyFont="1" applyProtection="1">
      <protection hidden="1"/>
    </xf>
    <xf numFmtId="0" fontId="57" fillId="0" borderId="0" xfId="0" applyFont="1" applyAlignment="1" applyProtection="1">
      <alignment vertical="center"/>
      <protection hidden="1"/>
    </xf>
    <xf numFmtId="0" fontId="42" fillId="0" borderId="0" xfId="0" applyFont="1" applyAlignment="1" applyProtection="1">
      <alignment horizontal="center" vertical="center"/>
      <protection hidden="1"/>
    </xf>
    <xf numFmtId="0" fontId="0" fillId="0" borderId="0" xfId="0" applyAlignment="1" applyProtection="1">
      <alignment vertical="center"/>
      <protection hidden="1"/>
    </xf>
    <xf numFmtId="0" fontId="33" fillId="0" borderId="0" xfId="0" applyFont="1" applyAlignment="1" applyProtection="1">
      <alignment horizontal="center"/>
      <protection hidden="1"/>
    </xf>
    <xf numFmtId="0" fontId="42" fillId="0" borderId="0" xfId="0" applyFont="1" applyAlignment="1" applyProtection="1">
      <alignment horizontal="center"/>
      <protection hidden="1"/>
    </xf>
    <xf numFmtId="0" fontId="43" fillId="0" borderId="0" xfId="0" applyFont="1" applyProtection="1">
      <protection hidden="1"/>
    </xf>
    <xf numFmtId="0" fontId="44" fillId="0" borderId="0" xfId="0" applyFont="1" applyProtection="1">
      <protection hidden="1"/>
    </xf>
    <xf numFmtId="0" fontId="61" fillId="0" borderId="0" xfId="0" applyFont="1" applyAlignment="1" applyProtection="1">
      <alignment vertical="center" wrapText="1"/>
      <protection hidden="1"/>
    </xf>
    <xf numFmtId="0" fontId="62" fillId="0" borderId="0" xfId="0" applyFont="1" applyAlignment="1" applyProtection="1">
      <alignment vertical="center" wrapText="1"/>
      <protection hidden="1"/>
    </xf>
    <xf numFmtId="0" fontId="45" fillId="0" borderId="0" xfId="0" applyFont="1" applyProtection="1">
      <protection hidden="1"/>
    </xf>
    <xf numFmtId="0" fontId="18" fillId="0" borderId="0" xfId="0" applyFont="1" applyAlignment="1" applyProtection="1">
      <alignment horizontal="left"/>
      <protection hidden="1"/>
    </xf>
    <xf numFmtId="0" fontId="21" fillId="0" borderId="0" xfId="0" applyFont="1" applyAlignment="1" applyProtection="1">
      <alignment horizontal="left"/>
      <protection hidden="1"/>
    </xf>
    <xf numFmtId="0" fontId="18" fillId="0" borderId="0" xfId="0" applyFont="1" applyAlignment="1" applyProtection="1">
      <alignment horizontal="center" vertical="center"/>
      <protection hidden="1"/>
    </xf>
    <xf numFmtId="0" fontId="16" fillId="0" borderId="0" xfId="1" applyAlignment="1" applyProtection="1">
      <alignment horizontal="left" vertical="center" wrapText="1"/>
      <protection hidden="1"/>
    </xf>
    <xf numFmtId="0" fontId="16" fillId="0" borderId="0" xfId="1" applyAlignment="1" applyProtection="1">
      <alignment vertical="center" wrapText="1"/>
      <protection hidden="1"/>
    </xf>
    <xf numFmtId="0" fontId="18" fillId="0" borderId="0" xfId="0" applyFont="1" applyAlignment="1" applyProtection="1">
      <alignment horizontal="left" vertical="center"/>
      <protection hidden="1"/>
    </xf>
    <xf numFmtId="0" fontId="18" fillId="0" borderId="0" xfId="0" applyFont="1" applyAlignment="1" applyProtection="1">
      <alignment horizontal="centerContinuous"/>
      <protection hidden="1"/>
    </xf>
    <xf numFmtId="0" fontId="18" fillId="0" borderId="0" xfId="0" applyFont="1" applyAlignment="1" applyProtection="1">
      <alignment vertical="center"/>
      <protection hidden="1"/>
    </xf>
    <xf numFmtId="0" fontId="46" fillId="0" borderId="0" xfId="0" applyFont="1" applyAlignment="1" applyProtection="1">
      <alignment horizontal="right"/>
      <protection hidden="1"/>
    </xf>
    <xf numFmtId="0" fontId="46" fillId="0" borderId="0" xfId="0" applyFont="1" applyProtection="1">
      <protection hidden="1"/>
    </xf>
    <xf numFmtId="0" fontId="41" fillId="0" borderId="0" xfId="0" applyFont="1" applyAlignment="1" applyProtection="1">
      <alignment horizontal="right"/>
      <protection hidden="1"/>
    </xf>
    <xf numFmtId="0" fontId="25" fillId="0" borderId="0" xfId="0" applyFont="1" applyProtection="1">
      <protection hidden="1"/>
    </xf>
    <xf numFmtId="0" fontId="3" fillId="0" borderId="0" xfId="0" applyFont="1" applyAlignment="1" applyProtection="1">
      <alignment horizontal="center"/>
      <protection hidden="1"/>
    </xf>
    <xf numFmtId="0" fontId="42" fillId="0" borderId="0" xfId="0" applyFont="1"/>
    <xf numFmtId="0" fontId="55" fillId="0" borderId="0" xfId="0" applyFont="1"/>
    <xf numFmtId="0" fontId="0" fillId="0" borderId="0" xfId="0" applyAlignment="1" applyProtection="1">
      <alignment horizontal="center" vertical="center"/>
      <protection hidden="1"/>
    </xf>
    <xf numFmtId="0" fontId="42" fillId="4" borderId="88" xfId="0" applyFont="1" applyFill="1" applyBorder="1" applyAlignment="1" applyProtection="1">
      <alignment horizontal="center"/>
      <protection hidden="1"/>
    </xf>
    <xf numFmtId="0" fontId="0" fillId="0" borderId="100" xfId="0" applyBorder="1" applyProtection="1">
      <protection hidden="1"/>
    </xf>
    <xf numFmtId="0" fontId="42" fillId="4" borderId="61" xfId="0" applyFont="1" applyFill="1" applyBorder="1" applyAlignment="1" applyProtection="1">
      <alignment horizontal="center"/>
      <protection hidden="1"/>
    </xf>
    <xf numFmtId="0" fontId="0" fillId="0" borderId="41" xfId="0" applyBorder="1" applyProtection="1">
      <protection hidden="1"/>
    </xf>
    <xf numFmtId="0" fontId="33" fillId="3" borderId="88" xfId="0" applyFont="1" applyFill="1" applyBorder="1" applyAlignment="1" applyProtection="1">
      <alignment horizontal="center"/>
      <protection hidden="1"/>
    </xf>
    <xf numFmtId="0" fontId="0" fillId="0" borderId="99" xfId="0" applyBorder="1" applyProtection="1">
      <protection hidden="1"/>
    </xf>
    <xf numFmtId="0" fontId="33" fillId="3" borderId="61" xfId="0" applyFont="1" applyFill="1" applyBorder="1" applyAlignment="1" applyProtection="1">
      <alignment horizontal="center"/>
      <protection hidden="1"/>
    </xf>
    <xf numFmtId="0" fontId="0" fillId="0" borderId="28" xfId="0" applyBorder="1" applyProtection="1">
      <protection hidden="1"/>
    </xf>
    <xf numFmtId="0" fontId="41" fillId="4" borderId="88" xfId="0" applyFont="1" applyFill="1" applyBorder="1" applyProtection="1">
      <protection hidden="1"/>
    </xf>
    <xf numFmtId="0" fontId="41" fillId="4" borderId="99" xfId="0" applyFont="1" applyFill="1" applyBorder="1" applyProtection="1">
      <protection hidden="1"/>
    </xf>
    <xf numFmtId="0" fontId="21" fillId="0" borderId="61" xfId="0" applyFont="1" applyBorder="1" applyAlignment="1" applyProtection="1">
      <alignment horizontal="center"/>
      <protection hidden="1"/>
    </xf>
    <xf numFmtId="0" fontId="0" fillId="0" borderId="41" xfId="0" applyBorder="1" applyAlignment="1" applyProtection="1">
      <alignment horizontal="center"/>
      <protection hidden="1"/>
    </xf>
    <xf numFmtId="0" fontId="21" fillId="0" borderId="64" xfId="0" applyFont="1" applyBorder="1" applyAlignment="1" applyProtection="1">
      <alignment horizontal="center"/>
      <protection hidden="1"/>
    </xf>
    <xf numFmtId="0" fontId="17" fillId="3" borderId="18" xfId="0" applyFont="1" applyFill="1" applyBorder="1" applyAlignment="1" applyProtection="1">
      <alignment horizontal="center"/>
      <protection hidden="1"/>
    </xf>
    <xf numFmtId="0" fontId="0" fillId="0" borderId="19" xfId="0" applyBorder="1" applyAlignment="1" applyProtection="1">
      <alignment horizontal="center"/>
      <protection hidden="1"/>
    </xf>
    <xf numFmtId="0" fontId="0" fillId="0" borderId="19" xfId="0" applyBorder="1" applyProtection="1">
      <protection hidden="1"/>
    </xf>
    <xf numFmtId="0" fontId="0" fillId="0" borderId="20" xfId="0" applyBorder="1" applyProtection="1">
      <protection hidden="1"/>
    </xf>
    <xf numFmtId="0" fontId="17" fillId="3" borderId="19" xfId="0" applyFont="1" applyFill="1" applyBorder="1" applyAlignment="1" applyProtection="1">
      <alignment horizontal="center"/>
      <protection hidden="1"/>
    </xf>
    <xf numFmtId="0" fontId="0" fillId="0" borderId="20" xfId="0" applyBorder="1" applyAlignment="1" applyProtection="1">
      <alignment horizontal="center"/>
      <protection hidden="1"/>
    </xf>
    <xf numFmtId="0" fontId="0" fillId="0" borderId="23" xfId="0" applyBorder="1" applyAlignment="1" applyProtection="1">
      <alignment horizontal="center"/>
      <protection hidden="1"/>
    </xf>
    <xf numFmtId="0" fontId="0" fillId="0" borderId="24" xfId="0" applyBorder="1" applyAlignment="1" applyProtection="1">
      <alignment horizontal="center"/>
      <protection hidden="1"/>
    </xf>
    <xf numFmtId="0" fontId="0" fillId="0" borderId="24" xfId="0" applyBorder="1" applyProtection="1">
      <protection hidden="1"/>
    </xf>
    <xf numFmtId="0" fontId="0" fillId="0" borderId="40" xfId="0" applyBorder="1" applyProtection="1">
      <protection hidden="1"/>
    </xf>
    <xf numFmtId="0" fontId="27" fillId="0" borderId="24" xfId="0" applyFont="1" applyBorder="1" applyAlignment="1" applyProtection="1">
      <alignment horizontal="center"/>
      <protection hidden="1"/>
    </xf>
    <xf numFmtId="0" fontId="0" fillId="0" borderId="40" xfId="0" applyBorder="1" applyAlignment="1" applyProtection="1">
      <alignment horizontal="center"/>
      <protection hidden="1"/>
    </xf>
    <xf numFmtId="0" fontId="0" fillId="0" borderId="68" xfId="0" applyBorder="1" applyAlignment="1" applyProtection="1">
      <alignment horizontal="center"/>
      <protection hidden="1"/>
    </xf>
    <xf numFmtId="0" fontId="0" fillId="0" borderId="79" xfId="0" applyBorder="1" applyAlignment="1" applyProtection="1">
      <alignment horizontal="center"/>
      <protection hidden="1"/>
    </xf>
    <xf numFmtId="0" fontId="0" fillId="0" borderId="79" xfId="0" applyBorder="1" applyProtection="1">
      <protection hidden="1"/>
    </xf>
    <xf numFmtId="0" fontId="0" fillId="0" borderId="75" xfId="0" applyBorder="1" applyProtection="1">
      <protection hidden="1"/>
    </xf>
    <xf numFmtId="0" fontId="27" fillId="0" borderId="79" xfId="0" applyFont="1" applyBorder="1" applyAlignment="1" applyProtection="1">
      <alignment horizontal="center"/>
      <protection hidden="1"/>
    </xf>
    <xf numFmtId="0" fontId="0" fillId="0" borderId="75" xfId="0" applyBorder="1" applyAlignment="1" applyProtection="1">
      <alignment horizontal="center"/>
      <protection hidden="1"/>
    </xf>
    <xf numFmtId="0" fontId="27" fillId="0" borderId="28" xfId="0" applyFont="1" applyBorder="1" applyAlignment="1" applyProtection="1">
      <alignment horizontal="center"/>
      <protection hidden="1"/>
    </xf>
    <xf numFmtId="0" fontId="17" fillId="4" borderId="18" xfId="0" applyFont="1" applyFill="1" applyBorder="1" applyAlignment="1" applyProtection="1">
      <alignment horizontal="center"/>
      <protection hidden="1"/>
    </xf>
    <xf numFmtId="0" fontId="0" fillId="4" borderId="19" xfId="0" applyFill="1" applyBorder="1" applyAlignment="1" applyProtection="1">
      <alignment horizontal="center"/>
      <protection hidden="1"/>
    </xf>
    <xf numFmtId="0" fontId="17" fillId="4" borderId="19" xfId="0" applyFont="1" applyFill="1" applyBorder="1" applyAlignment="1" applyProtection="1">
      <alignment horizontal="center"/>
      <protection hidden="1"/>
    </xf>
    <xf numFmtId="0" fontId="17" fillId="7" borderId="76" xfId="0" applyFont="1" applyFill="1" applyBorder="1" applyAlignment="1" applyProtection="1">
      <alignment wrapText="1"/>
      <protection hidden="1"/>
    </xf>
    <xf numFmtId="0" fontId="20" fillId="7" borderId="77" xfId="0" applyFont="1" applyFill="1" applyBorder="1" applyAlignment="1" applyProtection="1">
      <alignment wrapText="1"/>
      <protection hidden="1"/>
    </xf>
    <xf numFmtId="0" fontId="20" fillId="7" borderId="78" xfId="0" applyFont="1" applyFill="1" applyBorder="1" applyAlignment="1" applyProtection="1">
      <alignment wrapText="1"/>
      <protection hidden="1"/>
    </xf>
    <xf numFmtId="0" fontId="20" fillId="7" borderId="13" xfId="0" applyFont="1" applyFill="1" applyBorder="1" applyAlignment="1" applyProtection="1">
      <alignment wrapText="1"/>
      <protection hidden="1"/>
    </xf>
    <xf numFmtId="0" fontId="20" fillId="7" borderId="1" xfId="0" applyFont="1" applyFill="1" applyBorder="1" applyAlignment="1" applyProtection="1">
      <alignment wrapText="1"/>
      <protection hidden="1"/>
    </xf>
    <xf numFmtId="0" fontId="20" fillId="7" borderId="5" xfId="0" applyFont="1" applyFill="1" applyBorder="1" applyAlignment="1" applyProtection="1">
      <alignment wrapText="1"/>
      <protection hidden="1"/>
    </xf>
    <xf numFmtId="0" fontId="37" fillId="0" borderId="0" xfId="0" applyFont="1" applyAlignment="1" applyProtection="1">
      <alignment horizontal="center" vertical="center"/>
      <protection hidden="1"/>
    </xf>
    <xf numFmtId="0" fontId="21" fillId="4" borderId="18" xfId="0" applyFont="1" applyFill="1"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20" xfId="0" applyBorder="1" applyAlignment="1" applyProtection="1">
      <alignment horizontal="center" vertical="center"/>
      <protection hidden="1"/>
    </xf>
    <xf numFmtId="0" fontId="0" fillId="0" borderId="61" xfId="0" applyBorder="1" applyAlignment="1" applyProtection="1">
      <alignment horizontal="center"/>
      <protection hidden="1"/>
    </xf>
    <xf numFmtId="0" fontId="17" fillId="4" borderId="18" xfId="0" applyFont="1" applyFill="1" applyBorder="1" applyAlignment="1" applyProtection="1">
      <alignment horizontal="center" vertical="center"/>
      <protection hidden="1"/>
    </xf>
    <xf numFmtId="0" fontId="0" fillId="4" borderId="19" xfId="0" applyFill="1" applyBorder="1" applyAlignment="1" applyProtection="1">
      <alignment horizontal="center" vertical="center"/>
      <protection hidden="1"/>
    </xf>
    <xf numFmtId="0" fontId="21" fillId="3" borderId="18" xfId="0" applyFont="1" applyFill="1" applyBorder="1" applyAlignment="1" applyProtection="1">
      <alignment horizontal="center" vertical="center"/>
      <protection hidden="1"/>
    </xf>
    <xf numFmtId="0" fontId="63" fillId="0" borderId="0" xfId="0" applyFont="1" applyAlignment="1" applyProtection="1">
      <alignment horizontal="center" vertical="center"/>
      <protection hidden="1"/>
    </xf>
    <xf numFmtId="0" fontId="64" fillId="0" borderId="0" xfId="0" applyFont="1" applyAlignment="1" applyProtection="1">
      <alignment horizontal="center" vertical="center"/>
      <protection hidden="1"/>
    </xf>
    <xf numFmtId="0" fontId="21" fillId="7" borderId="76" xfId="0" applyFont="1" applyFill="1" applyBorder="1" applyAlignment="1" applyProtection="1">
      <alignment horizontal="center" vertical="center"/>
      <protection hidden="1"/>
    </xf>
    <xf numFmtId="0" fontId="0" fillId="7" borderId="78" xfId="0" applyFill="1" applyBorder="1" applyAlignment="1" applyProtection="1">
      <alignment horizontal="center" vertical="center"/>
      <protection hidden="1"/>
    </xf>
    <xf numFmtId="0" fontId="0" fillId="7" borderId="13" xfId="0" applyFill="1" applyBorder="1" applyAlignment="1" applyProtection="1">
      <alignment horizontal="center" vertical="center"/>
      <protection hidden="1"/>
    </xf>
    <xf numFmtId="0" fontId="0" fillId="7" borderId="5" xfId="0" applyFill="1" applyBorder="1" applyAlignment="1" applyProtection="1">
      <alignment horizontal="center" vertical="center"/>
      <protection hidden="1"/>
    </xf>
    <xf numFmtId="0" fontId="39" fillId="4" borderId="18" xfId="0" applyFont="1" applyFill="1" applyBorder="1" applyAlignment="1" applyProtection="1">
      <alignment horizontal="center" vertical="center"/>
      <protection hidden="1"/>
    </xf>
    <xf numFmtId="0" fontId="22" fillId="4" borderId="36" xfId="0" applyFont="1" applyFill="1" applyBorder="1" applyAlignment="1" applyProtection="1">
      <alignment horizontal="center" vertical="center" wrapText="1"/>
      <protection hidden="1"/>
    </xf>
    <xf numFmtId="0" fontId="0" fillId="4" borderId="37" xfId="0" applyFill="1" applyBorder="1" applyAlignment="1" applyProtection="1">
      <alignment horizontal="center" vertical="center" wrapText="1"/>
      <protection hidden="1"/>
    </xf>
    <xf numFmtId="0" fontId="0" fillId="4" borderId="38" xfId="0" applyFill="1" applyBorder="1" applyAlignment="1" applyProtection="1">
      <alignment horizontal="center" vertical="center" wrapText="1"/>
      <protection hidden="1"/>
    </xf>
    <xf numFmtId="0" fontId="0" fillId="4" borderId="8" xfId="0" applyFill="1" applyBorder="1" applyAlignment="1" applyProtection="1">
      <alignment horizontal="center" vertical="center" wrapText="1"/>
      <protection hidden="1"/>
    </xf>
    <xf numFmtId="0" fontId="0" fillId="4" borderId="0" xfId="0" applyFill="1" applyAlignment="1" applyProtection="1">
      <alignment horizontal="center" vertical="center" wrapText="1"/>
      <protection hidden="1"/>
    </xf>
    <xf numFmtId="0" fontId="0" fillId="4" borderId="9" xfId="0" applyFill="1" applyBorder="1" applyAlignment="1" applyProtection="1">
      <alignment horizontal="center" vertical="center" wrapText="1"/>
      <protection hidden="1"/>
    </xf>
    <xf numFmtId="0" fontId="0" fillId="4" borderId="15" xfId="0" applyFill="1" applyBorder="1" applyAlignment="1" applyProtection="1">
      <alignment horizontal="center" vertical="center" wrapText="1"/>
      <protection hidden="1"/>
    </xf>
    <xf numFmtId="0" fontId="0" fillId="4" borderId="6" xfId="0" applyFill="1" applyBorder="1" applyAlignment="1" applyProtection="1">
      <alignment horizontal="center" vertical="center" wrapText="1"/>
      <protection hidden="1"/>
    </xf>
    <xf numFmtId="0" fontId="0" fillId="4" borderId="2" xfId="0" applyFill="1" applyBorder="1" applyAlignment="1" applyProtection="1">
      <alignment horizontal="center" vertical="center" wrapText="1"/>
      <protection hidden="1"/>
    </xf>
    <xf numFmtId="0" fontId="35" fillId="4" borderId="36" xfId="0" applyFont="1" applyFill="1" applyBorder="1" applyAlignment="1" applyProtection="1">
      <alignment horizontal="center" vertical="center"/>
      <protection hidden="1"/>
    </xf>
    <xf numFmtId="0" fontId="0" fillId="0" borderId="37" xfId="0" applyBorder="1" applyAlignment="1" applyProtection="1">
      <alignment horizontal="center"/>
      <protection hidden="1"/>
    </xf>
    <xf numFmtId="0" fontId="0" fillId="0" borderId="38" xfId="0" applyBorder="1" applyAlignment="1" applyProtection="1">
      <alignment horizontal="center"/>
      <protection hidden="1"/>
    </xf>
    <xf numFmtId="0" fontId="0" fillId="0" borderId="8" xfId="0" applyBorder="1" applyAlignment="1" applyProtection="1">
      <alignment horizontal="center"/>
      <protection hidden="1"/>
    </xf>
    <xf numFmtId="0" fontId="0" fillId="0" borderId="0" xfId="0" applyAlignment="1" applyProtection="1">
      <alignment horizontal="center"/>
      <protection hidden="1"/>
    </xf>
    <xf numFmtId="0" fontId="0" fillId="0" borderId="9" xfId="0" applyBorder="1" applyAlignment="1" applyProtection="1">
      <alignment horizontal="center"/>
      <protection hidden="1"/>
    </xf>
    <xf numFmtId="0" fontId="0" fillId="0" borderId="15" xfId="0" applyBorder="1" applyAlignment="1" applyProtection="1">
      <alignment horizontal="center"/>
      <protection hidden="1"/>
    </xf>
    <xf numFmtId="0" fontId="0" fillId="0" borderId="6" xfId="0" applyBorder="1" applyAlignment="1" applyProtection="1">
      <alignment horizontal="center"/>
      <protection hidden="1"/>
    </xf>
    <xf numFmtId="0" fontId="0" fillId="0" borderId="2" xfId="0" applyBorder="1" applyAlignment="1" applyProtection="1">
      <alignment horizontal="center"/>
      <protection hidden="1"/>
    </xf>
    <xf numFmtId="0" fontId="17" fillId="0" borderId="76" xfId="0" applyFont="1" applyBorder="1" applyAlignment="1" applyProtection="1">
      <alignment horizontal="center" vertical="center"/>
      <protection hidden="1"/>
    </xf>
    <xf numFmtId="0" fontId="0" fillId="0" borderId="77" xfId="0" applyBorder="1" applyAlignment="1" applyProtection="1">
      <alignment horizontal="center" vertical="center"/>
      <protection hidden="1"/>
    </xf>
    <xf numFmtId="0" fontId="0" fillId="0" borderId="78" xfId="0" applyBorder="1" applyAlignment="1" applyProtection="1">
      <alignment horizontal="center" vertical="center"/>
      <protection hidden="1"/>
    </xf>
    <xf numFmtId="0" fontId="17" fillId="0" borderId="85" xfId="0" applyFont="1" applyBorder="1" applyAlignment="1" applyProtection="1">
      <alignment horizontal="center" vertical="center"/>
      <protection hidden="1"/>
    </xf>
    <xf numFmtId="0" fontId="0" fillId="0" borderId="86" xfId="0" applyBorder="1" applyAlignment="1" applyProtection="1">
      <alignment horizontal="center" vertical="center"/>
      <protection hidden="1"/>
    </xf>
    <xf numFmtId="0" fontId="0" fillId="0" borderId="13" xfId="0" applyBorder="1" applyAlignment="1" applyProtection="1">
      <alignment horizontal="center" vertical="center"/>
      <protection hidden="1"/>
    </xf>
    <xf numFmtId="0" fontId="0" fillId="0" borderId="1" xfId="0" applyBorder="1" applyAlignment="1" applyProtection="1">
      <alignment horizontal="center" vertical="center"/>
      <protection hidden="1"/>
    </xf>
    <xf numFmtId="0" fontId="0" fillId="0" borderId="5" xfId="0" applyBorder="1" applyAlignment="1" applyProtection="1">
      <alignment horizontal="center" vertical="center"/>
      <protection hidden="1"/>
    </xf>
    <xf numFmtId="0" fontId="19" fillId="6" borderId="104" xfId="0" applyFont="1" applyFill="1" applyBorder="1" applyAlignment="1" applyProtection="1">
      <alignment horizontal="center" vertical="center"/>
      <protection hidden="1"/>
    </xf>
    <xf numFmtId="0" fontId="19" fillId="6" borderId="99" xfId="0" applyFont="1" applyFill="1" applyBorder="1" applyAlignment="1" applyProtection="1">
      <alignment horizontal="center" vertical="center"/>
      <protection hidden="1"/>
    </xf>
    <xf numFmtId="0" fontId="19" fillId="6" borderId="105" xfId="0" applyFont="1" applyFill="1" applyBorder="1" applyAlignment="1" applyProtection="1">
      <alignment horizontal="center" vertical="center"/>
      <protection hidden="1"/>
    </xf>
    <xf numFmtId="0" fontId="21" fillId="6" borderId="76" xfId="0" applyFont="1" applyFill="1" applyBorder="1" applyAlignment="1" applyProtection="1">
      <alignment horizontal="center" vertical="center"/>
      <protection hidden="1"/>
    </xf>
    <xf numFmtId="0" fontId="0" fillId="6" borderId="78" xfId="0" applyFill="1" applyBorder="1" applyAlignment="1" applyProtection="1">
      <alignment horizontal="center" vertical="center"/>
      <protection hidden="1"/>
    </xf>
    <xf numFmtId="0" fontId="0" fillId="6" borderId="13" xfId="0" applyFill="1" applyBorder="1" applyAlignment="1" applyProtection="1">
      <alignment horizontal="center" vertical="center"/>
      <protection hidden="1"/>
    </xf>
    <xf numFmtId="0" fontId="0" fillId="6" borderId="5" xfId="0" applyFill="1" applyBorder="1" applyAlignment="1" applyProtection="1">
      <alignment horizontal="center" vertical="center"/>
      <protection hidden="1"/>
    </xf>
    <xf numFmtId="0" fontId="17" fillId="0" borderId="36" xfId="0" applyFont="1" applyBorder="1" applyAlignment="1" applyProtection="1">
      <alignment horizontal="center" vertical="center" wrapText="1"/>
      <protection hidden="1"/>
    </xf>
    <xf numFmtId="0" fontId="20" fillId="0" borderId="38" xfId="0" applyFont="1" applyBorder="1" applyAlignment="1" applyProtection="1">
      <alignment horizontal="center" vertical="center" wrapText="1"/>
      <protection hidden="1"/>
    </xf>
    <xf numFmtId="0" fontId="0" fillId="0" borderId="8" xfId="0" applyBorder="1" applyAlignment="1" applyProtection="1">
      <alignment horizontal="center" vertical="center" wrapText="1"/>
      <protection hidden="1"/>
    </xf>
    <xf numFmtId="0" fontId="0" fillId="0" borderId="9" xfId="0" applyBorder="1" applyAlignment="1" applyProtection="1">
      <alignment horizontal="center" vertical="center" wrapText="1"/>
      <protection hidden="1"/>
    </xf>
    <xf numFmtId="0" fontId="0" fillId="0" borderId="15" xfId="0" applyBorder="1" applyAlignment="1" applyProtection="1">
      <alignment horizontal="center" vertical="center" wrapText="1"/>
      <protection hidden="1"/>
    </xf>
    <xf numFmtId="0" fontId="0" fillId="0" borderId="2" xfId="0" applyBorder="1" applyAlignment="1" applyProtection="1">
      <alignment horizontal="center" vertical="center" wrapText="1"/>
      <protection hidden="1"/>
    </xf>
    <xf numFmtId="3" fontId="29" fillId="3" borderId="74" xfId="0" applyNumberFormat="1" applyFont="1" applyFill="1" applyBorder="1" applyAlignment="1" applyProtection="1">
      <alignment horizontal="center" vertical="center"/>
      <protection hidden="1"/>
    </xf>
    <xf numFmtId="0" fontId="0" fillId="0" borderId="79" xfId="0" applyBorder="1" applyAlignment="1" applyProtection="1">
      <alignment horizontal="center" vertical="center"/>
      <protection hidden="1"/>
    </xf>
    <xf numFmtId="0" fontId="0" fillId="0" borderId="73" xfId="0" applyBorder="1" applyAlignment="1" applyProtection="1">
      <alignment horizontal="center" vertical="center"/>
      <protection hidden="1"/>
    </xf>
    <xf numFmtId="3" fontId="29" fillId="3" borderId="84" xfId="0" applyNumberFormat="1" applyFont="1" applyFill="1" applyBorder="1" applyAlignment="1" applyProtection="1">
      <alignment horizontal="center" vertical="center"/>
      <protection hidden="1"/>
    </xf>
    <xf numFmtId="0" fontId="0" fillId="0" borderId="84" xfId="0" applyBorder="1" applyAlignment="1" applyProtection="1">
      <alignment horizontal="center" vertical="center"/>
      <protection hidden="1"/>
    </xf>
    <xf numFmtId="0" fontId="19" fillId="7" borderId="74" xfId="0" applyFont="1" applyFill="1" applyBorder="1" applyAlignment="1" applyProtection="1">
      <alignment horizontal="center" vertical="center"/>
      <protection hidden="1"/>
    </xf>
    <xf numFmtId="0" fontId="0" fillId="7" borderId="79" xfId="0" applyFill="1" applyBorder="1" applyAlignment="1" applyProtection="1">
      <alignment horizontal="center" vertical="center"/>
      <protection hidden="1"/>
    </xf>
    <xf numFmtId="0" fontId="0" fillId="7" borderId="73" xfId="0" applyFill="1" applyBorder="1" applyAlignment="1" applyProtection="1">
      <alignment horizontal="center" vertical="center"/>
      <protection hidden="1"/>
    </xf>
    <xf numFmtId="0" fontId="0" fillId="0" borderId="36" xfId="0" applyBorder="1" applyAlignment="1" applyProtection="1">
      <alignment horizontal="center" vertical="center" wrapText="1"/>
      <protection hidden="1"/>
    </xf>
    <xf numFmtId="0" fontId="0" fillId="0" borderId="38" xfId="0" applyBorder="1" applyAlignment="1" applyProtection="1">
      <alignment horizontal="center" vertical="center" wrapText="1"/>
      <protection hidden="1"/>
    </xf>
    <xf numFmtId="0" fontId="29" fillId="8" borderId="18" xfId="0" applyFont="1" applyFill="1" applyBorder="1" applyProtection="1">
      <protection hidden="1"/>
    </xf>
    <xf numFmtId="0" fontId="21" fillId="4" borderId="23" xfId="0" applyFont="1" applyFill="1" applyBorder="1" applyAlignment="1" applyProtection="1">
      <alignment horizontal="center" vertical="center"/>
      <protection hidden="1"/>
    </xf>
    <xf numFmtId="0" fontId="0" fillId="0" borderId="24" xfId="0" applyBorder="1" applyAlignment="1" applyProtection="1">
      <alignment horizontal="center" vertical="center"/>
      <protection hidden="1"/>
    </xf>
    <xf numFmtId="0" fontId="0" fillId="0" borderId="40" xfId="0" applyBorder="1" applyAlignment="1" applyProtection="1">
      <alignment horizontal="center" vertical="center"/>
      <protection hidden="1"/>
    </xf>
    <xf numFmtId="0" fontId="4" fillId="0" borderId="0" xfId="0" applyFont="1" applyProtection="1">
      <protection hidden="1"/>
    </xf>
    <xf numFmtId="0" fontId="0" fillId="0" borderId="0" xfId="0" applyProtection="1">
      <protection hidden="1"/>
    </xf>
    <xf numFmtId="0" fontId="29" fillId="0" borderId="0" xfId="0" applyFont="1" applyProtection="1">
      <protection hidden="1"/>
    </xf>
    <xf numFmtId="0" fontId="27" fillId="0" borderId="0" xfId="0" applyFont="1" applyProtection="1">
      <protection hidden="1"/>
    </xf>
    <xf numFmtId="0" fontId="29" fillId="0" borderId="0" xfId="0" applyFont="1" applyAlignment="1" applyProtection="1">
      <alignment horizontal="left"/>
      <protection hidden="1"/>
    </xf>
    <xf numFmtId="0" fontId="27" fillId="0" borderId="0" xfId="0" applyFont="1" applyAlignment="1" applyProtection="1">
      <alignment horizontal="left"/>
      <protection hidden="1"/>
    </xf>
    <xf numFmtId="0" fontId="33" fillId="0" borderId="0" xfId="0" applyFont="1" applyAlignment="1" applyProtection="1">
      <alignment horizontal="right"/>
      <protection hidden="1"/>
    </xf>
    <xf numFmtId="0" fontId="17" fillId="0" borderId="0" xfId="0" applyFont="1" applyAlignment="1" applyProtection="1">
      <alignment horizontal="right"/>
      <protection hidden="1"/>
    </xf>
    <xf numFmtId="0" fontId="18" fillId="0" borderId="0" xfId="0" applyFont="1" applyAlignment="1" applyProtection="1">
      <alignment horizontal="right"/>
      <protection hidden="1"/>
    </xf>
    <xf numFmtId="0" fontId="17" fillId="0" borderId="0" xfId="0" applyFont="1" applyProtection="1">
      <protection hidden="1"/>
    </xf>
    <xf numFmtId="0" fontId="18" fillId="0" borderId="0" xfId="0" applyFont="1" applyAlignment="1" applyProtection="1">
      <alignment horizontal="left"/>
      <protection hidden="1"/>
    </xf>
    <xf numFmtId="0" fontId="21" fillId="0" borderId="0" xfId="0" applyFont="1" applyAlignment="1" applyProtection="1">
      <alignment horizontal="left"/>
      <protection hidden="1"/>
    </xf>
    <xf numFmtId="0" fontId="81" fillId="0" borderId="0" xfId="1" applyFont="1" applyAlignment="1" applyProtection="1">
      <alignment horizontal="left" vertical="center" wrapText="1"/>
      <protection hidden="1"/>
    </xf>
    <xf numFmtId="0" fontId="16" fillId="0" borderId="0" xfId="1" applyAlignment="1" applyProtection="1">
      <alignment horizontal="left" vertical="center" wrapText="1"/>
      <protection hidden="1"/>
    </xf>
    <xf numFmtId="0" fontId="0" fillId="0" borderId="0" xfId="0" applyAlignment="1" applyProtection="1">
      <alignment horizontal="left"/>
      <protection hidden="1"/>
    </xf>
    <xf numFmtId="0" fontId="0" fillId="0" borderId="28" xfId="0" applyBorder="1" applyAlignment="1" applyProtection="1">
      <alignment horizontal="center"/>
      <protection hidden="1"/>
    </xf>
    <xf numFmtId="0" fontId="41" fillId="4" borderId="23" xfId="0" applyFont="1" applyFill="1" applyBorder="1" applyProtection="1">
      <protection hidden="1"/>
    </xf>
    <xf numFmtId="0" fontId="41" fillId="4" borderId="24" xfId="0" applyFont="1" applyFill="1" applyBorder="1" applyProtection="1">
      <protection hidden="1"/>
    </xf>
    <xf numFmtId="0" fontId="33" fillId="3" borderId="18" xfId="0" applyFont="1" applyFill="1" applyBorder="1" applyAlignment="1" applyProtection="1">
      <alignment horizontal="center"/>
      <protection hidden="1"/>
    </xf>
    <xf numFmtId="0" fontId="42" fillId="4" borderId="18" xfId="0" applyFont="1" applyFill="1" applyBorder="1" applyAlignment="1" applyProtection="1">
      <alignment horizontal="center"/>
      <protection hidden="1"/>
    </xf>
    <xf numFmtId="0" fontId="41" fillId="2" borderId="18" xfId="0" applyFont="1" applyFill="1" applyBorder="1" applyAlignment="1" applyProtection="1">
      <alignment horizontal="center"/>
      <protection hidden="1"/>
    </xf>
    <xf numFmtId="0" fontId="60" fillId="0" borderId="0" xfId="0" applyFont="1" applyAlignment="1" applyProtection="1">
      <alignment wrapText="1"/>
      <protection hidden="1"/>
    </xf>
    <xf numFmtId="0" fontId="0" fillId="0" borderId="0" xfId="0" applyAlignment="1" applyProtection="1">
      <alignment wrapText="1"/>
      <protection hidden="1"/>
    </xf>
    <xf numFmtId="0" fontId="42" fillId="4" borderId="23" xfId="0" applyFont="1" applyFill="1" applyBorder="1" applyAlignment="1" applyProtection="1">
      <alignment horizontal="center"/>
      <protection hidden="1"/>
    </xf>
    <xf numFmtId="0" fontId="33" fillId="3" borderId="23" xfId="0" applyFont="1" applyFill="1" applyBorder="1" applyAlignment="1" applyProtection="1">
      <alignment horizontal="center"/>
      <protection hidden="1"/>
    </xf>
    <xf numFmtId="0" fontId="29" fillId="0" borderId="0" xfId="0" applyFont="1" applyAlignment="1" applyProtection="1">
      <alignment wrapText="1"/>
      <protection hidden="1"/>
    </xf>
    <xf numFmtId="0" fontId="29"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17" fillId="0" borderId="18" xfId="0" applyFont="1" applyBorder="1" applyAlignment="1" applyProtection="1">
      <alignment horizontal="center"/>
      <protection hidden="1"/>
    </xf>
    <xf numFmtId="0" fontId="17" fillId="6" borderId="76" xfId="0" applyFont="1" applyFill="1" applyBorder="1" applyAlignment="1" applyProtection="1">
      <alignment wrapText="1"/>
      <protection hidden="1"/>
    </xf>
    <xf numFmtId="0" fontId="20" fillId="6" borderId="77" xfId="0" applyFont="1" applyFill="1" applyBorder="1" applyAlignment="1" applyProtection="1">
      <alignment wrapText="1"/>
      <protection hidden="1"/>
    </xf>
    <xf numFmtId="0" fontId="20" fillId="6" borderId="78" xfId="0" applyFont="1" applyFill="1" applyBorder="1" applyAlignment="1" applyProtection="1">
      <alignment wrapText="1"/>
      <protection hidden="1"/>
    </xf>
    <xf numFmtId="0" fontId="20" fillId="6" borderId="13" xfId="0" applyFont="1" applyFill="1" applyBorder="1" applyAlignment="1" applyProtection="1">
      <alignment wrapText="1"/>
      <protection hidden="1"/>
    </xf>
    <xf numFmtId="0" fontId="20" fillId="6" borderId="1" xfId="0" applyFont="1" applyFill="1" applyBorder="1" applyAlignment="1" applyProtection="1">
      <alignment wrapText="1"/>
      <protection hidden="1"/>
    </xf>
    <xf numFmtId="0" fontId="20" fillId="6" borderId="5" xfId="0" applyFont="1" applyFill="1" applyBorder="1" applyAlignment="1" applyProtection="1">
      <alignment wrapText="1"/>
      <protection hidden="1"/>
    </xf>
    <xf numFmtId="170" fontId="7" fillId="0" borderId="0" xfId="0" applyNumberFormat="1" applyFont="1" applyAlignment="1" applyProtection="1">
      <alignment horizontal="center"/>
      <protection locked="0" hidden="1"/>
    </xf>
    <xf numFmtId="0" fontId="7" fillId="0" borderId="0" xfId="0" applyFont="1" applyAlignment="1" applyProtection="1">
      <alignment horizontal="center"/>
      <protection locked="0" hidden="1"/>
    </xf>
    <xf numFmtId="49" fontId="7" fillId="0" borderId="0" xfId="0" applyNumberFormat="1" applyFont="1" applyAlignment="1" applyProtection="1">
      <alignment horizontal="center"/>
      <protection locked="0" hidden="1"/>
    </xf>
    <xf numFmtId="0" fontId="7" fillId="0" borderId="0" xfId="0" applyFont="1" applyAlignment="1" applyProtection="1">
      <alignment horizontal="right"/>
      <protection hidden="1"/>
    </xf>
    <xf numFmtId="0" fontId="5" fillId="0" borderId="0" xfId="0" applyFont="1" applyAlignment="1" applyProtection="1">
      <alignment horizontal="right"/>
      <protection hidden="1"/>
    </xf>
    <xf numFmtId="0" fontId="5" fillId="0" borderId="0" xfId="0" applyFont="1" applyAlignment="1" applyProtection="1">
      <alignment horizontal="center"/>
      <protection hidden="1"/>
    </xf>
    <xf numFmtId="0" fontId="7" fillId="5" borderId="0" xfId="0" applyFont="1" applyFill="1" applyAlignment="1" applyProtection="1">
      <alignment horizontal="center"/>
      <protection hidden="1"/>
    </xf>
    <xf numFmtId="0" fontId="5" fillId="5" borderId="0" xfId="0" applyFont="1" applyFill="1" applyProtection="1">
      <protection hidden="1"/>
    </xf>
    <xf numFmtId="3" fontId="7" fillId="5" borderId="0" xfId="0" applyNumberFormat="1" applyFont="1" applyFill="1" applyAlignment="1" applyProtection="1">
      <alignment horizontal="right"/>
      <protection hidden="1"/>
    </xf>
    <xf numFmtId="3" fontId="5" fillId="5" borderId="0" xfId="0" applyNumberFormat="1" applyFont="1" applyFill="1" applyAlignment="1" applyProtection="1">
      <alignment horizontal="right"/>
      <protection hidden="1"/>
    </xf>
    <xf numFmtId="0" fontId="13" fillId="0" borderId="0" xfId="0" applyFont="1" applyAlignment="1" applyProtection="1">
      <alignment horizontal="center"/>
      <protection hidden="1"/>
    </xf>
    <xf numFmtId="0" fontId="11" fillId="0" borderId="0" xfId="0" applyFont="1" applyAlignment="1" applyProtection="1">
      <alignment horizontal="center"/>
      <protection hidden="1"/>
    </xf>
    <xf numFmtId="0" fontId="9" fillId="0" borderId="0" xfId="0" applyFont="1" applyProtection="1">
      <protection hidden="1"/>
    </xf>
    <xf numFmtId="0" fontId="5" fillId="0" borderId="0" xfId="0" applyFont="1" applyProtection="1">
      <protection hidden="1"/>
    </xf>
    <xf numFmtId="172" fontId="7" fillId="5" borderId="0" xfId="0" applyNumberFormat="1" applyFont="1" applyFill="1" applyAlignment="1" applyProtection="1">
      <alignment horizontal="center"/>
      <protection hidden="1"/>
    </xf>
    <xf numFmtId="0" fontId="7" fillId="0" borderId="50" xfId="0" applyFont="1" applyBorder="1" applyAlignment="1" applyProtection="1">
      <alignment horizontal="right"/>
      <protection hidden="1"/>
    </xf>
    <xf numFmtId="0" fontId="7" fillId="0" borderId="33" xfId="0" applyFont="1" applyBorder="1" applyAlignment="1" applyProtection="1">
      <alignment horizontal="right"/>
      <protection hidden="1"/>
    </xf>
    <xf numFmtId="0" fontId="5" fillId="0" borderId="33" xfId="0" applyFont="1" applyBorder="1" applyAlignment="1" applyProtection="1">
      <alignment horizontal="right"/>
      <protection hidden="1"/>
    </xf>
    <xf numFmtId="0" fontId="5" fillId="0" borderId="34" xfId="0" applyFont="1" applyBorder="1" applyAlignment="1" applyProtection="1">
      <alignment horizontal="right"/>
      <protection hidden="1"/>
    </xf>
    <xf numFmtId="170" fontId="7" fillId="0" borderId="69" xfId="0" applyNumberFormat="1" applyFont="1" applyBorder="1" applyAlignment="1" applyProtection="1">
      <alignment horizontal="center"/>
      <protection locked="0" hidden="1"/>
    </xf>
    <xf numFmtId="170" fontId="7" fillId="0" borderId="67" xfId="0" applyNumberFormat="1" applyFont="1" applyBorder="1" applyAlignment="1" applyProtection="1">
      <alignment horizontal="center"/>
      <protection locked="0" hidden="1"/>
    </xf>
    <xf numFmtId="170" fontId="7" fillId="0" borderId="70" xfId="0" applyNumberFormat="1" applyFont="1" applyBorder="1" applyAlignment="1" applyProtection="1">
      <alignment horizontal="center"/>
      <protection locked="0" hidden="1"/>
    </xf>
    <xf numFmtId="0" fontId="7" fillId="0" borderId="35" xfId="0" applyFont="1" applyBorder="1" applyAlignment="1" applyProtection="1">
      <alignment horizontal="right"/>
      <protection hidden="1"/>
    </xf>
    <xf numFmtId="0" fontId="7" fillId="0" borderId="3" xfId="0" applyFont="1" applyBorder="1" applyAlignment="1" applyProtection="1">
      <alignment horizontal="right"/>
      <protection hidden="1"/>
    </xf>
    <xf numFmtId="0" fontId="5" fillId="0" borderId="3" xfId="0" applyFont="1" applyBorder="1" applyAlignment="1" applyProtection="1">
      <alignment horizontal="right"/>
      <protection hidden="1"/>
    </xf>
    <xf numFmtId="0" fontId="5" fillId="0" borderId="31" xfId="0" applyFont="1" applyBorder="1" applyAlignment="1" applyProtection="1">
      <alignment horizontal="right"/>
      <protection hidden="1"/>
    </xf>
    <xf numFmtId="49" fontId="7" fillId="0" borderId="68" xfId="0" applyNumberFormat="1" applyFont="1" applyBorder="1" applyAlignment="1" applyProtection="1">
      <alignment horizontal="center"/>
      <protection locked="0" hidden="1"/>
    </xf>
    <xf numFmtId="49" fontId="7" fillId="0" borderId="79" xfId="0" applyNumberFormat="1" applyFont="1" applyBorder="1" applyAlignment="1" applyProtection="1">
      <alignment horizontal="center"/>
      <protection locked="0" hidden="1"/>
    </xf>
    <xf numFmtId="49" fontId="7" fillId="0" borderId="75" xfId="0" applyNumberFormat="1" applyFont="1" applyBorder="1" applyAlignment="1" applyProtection="1">
      <alignment horizontal="center"/>
      <protection locked="0" hidden="1"/>
    </xf>
    <xf numFmtId="3" fontId="7" fillId="5" borderId="18" xfId="0" applyNumberFormat="1" applyFont="1" applyFill="1" applyBorder="1" applyAlignment="1" applyProtection="1">
      <alignment horizontal="right"/>
      <protection hidden="1"/>
    </xf>
    <xf numFmtId="3" fontId="5" fillId="5" borderId="19" xfId="0" applyNumberFormat="1" applyFont="1" applyFill="1" applyBorder="1" applyAlignment="1" applyProtection="1">
      <alignment horizontal="right"/>
      <protection hidden="1"/>
    </xf>
    <xf numFmtId="3" fontId="5" fillId="5" borderId="20" xfId="0" applyNumberFormat="1" applyFont="1" applyFill="1" applyBorder="1" applyAlignment="1" applyProtection="1">
      <alignment horizontal="right"/>
      <protection hidden="1"/>
    </xf>
    <xf numFmtId="0" fontId="7" fillId="0" borderId="68" xfId="0" applyFont="1" applyBorder="1" applyAlignment="1" applyProtection="1">
      <alignment horizontal="center"/>
      <protection locked="0" hidden="1"/>
    </xf>
    <xf numFmtId="0" fontId="7" fillId="0" borderId="79" xfId="0" applyFont="1" applyBorder="1" applyAlignment="1" applyProtection="1">
      <alignment horizontal="center"/>
      <protection locked="0" hidden="1"/>
    </xf>
    <xf numFmtId="0" fontId="7" fillId="0" borderId="75" xfId="0" applyFont="1" applyBorder="1" applyAlignment="1" applyProtection="1">
      <alignment horizontal="center"/>
      <protection locked="0" hidden="1"/>
    </xf>
    <xf numFmtId="0" fontId="7" fillId="5" borderId="18" xfId="0" applyFont="1" applyFill="1" applyBorder="1" applyAlignment="1" applyProtection="1">
      <alignment horizontal="center"/>
      <protection hidden="1"/>
    </xf>
    <xf numFmtId="0" fontId="5" fillId="5" borderId="19" xfId="0" applyFont="1" applyFill="1" applyBorder="1" applyProtection="1">
      <protection hidden="1"/>
    </xf>
    <xf numFmtId="0" fontId="7" fillId="0" borderId="81" xfId="0" applyFont="1" applyBorder="1" applyAlignment="1" applyProtection="1">
      <alignment horizontal="center"/>
      <protection locked="0" hidden="1"/>
    </xf>
    <xf numFmtId="0" fontId="7" fillId="0" borderId="12" xfId="0" applyFont="1" applyBorder="1" applyAlignment="1" applyProtection="1">
      <alignment horizontal="center"/>
      <protection locked="0" hidden="1"/>
    </xf>
    <xf numFmtId="0" fontId="7" fillId="0" borderId="82" xfId="0" applyFont="1" applyBorder="1" applyAlignment="1" applyProtection="1">
      <alignment horizontal="center"/>
      <protection locked="0" hidden="1"/>
    </xf>
    <xf numFmtId="0" fontId="74" fillId="0" borderId="96" xfId="0" applyFont="1" applyBorder="1" applyAlignment="1" applyProtection="1">
      <alignment horizontal="center"/>
      <protection locked="0" hidden="1"/>
    </xf>
    <xf numFmtId="0" fontId="11" fillId="0" borderId="22" xfId="0" applyFont="1" applyBorder="1" applyAlignment="1" applyProtection="1">
      <alignment horizontal="center"/>
      <protection hidden="1"/>
    </xf>
    <xf numFmtId="0" fontId="9" fillId="0" borderId="17" xfId="0" applyFont="1" applyBorder="1" applyProtection="1">
      <protection hidden="1"/>
    </xf>
    <xf numFmtId="0" fontId="9" fillId="0" borderId="21" xfId="0" applyFont="1" applyBorder="1" applyProtection="1">
      <protection hidden="1"/>
    </xf>
    <xf numFmtId="172" fontId="7" fillId="5" borderId="22" xfId="0" applyNumberFormat="1" applyFont="1" applyFill="1" applyBorder="1" applyAlignment="1" applyProtection="1">
      <alignment horizontal="center"/>
      <protection hidden="1"/>
    </xf>
    <xf numFmtId="172" fontId="7" fillId="5" borderId="17" xfId="0" applyNumberFormat="1" applyFont="1" applyFill="1" applyBorder="1" applyAlignment="1" applyProtection="1">
      <alignment horizontal="center"/>
      <protection hidden="1"/>
    </xf>
    <xf numFmtId="172" fontId="7" fillId="5" borderId="21" xfId="0" applyNumberFormat="1" applyFont="1" applyFill="1" applyBorder="1" applyAlignment="1" applyProtection="1">
      <alignment horizontal="center"/>
      <protection hidden="1"/>
    </xf>
    <xf numFmtId="170" fontId="7" fillId="0" borderId="61" xfId="0" applyNumberFormat="1" applyFont="1" applyBorder="1" applyAlignment="1" applyProtection="1">
      <alignment horizontal="center"/>
      <protection locked="0" hidden="1"/>
    </xf>
    <xf numFmtId="170" fontId="7" fillId="0" borderId="28" xfId="0" applyNumberFormat="1" applyFont="1" applyBorder="1" applyAlignment="1" applyProtection="1">
      <alignment horizontal="center"/>
      <protection locked="0" hidden="1"/>
    </xf>
    <xf numFmtId="170" fontId="7" fillId="0" borderId="41" xfId="0" applyNumberFormat="1" applyFont="1" applyBorder="1" applyAlignment="1" applyProtection="1">
      <alignment horizontal="center"/>
      <protection locked="0" hidden="1"/>
    </xf>
    <xf numFmtId="0" fontId="7" fillId="0" borderId="61" xfId="0" applyFont="1" applyBorder="1" applyAlignment="1" applyProtection="1">
      <alignment horizontal="center"/>
      <protection locked="0" hidden="1"/>
    </xf>
    <xf numFmtId="0" fontId="7" fillId="0" borderId="28" xfId="0" applyFont="1" applyBorder="1" applyAlignment="1" applyProtection="1">
      <alignment horizontal="center"/>
      <protection locked="0" hidden="1"/>
    </xf>
    <xf numFmtId="0" fontId="7" fillId="0" borderId="41" xfId="0" applyFont="1" applyBorder="1" applyAlignment="1" applyProtection="1">
      <alignment horizontal="center"/>
      <protection locked="0" hidden="1"/>
    </xf>
    <xf numFmtId="0" fontId="7" fillId="0" borderId="69" xfId="0" applyFont="1" applyBorder="1" applyAlignment="1" applyProtection="1">
      <alignment horizontal="center"/>
      <protection locked="0" hidden="1"/>
    </xf>
    <xf numFmtId="0" fontId="7" fillId="0" borderId="67" xfId="0" applyFont="1" applyBorder="1" applyAlignment="1" applyProtection="1">
      <alignment horizontal="center"/>
      <protection locked="0" hidden="1"/>
    </xf>
    <xf numFmtId="0" fontId="7" fillId="0" borderId="70" xfId="0" applyFont="1" applyBorder="1" applyAlignment="1" applyProtection="1">
      <alignment horizontal="center"/>
      <protection locked="0" hidden="1"/>
    </xf>
    <xf numFmtId="49" fontId="7" fillId="0" borderId="73" xfId="0" applyNumberFormat="1" applyFont="1" applyBorder="1" applyAlignment="1" applyProtection="1">
      <alignment horizontal="center"/>
      <protection locked="0" hidden="1"/>
    </xf>
    <xf numFmtId="49" fontId="7" fillId="0" borderId="67" xfId="0" applyNumberFormat="1" applyFont="1" applyBorder="1" applyAlignment="1" applyProtection="1">
      <alignment horizontal="center"/>
      <protection locked="0" hidden="1"/>
    </xf>
    <xf numFmtId="170" fontId="7" fillId="0" borderId="68" xfId="0" applyNumberFormat="1" applyFont="1" applyBorder="1" applyAlignment="1" applyProtection="1">
      <alignment horizontal="center"/>
      <protection locked="0" hidden="1"/>
    </xf>
    <xf numFmtId="170" fontId="7" fillId="0" borderId="79" xfId="0" applyNumberFormat="1" applyFont="1" applyBorder="1" applyAlignment="1" applyProtection="1">
      <alignment horizontal="center"/>
      <protection locked="0" hidden="1"/>
    </xf>
    <xf numFmtId="170" fontId="7" fillId="0" borderId="75" xfId="0" applyNumberFormat="1" applyFont="1" applyBorder="1" applyAlignment="1" applyProtection="1">
      <alignment horizontal="center"/>
      <protection locked="0" hidden="1"/>
    </xf>
    <xf numFmtId="0" fontId="7" fillId="0" borderId="77" xfId="0" applyFont="1" applyBorder="1" applyAlignment="1" applyProtection="1">
      <alignment horizontal="center"/>
      <protection locked="0" hidden="1"/>
    </xf>
    <xf numFmtId="0" fontId="12" fillId="0" borderId="0" xfId="0" applyFont="1" applyAlignment="1" applyProtection="1">
      <alignment wrapText="1"/>
      <protection hidden="1"/>
    </xf>
    <xf numFmtId="0" fontId="75" fillId="0" borderId="0" xfId="0" applyFont="1" applyAlignment="1" applyProtection="1">
      <alignment wrapText="1"/>
      <protection hidden="1"/>
    </xf>
    <xf numFmtId="0" fontId="75" fillId="0" borderId="0" xfId="0" applyFont="1" applyAlignment="1">
      <alignment wrapText="1"/>
    </xf>
    <xf numFmtId="0" fontId="13" fillId="5" borderId="18" xfId="0" applyFont="1" applyFill="1" applyBorder="1" applyAlignment="1" applyProtection="1">
      <alignment horizontal="center"/>
      <protection hidden="1"/>
    </xf>
    <xf numFmtId="0" fontId="8" fillId="5" borderId="19" xfId="0" applyFont="1" applyFill="1" applyBorder="1" applyAlignment="1" applyProtection="1">
      <alignment horizontal="center"/>
      <protection hidden="1"/>
    </xf>
    <xf numFmtId="0" fontId="8" fillId="5" borderId="20" xfId="0" applyFont="1" applyFill="1" applyBorder="1" applyAlignment="1" applyProtection="1">
      <alignment horizontal="center"/>
      <protection hidden="1"/>
    </xf>
    <xf numFmtId="0" fontId="13" fillId="5" borderId="18" xfId="0" applyFont="1" applyFill="1" applyBorder="1" applyAlignment="1" applyProtection="1">
      <alignment horizontal="center" wrapText="1"/>
      <protection hidden="1"/>
    </xf>
    <xf numFmtId="0" fontId="8" fillId="5" borderId="19" xfId="0" applyFont="1" applyFill="1" applyBorder="1" applyAlignment="1" applyProtection="1">
      <alignment horizontal="center" wrapText="1"/>
      <protection hidden="1"/>
    </xf>
    <xf numFmtId="0" fontId="8" fillId="5" borderId="20" xfId="0" applyFont="1" applyFill="1" applyBorder="1" applyAlignment="1" applyProtection="1">
      <alignment horizontal="center" wrapText="1"/>
      <protection hidden="1"/>
    </xf>
    <xf numFmtId="0" fontId="5" fillId="0" borderId="4" xfId="0" applyFont="1" applyBorder="1" applyProtection="1">
      <protection hidden="1"/>
    </xf>
    <xf numFmtId="173" fontId="7" fillId="0" borderId="22" xfId="0" applyNumberFormat="1" applyFont="1" applyBorder="1" applyAlignment="1" applyProtection="1">
      <alignment horizontal="center"/>
      <protection hidden="1"/>
    </xf>
    <xf numFmtId="173" fontId="7" fillId="0" borderId="17" xfId="0" applyNumberFormat="1" applyFont="1" applyBorder="1" applyAlignment="1" applyProtection="1">
      <alignment horizontal="center"/>
      <protection hidden="1"/>
    </xf>
    <xf numFmtId="173" fontId="7" fillId="0" borderId="21" xfId="0" applyNumberFormat="1" applyFont="1" applyBorder="1" applyAlignment="1" applyProtection="1">
      <alignment horizontal="center"/>
      <protection hidden="1"/>
    </xf>
    <xf numFmtId="173" fontId="7" fillId="5" borderId="22" xfId="0" applyNumberFormat="1" applyFont="1" applyFill="1" applyBorder="1" applyAlignment="1" applyProtection="1">
      <alignment horizontal="center"/>
      <protection locked="0" hidden="1"/>
    </xf>
    <xf numFmtId="173" fontId="7" fillId="5" borderId="17" xfId="0" applyNumberFormat="1" applyFont="1" applyFill="1" applyBorder="1" applyAlignment="1" applyProtection="1">
      <alignment horizontal="center"/>
      <protection locked="0" hidden="1"/>
    </xf>
    <xf numFmtId="173" fontId="7" fillId="5" borderId="21" xfId="0" applyNumberFormat="1" applyFont="1" applyFill="1" applyBorder="1" applyAlignment="1" applyProtection="1">
      <alignment horizontal="center"/>
      <protection locked="0" hidden="1"/>
    </xf>
    <xf numFmtId="0" fontId="6" fillId="5" borderId="19" xfId="0" applyFont="1" applyFill="1" applyBorder="1" applyAlignment="1" applyProtection="1">
      <alignment horizontal="center"/>
      <protection hidden="1"/>
    </xf>
    <xf numFmtId="0" fontId="6" fillId="5" borderId="20" xfId="0" applyFont="1" applyFill="1" applyBorder="1" applyAlignment="1" applyProtection="1">
      <alignment horizontal="center"/>
      <protection hidden="1"/>
    </xf>
    <xf numFmtId="0" fontId="13" fillId="5" borderId="43" xfId="0" applyFont="1" applyFill="1" applyBorder="1" applyAlignment="1" applyProtection="1">
      <alignment horizontal="center" wrapText="1"/>
      <protection hidden="1"/>
    </xf>
    <xf numFmtId="0" fontId="13" fillId="5" borderId="44" xfId="0" applyFont="1" applyFill="1" applyBorder="1" applyAlignment="1" applyProtection="1">
      <alignment horizontal="center" wrapText="1"/>
      <protection hidden="1"/>
    </xf>
    <xf numFmtId="0" fontId="5" fillId="5" borderId="44" xfId="0" applyFont="1" applyFill="1" applyBorder="1" applyAlignment="1" applyProtection="1">
      <alignment wrapText="1"/>
      <protection hidden="1"/>
    </xf>
    <xf numFmtId="0" fontId="5" fillId="5" borderId="45" xfId="0" applyFont="1" applyFill="1" applyBorder="1" applyAlignment="1" applyProtection="1">
      <alignment wrapText="1"/>
      <protection hidden="1"/>
    </xf>
    <xf numFmtId="170" fontId="7" fillId="0" borderId="46" xfId="0" applyNumberFormat="1" applyFont="1" applyBorder="1" applyAlignment="1" applyProtection="1">
      <alignment horizontal="center"/>
      <protection locked="0" hidden="1"/>
    </xf>
    <xf numFmtId="170" fontId="7" fillId="0" borderId="47" xfId="0" applyNumberFormat="1" applyFont="1" applyBorder="1" applyAlignment="1" applyProtection="1">
      <alignment horizontal="center"/>
      <protection locked="0" hidden="1"/>
    </xf>
    <xf numFmtId="170" fontId="7" fillId="0" borderId="48" xfId="0" applyNumberFormat="1" applyFont="1" applyBorder="1" applyAlignment="1" applyProtection="1">
      <alignment horizontal="center"/>
      <protection locked="0" hidden="1"/>
    </xf>
    <xf numFmtId="0" fontId="7" fillId="0" borderId="63" xfId="0" applyFont="1" applyBorder="1" applyAlignment="1" applyProtection="1">
      <alignment horizontal="center"/>
      <protection locked="0" hidden="1"/>
    </xf>
    <xf numFmtId="0" fontId="7" fillId="0" borderId="65" xfId="0" applyFont="1" applyBorder="1" applyAlignment="1" applyProtection="1">
      <alignment horizontal="center"/>
      <protection locked="0" hidden="1"/>
    </xf>
    <xf numFmtId="170" fontId="7" fillId="0" borderId="50" xfId="0" applyNumberFormat="1" applyFont="1" applyBorder="1" applyAlignment="1" applyProtection="1">
      <alignment horizontal="center"/>
      <protection locked="0" hidden="1"/>
    </xf>
    <xf numFmtId="170" fontId="7" fillId="0" borderId="63" xfId="0" applyNumberFormat="1" applyFont="1" applyBorder="1" applyAlignment="1" applyProtection="1">
      <alignment horizontal="center"/>
      <protection locked="0" hidden="1"/>
    </xf>
    <xf numFmtId="170" fontId="7" fillId="0" borderId="65" xfId="0" applyNumberFormat="1" applyFont="1" applyBorder="1" applyAlignment="1" applyProtection="1">
      <alignment horizontal="center"/>
      <protection locked="0" hidden="1"/>
    </xf>
    <xf numFmtId="0" fontId="74" fillId="0" borderId="97" xfId="0" applyFont="1" applyBorder="1" applyAlignment="1" applyProtection="1">
      <alignment horizontal="center"/>
      <protection locked="0" hidden="1"/>
    </xf>
    <xf numFmtId="49" fontId="74" fillId="0" borderId="96" xfId="0" applyNumberFormat="1" applyFont="1" applyBorder="1" applyAlignment="1" applyProtection="1">
      <alignment horizontal="center"/>
      <protection locked="0" hidden="1"/>
    </xf>
    <xf numFmtId="0" fontId="74" fillId="0" borderId="98" xfId="0" applyFont="1" applyBorder="1" applyAlignment="1" applyProtection="1">
      <alignment horizontal="center"/>
      <protection locked="0" hidden="1"/>
    </xf>
    <xf numFmtId="49" fontId="74" fillId="0" borderId="88" xfId="0" applyNumberFormat="1" applyFont="1" applyBorder="1" applyAlignment="1" applyProtection="1">
      <alignment horizontal="center"/>
      <protection locked="0" hidden="1"/>
    </xf>
    <xf numFmtId="0" fontId="7" fillId="0" borderId="46" xfId="0" applyFont="1" applyBorder="1" applyAlignment="1" applyProtection="1">
      <alignment horizontal="right"/>
      <protection hidden="1"/>
    </xf>
    <xf numFmtId="0" fontId="7" fillId="0" borderId="47" xfId="0" applyFont="1" applyBorder="1" applyAlignment="1" applyProtection="1">
      <alignment horizontal="right"/>
      <protection hidden="1"/>
    </xf>
    <xf numFmtId="0" fontId="5" fillId="0" borderId="47" xfId="0" applyFont="1" applyBorder="1" applyAlignment="1" applyProtection="1">
      <alignment horizontal="right"/>
      <protection hidden="1"/>
    </xf>
    <xf numFmtId="0" fontId="5" fillId="0" borderId="48" xfId="0" applyFont="1" applyBorder="1" applyAlignment="1" applyProtection="1">
      <alignment horizontal="right"/>
      <protection hidden="1"/>
    </xf>
    <xf numFmtId="49" fontId="74" fillId="0" borderId="61" xfId="0" applyNumberFormat="1" applyFont="1" applyBorder="1" applyAlignment="1" applyProtection="1">
      <alignment horizontal="center"/>
      <protection locked="0" hidden="1"/>
    </xf>
    <xf numFmtId="3" fontId="7" fillId="5" borderId="15" xfId="0" applyNumberFormat="1" applyFont="1" applyFill="1" applyBorder="1" applyAlignment="1" applyProtection="1">
      <alignment horizontal="right"/>
      <protection hidden="1"/>
    </xf>
    <xf numFmtId="3" fontId="5" fillId="5" borderId="6" xfId="0" applyNumberFormat="1" applyFont="1" applyFill="1" applyBorder="1" applyAlignment="1" applyProtection="1">
      <alignment horizontal="right"/>
      <protection hidden="1"/>
    </xf>
    <xf numFmtId="3" fontId="5" fillId="5" borderId="2" xfId="0" applyNumberFormat="1" applyFont="1" applyFill="1" applyBorder="1" applyAlignment="1" applyProtection="1">
      <alignment horizontal="right"/>
      <protection hidden="1"/>
    </xf>
    <xf numFmtId="0" fontId="7" fillId="5" borderId="15" xfId="0" applyFont="1" applyFill="1" applyBorder="1" applyAlignment="1" applyProtection="1">
      <alignment horizontal="center"/>
      <protection hidden="1"/>
    </xf>
    <xf numFmtId="0" fontId="5" fillId="5" borderId="6" xfId="0" applyFont="1" applyFill="1" applyBorder="1" applyProtection="1">
      <protection hidden="1"/>
    </xf>
    <xf numFmtId="0" fontId="74" fillId="0" borderId="29" xfId="0" applyFont="1" applyBorder="1" applyAlignment="1" applyProtection="1">
      <alignment horizontal="center"/>
      <protection locked="0" hidden="1"/>
    </xf>
    <xf numFmtId="170" fontId="7" fillId="0" borderId="84" xfId="0" applyNumberFormat="1" applyFont="1" applyBorder="1" applyAlignment="1" applyProtection="1">
      <alignment horizontal="center"/>
      <protection locked="0" hidden="1"/>
    </xf>
    <xf numFmtId="49" fontId="74" fillId="0" borderId="83" xfId="0" applyNumberFormat="1" applyFont="1" applyBorder="1" applyAlignment="1" applyProtection="1">
      <alignment horizontal="center"/>
      <protection locked="0" hidden="1"/>
    </xf>
    <xf numFmtId="0" fontId="33" fillId="0" borderId="0" xfId="0" applyFont="1" applyAlignment="1" applyProtection="1">
      <alignment horizontal="center" vertical="center" wrapText="1"/>
      <protection hidden="1"/>
    </xf>
    <xf numFmtId="0" fontId="33" fillId="0" borderId="0" xfId="0" applyFont="1" applyAlignment="1">
      <alignment horizontal="center" vertical="center" wrapText="1"/>
    </xf>
    <xf numFmtId="49" fontId="7" fillId="0" borderId="88" xfId="0" applyNumberFormat="1" applyFont="1" applyBorder="1" applyAlignment="1" applyProtection="1">
      <alignment horizontal="center"/>
      <protection locked="0" hidden="1"/>
    </xf>
    <xf numFmtId="49" fontId="7" fillId="0" borderId="99" xfId="0" applyNumberFormat="1" applyFont="1" applyBorder="1" applyAlignment="1" applyProtection="1">
      <alignment horizontal="center"/>
      <protection locked="0" hidden="1"/>
    </xf>
    <xf numFmtId="49" fontId="7" fillId="0" borderId="100" xfId="0" applyNumberFormat="1" applyFont="1" applyBorder="1" applyAlignment="1" applyProtection="1">
      <alignment horizontal="center"/>
      <protection locked="0" hidden="1"/>
    </xf>
    <xf numFmtId="0" fontId="7" fillId="0" borderId="101" xfId="0" applyFont="1" applyBorder="1" applyAlignment="1" applyProtection="1">
      <alignment horizontal="center"/>
      <protection locked="0" hidden="1"/>
    </xf>
    <xf numFmtId="0" fontId="7" fillId="0" borderId="102" xfId="0" applyFont="1" applyBorder="1" applyAlignment="1" applyProtection="1">
      <alignment horizontal="center"/>
      <protection locked="0" hidden="1"/>
    </xf>
    <xf numFmtId="0" fontId="7" fillId="0" borderId="103" xfId="0" applyFont="1" applyBorder="1" applyAlignment="1" applyProtection="1">
      <alignment horizontal="center"/>
      <protection locked="0" hidden="1"/>
    </xf>
    <xf numFmtId="172" fontId="82" fillId="5" borderId="22" xfId="0" applyNumberFormat="1" applyFont="1" applyFill="1" applyBorder="1" applyAlignment="1" applyProtection="1">
      <alignment horizontal="center"/>
      <protection hidden="1"/>
    </xf>
    <xf numFmtId="172" fontId="82" fillId="5" borderId="17" xfId="0" applyNumberFormat="1" applyFont="1" applyFill="1" applyBorder="1" applyAlignment="1" applyProtection="1">
      <alignment horizontal="center"/>
      <protection hidden="1"/>
    </xf>
    <xf numFmtId="172" fontId="82" fillId="5" borderId="21" xfId="0" applyNumberFormat="1" applyFont="1" applyFill="1" applyBorder="1" applyAlignment="1" applyProtection="1">
      <alignment horizontal="center"/>
      <protection hidden="1"/>
    </xf>
    <xf numFmtId="0" fontId="7" fillId="0" borderId="88" xfId="0" applyFont="1" applyBorder="1" applyAlignment="1" applyProtection="1">
      <alignment horizontal="center"/>
      <protection locked="0" hidden="1"/>
    </xf>
    <xf numFmtId="0" fontId="7" fillId="0" borderId="99" xfId="0" applyFont="1" applyBorder="1" applyAlignment="1" applyProtection="1">
      <alignment horizontal="center"/>
      <protection locked="0" hidden="1"/>
    </xf>
    <xf numFmtId="0" fontId="7" fillId="0" borderId="100" xfId="0" applyFont="1" applyBorder="1" applyAlignment="1" applyProtection="1">
      <alignment horizontal="center"/>
      <protection locked="0" hidden="1"/>
    </xf>
    <xf numFmtId="49" fontId="7" fillId="0" borderId="96" xfId="0" applyNumberFormat="1" applyFont="1" applyBorder="1" applyAlignment="1" applyProtection="1">
      <alignment horizontal="center"/>
      <protection locked="0" hidden="1"/>
    </xf>
    <xf numFmtId="0" fontId="7" fillId="0" borderId="23" xfId="0" applyFont="1" applyBorder="1" applyAlignment="1" applyProtection="1">
      <alignment horizontal="center"/>
      <protection locked="0" hidden="1"/>
    </xf>
    <xf numFmtId="0" fontId="7" fillId="0" borderId="24" xfId="0" applyFont="1" applyBorder="1" applyAlignment="1" applyProtection="1">
      <alignment horizontal="center"/>
      <protection locked="0" hidden="1"/>
    </xf>
    <xf numFmtId="0" fontId="7" fillId="0" borderId="40" xfId="0" applyFont="1" applyBorder="1" applyAlignment="1" applyProtection="1">
      <alignment horizontal="center"/>
      <protection locked="0" hidden="1"/>
    </xf>
    <xf numFmtId="0" fontId="7" fillId="0" borderId="46" xfId="0" applyFont="1" applyBorder="1" applyAlignment="1" applyProtection="1">
      <alignment horizontal="center"/>
      <protection locked="0" hidden="1"/>
    </xf>
    <xf numFmtId="0" fontId="7" fillId="0" borderId="47" xfId="0" applyFont="1" applyBorder="1" applyAlignment="1" applyProtection="1">
      <alignment horizontal="center"/>
      <protection locked="0" hidden="1"/>
    </xf>
    <xf numFmtId="0" fontId="7" fillId="0" borderId="48" xfId="0" applyFont="1" applyBorder="1" applyAlignment="1" applyProtection="1">
      <alignment horizontal="center"/>
      <protection locked="0" hidden="1"/>
    </xf>
    <xf numFmtId="0" fontId="14" fillId="0" borderId="0" xfId="0" applyFont="1" applyProtection="1">
      <protection hidden="1"/>
    </xf>
    <xf numFmtId="173" fontId="7" fillId="0" borderId="0" xfId="0" applyNumberFormat="1" applyFont="1" applyAlignment="1" applyProtection="1">
      <alignment horizontal="center"/>
      <protection hidden="1"/>
    </xf>
    <xf numFmtId="173" fontId="7" fillId="5" borderId="0" xfId="0" applyNumberFormat="1" applyFont="1" applyFill="1" applyAlignment="1" applyProtection="1">
      <alignment horizontal="center"/>
      <protection locked="0" hidden="1"/>
    </xf>
    <xf numFmtId="0" fontId="13" fillId="5" borderId="0" xfId="0" applyFont="1" applyFill="1" applyAlignment="1" applyProtection="1">
      <alignment horizontal="center"/>
      <protection hidden="1"/>
    </xf>
    <xf numFmtId="0" fontId="8" fillId="5" borderId="0" xfId="0" applyFont="1" applyFill="1" applyAlignment="1" applyProtection="1">
      <alignment horizontal="center"/>
      <protection hidden="1"/>
    </xf>
    <xf numFmtId="0" fontId="6" fillId="5" borderId="0" xfId="0" applyFont="1" applyFill="1" applyAlignment="1" applyProtection="1">
      <alignment horizontal="center"/>
      <protection hidden="1"/>
    </xf>
    <xf numFmtId="0" fontId="13" fillId="5" borderId="0" xfId="0" applyFont="1" applyFill="1" applyAlignment="1" applyProtection="1">
      <alignment horizontal="center" wrapText="1"/>
      <protection hidden="1"/>
    </xf>
    <xf numFmtId="0" fontId="8" fillId="5" borderId="0" xfId="0" applyFont="1" applyFill="1" applyAlignment="1" applyProtection="1">
      <alignment horizontal="center" wrapText="1"/>
      <protection hidden="1"/>
    </xf>
    <xf numFmtId="0" fontId="5" fillId="5" borderId="0" xfId="0" applyFont="1" applyFill="1" applyAlignment="1" applyProtection="1">
      <alignment wrapText="1"/>
      <protection hidden="1"/>
    </xf>
    <xf numFmtId="0" fontId="5" fillId="0" borderId="86" xfId="0" applyFont="1" applyBorder="1" applyProtection="1">
      <protection hidden="1"/>
    </xf>
    <xf numFmtId="173" fontId="7" fillId="0" borderId="104" xfId="0" applyNumberFormat="1" applyFont="1" applyBorder="1" applyAlignment="1" applyProtection="1">
      <alignment horizontal="center"/>
      <protection hidden="1"/>
    </xf>
    <xf numFmtId="173" fontId="7" fillId="0" borderId="99" xfId="0" applyNumberFormat="1" applyFont="1" applyBorder="1" applyAlignment="1" applyProtection="1">
      <alignment horizontal="center"/>
      <protection hidden="1"/>
    </xf>
    <xf numFmtId="173" fontId="7" fillId="0" borderId="105" xfId="0" applyNumberFormat="1" applyFont="1" applyBorder="1" applyAlignment="1" applyProtection="1">
      <alignment horizontal="center"/>
      <protection hidden="1"/>
    </xf>
    <xf numFmtId="173" fontId="7" fillId="5" borderId="104" xfId="0" applyNumberFormat="1" applyFont="1" applyFill="1" applyBorder="1" applyAlignment="1" applyProtection="1">
      <alignment horizontal="center"/>
      <protection locked="0" hidden="1"/>
    </xf>
    <xf numFmtId="173" fontId="7" fillId="5" borderId="99" xfId="0" applyNumberFormat="1" applyFont="1" applyFill="1" applyBorder="1" applyAlignment="1" applyProtection="1">
      <alignment horizontal="center"/>
      <protection locked="0" hidden="1"/>
    </xf>
    <xf numFmtId="173" fontId="7" fillId="5" borderId="105" xfId="0" applyNumberFormat="1" applyFont="1" applyFill="1" applyBorder="1" applyAlignment="1" applyProtection="1">
      <alignment horizontal="center"/>
      <protection locked="0" hidden="1"/>
    </xf>
    <xf numFmtId="0" fontId="7" fillId="0" borderId="96" xfId="0" applyFont="1" applyBorder="1" applyAlignment="1" applyProtection="1">
      <alignment horizontal="center"/>
      <protection locked="0" hidden="1"/>
    </xf>
    <xf numFmtId="0" fontId="7" fillId="0" borderId="88" xfId="0" applyFont="1" applyBorder="1" applyAlignment="1" applyProtection="1">
      <alignment horizontal="right"/>
      <protection hidden="1"/>
    </xf>
    <xf numFmtId="0" fontId="7" fillId="0" borderId="99" xfId="0" applyFont="1" applyBorder="1" applyAlignment="1" applyProtection="1">
      <alignment horizontal="right"/>
      <protection hidden="1"/>
    </xf>
    <xf numFmtId="0" fontId="7" fillId="0" borderId="100" xfId="0" applyFont="1" applyBorder="1" applyAlignment="1" applyProtection="1">
      <alignment horizontal="right"/>
      <protection hidden="1"/>
    </xf>
    <xf numFmtId="170" fontId="7" fillId="0" borderId="91" xfId="0" applyNumberFormat="1" applyFont="1" applyBorder="1" applyAlignment="1" applyProtection="1">
      <alignment horizontal="center"/>
      <protection locked="0" hidden="1"/>
    </xf>
    <xf numFmtId="170" fontId="7" fillId="0" borderId="106" xfId="0" applyNumberFormat="1" applyFont="1" applyBorder="1" applyAlignment="1" applyProtection="1">
      <alignment horizontal="center"/>
      <protection locked="0" hidden="1"/>
    </xf>
    <xf numFmtId="170" fontId="7" fillId="0" borderId="92" xfId="0" applyNumberFormat="1" applyFont="1" applyBorder="1" applyAlignment="1" applyProtection="1">
      <alignment horizontal="center"/>
      <protection locked="0" hidden="1"/>
    </xf>
    <xf numFmtId="0" fontId="7" fillId="0" borderId="91" xfId="0" applyFont="1" applyBorder="1" applyAlignment="1" applyProtection="1">
      <alignment horizontal="right"/>
      <protection hidden="1"/>
    </xf>
    <xf numFmtId="0" fontId="7" fillId="0" borderId="106" xfId="0" applyFont="1" applyBorder="1" applyAlignment="1" applyProtection="1">
      <alignment horizontal="right"/>
      <protection hidden="1"/>
    </xf>
    <xf numFmtId="0" fontId="5" fillId="0" borderId="106" xfId="0" applyFont="1" applyBorder="1" applyAlignment="1" applyProtection="1">
      <alignment horizontal="right"/>
      <protection hidden="1"/>
    </xf>
    <xf numFmtId="0" fontId="5" fillId="0" borderId="92" xfId="0" applyFont="1" applyBorder="1" applyAlignment="1" applyProtection="1">
      <alignment horizontal="right"/>
      <protection hidden="1"/>
    </xf>
    <xf numFmtId="49" fontId="7" fillId="0" borderId="61" xfId="0" applyNumberFormat="1" applyFont="1" applyBorder="1" applyAlignment="1" applyProtection="1">
      <alignment horizontal="center"/>
      <protection locked="0" hidden="1"/>
    </xf>
    <xf numFmtId="49" fontId="7" fillId="0" borderId="28" xfId="0" applyNumberFormat="1" applyFont="1" applyBorder="1" applyAlignment="1" applyProtection="1">
      <alignment horizontal="center"/>
      <protection locked="0" hidden="1"/>
    </xf>
    <xf numFmtId="49" fontId="7" fillId="0" borderId="41" xfId="0" applyNumberFormat="1" applyFont="1" applyBorder="1" applyAlignment="1" applyProtection="1">
      <alignment horizontal="center"/>
      <protection locked="0" hidden="1"/>
    </xf>
    <xf numFmtId="0" fontId="7" fillId="0" borderId="29" xfId="0" applyFont="1" applyBorder="1" applyAlignment="1" applyProtection="1">
      <alignment horizontal="center"/>
      <protection locked="0" hidden="1"/>
    </xf>
    <xf numFmtId="0" fontId="7" fillId="0" borderId="107" xfId="0" applyFont="1" applyBorder="1" applyAlignment="1" applyProtection="1">
      <alignment horizontal="right"/>
      <protection hidden="1"/>
    </xf>
    <xf numFmtId="0" fontId="7" fillId="0" borderId="108" xfId="0" applyFont="1" applyBorder="1" applyAlignment="1" applyProtection="1">
      <alignment horizontal="right"/>
      <protection hidden="1"/>
    </xf>
    <xf numFmtId="0" fontId="5" fillId="0" borderId="108" xfId="0" applyFont="1" applyBorder="1" applyAlignment="1" applyProtection="1">
      <alignment horizontal="right"/>
      <protection hidden="1"/>
    </xf>
    <xf numFmtId="0" fontId="5" fillId="0" borderId="109" xfId="0" applyFont="1" applyBorder="1" applyAlignment="1" applyProtection="1">
      <alignment horizontal="right"/>
      <protection hidden="1"/>
    </xf>
    <xf numFmtId="0" fontId="12" fillId="0" borderId="0" xfId="0" applyFont="1" applyAlignment="1" applyProtection="1">
      <alignment vertical="center" wrapText="1"/>
      <protection hidden="1"/>
    </xf>
    <xf numFmtId="0" fontId="75" fillId="0" borderId="0" xfId="0" applyFont="1" applyAlignment="1" applyProtection="1">
      <alignment vertical="center" wrapText="1"/>
      <protection hidden="1"/>
    </xf>
    <xf numFmtId="0" fontId="75" fillId="0" borderId="0" xfId="0" applyFont="1" applyAlignment="1">
      <alignment vertical="center" wrapText="1"/>
    </xf>
    <xf numFmtId="172" fontId="7" fillId="5" borderId="104" xfId="0" applyNumberFormat="1" applyFont="1" applyFill="1" applyBorder="1" applyAlignment="1" applyProtection="1">
      <alignment horizontal="center"/>
      <protection hidden="1"/>
    </xf>
    <xf numFmtId="172" fontId="7" fillId="5" borderId="99" xfId="0" applyNumberFormat="1" applyFont="1" applyFill="1" applyBorder="1" applyAlignment="1" applyProtection="1">
      <alignment horizontal="center"/>
      <protection hidden="1"/>
    </xf>
    <xf numFmtId="172" fontId="7" fillId="5" borderId="105" xfId="0" applyNumberFormat="1" applyFont="1" applyFill="1" applyBorder="1" applyAlignment="1" applyProtection="1">
      <alignment horizontal="center"/>
      <protection hidden="1"/>
    </xf>
    <xf numFmtId="0" fontId="29" fillId="0" borderId="99" xfId="0" applyFont="1" applyBorder="1" applyAlignment="1" applyProtection="1">
      <alignment horizontal="center"/>
      <protection locked="0" hidden="1"/>
    </xf>
    <xf numFmtId="0" fontId="29" fillId="0" borderId="99" xfId="0" applyFont="1" applyBorder="1" applyAlignment="1">
      <alignment horizontal="center"/>
    </xf>
    <xf numFmtId="0" fontId="29" fillId="0" borderId="100" xfId="0" applyFont="1" applyBorder="1" applyAlignment="1">
      <alignment horizontal="center"/>
    </xf>
    <xf numFmtId="0" fontId="7" fillId="0" borderId="63" xfId="0" applyFont="1" applyBorder="1" applyAlignment="1" applyProtection="1">
      <alignment horizontal="right"/>
      <protection hidden="1"/>
    </xf>
    <xf numFmtId="0" fontId="5" fillId="0" borderId="63" xfId="0" applyFont="1" applyBorder="1" applyAlignment="1" applyProtection="1">
      <alignment horizontal="right"/>
      <protection hidden="1"/>
    </xf>
    <xf numFmtId="0" fontId="5" fillId="0" borderId="65" xfId="0" applyFont="1" applyBorder="1" applyAlignment="1" applyProtection="1">
      <alignment horizontal="right"/>
      <protection hidden="1"/>
    </xf>
    <xf numFmtId="170" fontId="7" fillId="0" borderId="88" xfId="0" applyNumberFormat="1" applyFont="1" applyBorder="1" applyAlignment="1" applyProtection="1">
      <alignment horizontal="center"/>
      <protection locked="0" hidden="1"/>
    </xf>
    <xf numFmtId="170" fontId="7" fillId="0" borderId="99" xfId="0" applyNumberFormat="1" applyFont="1" applyBorder="1" applyAlignment="1" applyProtection="1">
      <alignment horizontal="center"/>
      <protection locked="0" hidden="1"/>
    </xf>
    <xf numFmtId="170" fontId="7" fillId="0" borderId="100" xfId="0" applyNumberFormat="1" applyFont="1" applyBorder="1" applyAlignment="1" applyProtection="1">
      <alignment horizontal="center"/>
      <protection locked="0" hidden="1"/>
    </xf>
    <xf numFmtId="0" fontId="7" fillId="0" borderId="91" xfId="0" applyFont="1" applyBorder="1" applyAlignment="1" applyProtection="1">
      <alignment horizontal="center"/>
      <protection locked="0" hidden="1"/>
    </xf>
    <xf numFmtId="0" fontId="7" fillId="0" borderId="106" xfId="0" applyFont="1" applyBorder="1" applyAlignment="1" applyProtection="1">
      <alignment horizontal="center"/>
      <protection locked="0" hidden="1"/>
    </xf>
    <xf numFmtId="0" fontId="7" fillId="0" borderId="92" xfId="0" applyFont="1" applyBorder="1" applyAlignment="1" applyProtection="1">
      <alignment horizontal="center"/>
      <protection locked="0" hidden="1"/>
    </xf>
    <xf numFmtId="0" fontId="7" fillId="0" borderId="87" xfId="0" applyFont="1" applyBorder="1" applyAlignment="1" applyProtection="1">
      <alignment horizontal="center"/>
      <protection locked="0" hidden="1"/>
    </xf>
    <xf numFmtId="0" fontId="7" fillId="0" borderId="49" xfId="0" applyFont="1" applyBorder="1" applyAlignment="1" applyProtection="1">
      <alignment horizontal="center"/>
      <protection locked="0" hidden="1"/>
    </xf>
    <xf numFmtId="0" fontId="7" fillId="0" borderId="7" xfId="0" applyFont="1" applyBorder="1" applyAlignment="1" applyProtection="1">
      <alignment horizontal="center"/>
      <protection locked="0" hidden="1"/>
    </xf>
    <xf numFmtId="3" fontId="7" fillId="0" borderId="69" xfId="0" applyNumberFormat="1" applyFont="1" applyBorder="1" applyAlignment="1" applyProtection="1">
      <alignment horizontal="right"/>
      <protection hidden="1"/>
    </xf>
    <xf numFmtId="3" fontId="7" fillId="0" borderId="57" xfId="0" applyNumberFormat="1" applyFont="1" applyBorder="1" applyAlignment="1" applyProtection="1">
      <alignment horizontal="right"/>
      <protection hidden="1"/>
    </xf>
    <xf numFmtId="3" fontId="7" fillId="0" borderId="70" xfId="0" applyNumberFormat="1" applyFont="1" applyBorder="1" applyAlignment="1" applyProtection="1">
      <alignment horizontal="right"/>
      <protection hidden="1"/>
    </xf>
    <xf numFmtId="3" fontId="7" fillId="0" borderId="50" xfId="0" applyNumberFormat="1" applyFont="1" applyBorder="1" applyAlignment="1" applyProtection="1">
      <alignment horizontal="right"/>
      <protection hidden="1"/>
    </xf>
    <xf numFmtId="3" fontId="7" fillId="0" borderId="63" xfId="0" applyNumberFormat="1" applyFont="1" applyBorder="1" applyAlignment="1" applyProtection="1">
      <alignment horizontal="right"/>
      <protection hidden="1"/>
    </xf>
    <xf numFmtId="3" fontId="7" fillId="0" borderId="65" xfId="0" applyNumberFormat="1" applyFont="1" applyBorder="1" applyAlignment="1" applyProtection="1">
      <alignment horizontal="right"/>
      <protection hidden="1"/>
    </xf>
    <xf numFmtId="0" fontId="7" fillId="5" borderId="18" xfId="0" applyFont="1" applyFill="1" applyBorder="1" applyAlignment="1" applyProtection="1">
      <alignment horizontal="center" wrapText="1"/>
      <protection hidden="1"/>
    </xf>
    <xf numFmtId="0" fontId="5" fillId="5" borderId="19" xfId="0" applyFont="1" applyFill="1" applyBorder="1" applyAlignment="1" applyProtection="1">
      <alignment wrapText="1"/>
      <protection hidden="1"/>
    </xf>
    <xf numFmtId="0" fontId="0" fillId="5" borderId="20" xfId="0" applyFill="1" applyBorder="1" applyAlignment="1">
      <alignment wrapText="1"/>
    </xf>
    <xf numFmtId="3" fontId="7" fillId="5" borderId="71" xfId="0" applyNumberFormat="1" applyFont="1" applyFill="1" applyBorder="1" applyAlignment="1" applyProtection="1">
      <alignment horizontal="right" wrapText="1"/>
      <protection hidden="1"/>
    </xf>
    <xf numFmtId="0" fontId="5" fillId="5" borderId="39" xfId="0" applyFont="1" applyFill="1" applyBorder="1" applyAlignment="1" applyProtection="1">
      <alignment horizontal="right" wrapText="1"/>
      <protection hidden="1"/>
    </xf>
    <xf numFmtId="0" fontId="5" fillId="5" borderId="72" xfId="0" applyFont="1" applyFill="1" applyBorder="1" applyAlignment="1" applyProtection="1">
      <alignment horizontal="right" wrapText="1"/>
      <protection hidden="1"/>
    </xf>
    <xf numFmtId="14" fontId="7" fillId="0" borderId="66" xfId="0" applyNumberFormat="1" applyFont="1" applyBorder="1" applyAlignment="1" applyProtection="1">
      <alignment horizontal="center"/>
      <protection locked="0" hidden="1"/>
    </xf>
    <xf numFmtId="14" fontId="7" fillId="0" borderId="66" xfId="0" applyNumberFormat="1" applyFont="1" applyBorder="1" applyProtection="1">
      <protection locked="0" hidden="1"/>
    </xf>
    <xf numFmtId="14" fontId="7" fillId="0" borderId="87" xfId="0" applyNumberFormat="1" applyFont="1" applyBorder="1" applyAlignment="1" applyProtection="1">
      <alignment horizontal="center" wrapText="1"/>
      <protection locked="0" hidden="1"/>
    </xf>
    <xf numFmtId="0" fontId="5" fillId="0" borderId="49" xfId="0" applyFont="1" applyBorder="1" applyAlignment="1" applyProtection="1">
      <alignment horizontal="center" wrapText="1"/>
      <protection locked="0" hidden="1"/>
    </xf>
    <xf numFmtId="0" fontId="5" fillId="0" borderId="7" xfId="0" applyFont="1" applyBorder="1" applyAlignment="1" applyProtection="1">
      <alignment horizontal="center" wrapText="1"/>
      <protection locked="0" hidden="1"/>
    </xf>
    <xf numFmtId="14" fontId="7" fillId="0" borderId="75" xfId="0" applyNumberFormat="1" applyFont="1" applyBorder="1" applyAlignment="1" applyProtection="1">
      <alignment horizontal="center"/>
      <protection locked="0" hidden="1"/>
    </xf>
    <xf numFmtId="14" fontId="7" fillId="0" borderId="68" xfId="0" applyNumberFormat="1" applyFont="1" applyBorder="1" applyAlignment="1" applyProtection="1">
      <alignment horizontal="center"/>
      <protection locked="0" hidden="1"/>
    </xf>
    <xf numFmtId="1" fontId="7" fillId="0" borderId="58" xfId="0" applyNumberFormat="1" applyFont="1" applyBorder="1" applyAlignment="1" applyProtection="1">
      <alignment horizontal="center" wrapText="1"/>
      <protection locked="0" hidden="1"/>
    </xf>
    <xf numFmtId="0" fontId="5" fillId="0" borderId="57" xfId="0" applyFont="1" applyBorder="1" applyAlignment="1" applyProtection="1">
      <alignment horizontal="center" wrapText="1"/>
      <protection locked="0" hidden="1"/>
    </xf>
    <xf numFmtId="0" fontId="5" fillId="0" borderId="56" xfId="0" applyFont="1" applyBorder="1" applyAlignment="1" applyProtection="1">
      <alignment horizontal="center" wrapText="1"/>
      <protection locked="0" hidden="1"/>
    </xf>
    <xf numFmtId="14" fontId="7" fillId="0" borderId="83" xfId="0" applyNumberFormat="1" applyFont="1" applyBorder="1" applyAlignment="1" applyProtection="1">
      <alignment horizontal="center"/>
      <protection locked="0" hidden="1"/>
    </xf>
    <xf numFmtId="14" fontId="7" fillId="0" borderId="83" xfId="0" applyNumberFormat="1" applyFont="1" applyBorder="1" applyProtection="1">
      <protection locked="0" hidden="1"/>
    </xf>
    <xf numFmtId="0" fontId="5" fillId="5" borderId="19" xfId="0" applyFont="1" applyFill="1" applyBorder="1" applyAlignment="1" applyProtection="1">
      <alignment horizontal="center" wrapText="1"/>
      <protection hidden="1"/>
    </xf>
    <xf numFmtId="0" fontId="5" fillId="5" borderId="20" xfId="0" applyFont="1" applyFill="1" applyBorder="1" applyAlignment="1" applyProtection="1">
      <alignment horizontal="center" wrapText="1"/>
      <protection hidden="1"/>
    </xf>
    <xf numFmtId="3" fontId="7" fillId="0" borderId="46" xfId="0" applyNumberFormat="1" applyFont="1" applyBorder="1" applyAlignment="1" applyProtection="1">
      <alignment horizontal="right"/>
      <protection hidden="1"/>
    </xf>
    <xf numFmtId="3" fontId="7" fillId="0" borderId="47" xfId="0" applyNumberFormat="1" applyFont="1" applyBorder="1" applyAlignment="1" applyProtection="1">
      <alignment horizontal="right"/>
      <protection hidden="1"/>
    </xf>
    <xf numFmtId="3" fontId="7" fillId="0" borderId="48" xfId="0" applyNumberFormat="1" applyFont="1" applyBorder="1" applyAlignment="1" applyProtection="1">
      <alignment horizontal="right"/>
      <protection hidden="1"/>
    </xf>
    <xf numFmtId="170" fontId="7" fillId="0" borderId="23" xfId="0" applyNumberFormat="1" applyFont="1" applyBorder="1" applyAlignment="1" applyProtection="1">
      <alignment horizontal="center"/>
      <protection locked="0" hidden="1"/>
    </xf>
    <xf numFmtId="170" fontId="7" fillId="0" borderId="24" xfId="0" applyNumberFormat="1" applyFont="1" applyBorder="1" applyAlignment="1" applyProtection="1">
      <alignment horizontal="center"/>
      <protection locked="0" hidden="1"/>
    </xf>
    <xf numFmtId="170" fontId="7" fillId="0" borderId="40" xfId="0" applyNumberFormat="1" applyFont="1" applyBorder="1" applyAlignment="1" applyProtection="1">
      <alignment horizontal="center"/>
      <protection locked="0" hidden="1"/>
    </xf>
    <xf numFmtId="0" fontId="7" fillId="0" borderId="69" xfId="0" applyFont="1" applyBorder="1" applyAlignment="1" applyProtection="1">
      <alignment horizontal="center" wrapText="1"/>
      <protection locked="0" hidden="1"/>
    </xf>
    <xf numFmtId="0" fontId="5" fillId="0" borderId="67" xfId="0" applyFont="1" applyBorder="1" applyAlignment="1" applyProtection="1">
      <alignment horizontal="center" wrapText="1"/>
      <protection locked="0" hidden="1"/>
    </xf>
    <xf numFmtId="0" fontId="5" fillId="0" borderId="70" xfId="0" applyFont="1" applyBorder="1" applyAlignment="1" applyProtection="1">
      <alignment horizontal="center" wrapText="1"/>
      <protection locked="0" hidden="1"/>
    </xf>
    <xf numFmtId="1" fontId="7" fillId="0" borderId="73" xfId="0" applyNumberFormat="1" applyFont="1" applyBorder="1" applyAlignment="1" applyProtection="1">
      <alignment horizontal="center" wrapText="1"/>
      <protection locked="0" hidden="1"/>
    </xf>
    <xf numFmtId="0" fontId="5" fillId="0" borderId="74" xfId="0" applyFont="1" applyBorder="1" applyAlignment="1" applyProtection="1">
      <alignment horizontal="center" wrapText="1"/>
      <protection locked="0" hidden="1"/>
    </xf>
    <xf numFmtId="14" fontId="7" fillId="0" borderId="46" xfId="0" applyNumberFormat="1" applyFont="1" applyBorder="1" applyAlignment="1" applyProtection="1">
      <alignment horizontal="center" wrapText="1"/>
      <protection locked="0" hidden="1"/>
    </xf>
    <xf numFmtId="0" fontId="5" fillId="0" borderId="47" xfId="0" applyFont="1" applyBorder="1" applyAlignment="1" applyProtection="1">
      <alignment horizontal="center" wrapText="1"/>
      <protection locked="0" hidden="1"/>
    </xf>
    <xf numFmtId="0" fontId="5" fillId="0" borderId="48" xfId="0" applyFont="1" applyBorder="1" applyAlignment="1" applyProtection="1">
      <alignment horizontal="center" wrapText="1"/>
      <protection locked="0" hidden="1"/>
    </xf>
    <xf numFmtId="0" fontId="13" fillId="5" borderId="36" xfId="0" applyFont="1" applyFill="1" applyBorder="1" applyAlignment="1" applyProtection="1">
      <alignment horizontal="center" wrapText="1"/>
      <protection hidden="1"/>
    </xf>
    <xf numFmtId="0" fontId="8" fillId="5" borderId="37" xfId="0" applyFont="1" applyFill="1" applyBorder="1" applyAlignment="1" applyProtection="1">
      <alignment horizontal="center" wrapText="1"/>
      <protection hidden="1"/>
    </xf>
    <xf numFmtId="0" fontId="8" fillId="5" borderId="38" xfId="0" applyFont="1" applyFill="1" applyBorder="1" applyAlignment="1" applyProtection="1">
      <alignment horizontal="center" wrapText="1"/>
      <protection hidden="1"/>
    </xf>
    <xf numFmtId="170" fontId="7" fillId="0" borderId="57" xfId="0" applyNumberFormat="1" applyFont="1" applyBorder="1" applyAlignment="1" applyProtection="1">
      <alignment horizontal="center"/>
      <protection locked="0" hidden="1"/>
    </xf>
    <xf numFmtId="14" fontId="7" fillId="0" borderId="69" xfId="0" applyNumberFormat="1" applyFont="1" applyBorder="1" applyAlignment="1" applyProtection="1">
      <alignment horizontal="center" wrapText="1"/>
      <protection locked="0" hidden="1"/>
    </xf>
    <xf numFmtId="0" fontId="5" fillId="0" borderId="84" xfId="0" applyFont="1" applyBorder="1" applyAlignment="1" applyProtection="1">
      <alignment horizontal="center" wrapText="1"/>
      <protection locked="0" hidden="1"/>
    </xf>
    <xf numFmtId="0" fontId="7" fillId="0" borderId="46" xfId="0" applyFont="1" applyBorder="1" applyAlignment="1" applyProtection="1">
      <alignment horizontal="center" wrapText="1"/>
      <protection locked="0" hidden="1"/>
    </xf>
    <xf numFmtId="1" fontId="10" fillId="0" borderId="73" xfId="0" applyNumberFormat="1" applyFont="1" applyBorder="1" applyAlignment="1" applyProtection="1">
      <alignment horizontal="center" wrapText="1"/>
      <protection locked="0" hidden="1"/>
    </xf>
    <xf numFmtId="14" fontId="7" fillId="0" borderId="25" xfId="0" applyNumberFormat="1" applyFont="1" applyBorder="1" applyAlignment="1" applyProtection="1">
      <alignment horizontal="center"/>
      <protection locked="0" hidden="1"/>
    </xf>
    <xf numFmtId="14" fontId="7" fillId="0" borderId="25" xfId="0" applyNumberFormat="1" applyFont="1" applyBorder="1" applyProtection="1">
      <protection locked="0" hidden="1"/>
    </xf>
    <xf numFmtId="3" fontId="5" fillId="0" borderId="0" xfId="0" applyNumberFormat="1" applyFont="1" applyProtection="1">
      <protection hidden="1"/>
    </xf>
    <xf numFmtId="0" fontId="7" fillId="0" borderId="50" xfId="0" applyFont="1" applyBorder="1" applyAlignment="1" applyProtection="1">
      <alignment horizontal="center" wrapText="1"/>
      <protection locked="0" hidden="1"/>
    </xf>
    <xf numFmtId="0" fontId="5" fillId="0" borderId="63" xfId="0" applyFont="1" applyBorder="1" applyAlignment="1" applyProtection="1">
      <alignment horizontal="center" wrapText="1"/>
      <protection locked="0" hidden="1"/>
    </xf>
    <xf numFmtId="0" fontId="5" fillId="0" borderId="65" xfId="0" applyFont="1" applyBorder="1" applyAlignment="1" applyProtection="1">
      <alignment horizontal="center" wrapText="1"/>
      <protection locked="0" hidden="1"/>
    </xf>
    <xf numFmtId="1" fontId="7" fillId="0" borderId="60" xfId="0" applyNumberFormat="1" applyFont="1" applyBorder="1" applyAlignment="1" applyProtection="1">
      <alignment horizontal="center" wrapText="1"/>
      <protection locked="0" hidden="1"/>
    </xf>
    <xf numFmtId="0" fontId="5" fillId="0" borderId="42" xfId="0" applyFont="1" applyBorder="1" applyAlignment="1" applyProtection="1">
      <alignment horizontal="center" wrapText="1"/>
      <protection locked="0" hidden="1"/>
    </xf>
    <xf numFmtId="0" fontId="5" fillId="0" borderId="59" xfId="0" applyFont="1" applyBorder="1" applyAlignment="1" applyProtection="1">
      <alignment horizontal="center" wrapText="1"/>
      <protection locked="0" hidden="1"/>
    </xf>
    <xf numFmtId="0" fontId="13" fillId="5" borderId="19" xfId="0" applyFont="1" applyFill="1" applyBorder="1" applyAlignment="1" applyProtection="1">
      <alignment horizontal="center"/>
      <protection hidden="1"/>
    </xf>
    <xf numFmtId="0" fontId="13" fillId="5" borderId="20" xfId="0" applyFont="1" applyFill="1" applyBorder="1" applyAlignment="1" applyProtection="1">
      <alignment horizontal="center"/>
      <protection hidden="1"/>
    </xf>
    <xf numFmtId="0" fontId="5" fillId="5" borderId="20" xfId="0" applyFont="1" applyFill="1" applyBorder="1" applyProtection="1">
      <protection hidden="1"/>
    </xf>
    <xf numFmtId="0" fontId="13" fillId="5" borderId="19" xfId="0" applyFont="1" applyFill="1" applyBorder="1" applyAlignment="1" applyProtection="1">
      <alignment horizontal="center" wrapText="1"/>
      <protection hidden="1"/>
    </xf>
    <xf numFmtId="0" fontId="13" fillId="5" borderId="20" xfId="0" applyFont="1" applyFill="1" applyBorder="1" applyAlignment="1" applyProtection="1">
      <alignment horizontal="center" wrapText="1"/>
      <protection hidden="1"/>
    </xf>
    <xf numFmtId="172" fontId="7" fillId="5" borderId="56" xfId="0" applyNumberFormat="1" applyFont="1" applyFill="1" applyBorder="1" applyAlignment="1" applyProtection="1">
      <alignment horizontal="center"/>
      <protection hidden="1"/>
    </xf>
    <xf numFmtId="172" fontId="7" fillId="5" borderId="55" xfId="0" applyNumberFormat="1" applyFont="1" applyFill="1" applyBorder="1" applyAlignment="1" applyProtection="1">
      <alignment horizontal="center"/>
      <protection hidden="1"/>
    </xf>
    <xf numFmtId="172" fontId="7" fillId="5" borderId="58" xfId="0" applyNumberFormat="1" applyFont="1" applyFill="1" applyBorder="1" applyAlignment="1" applyProtection="1">
      <alignment horizontal="center"/>
      <protection hidden="1"/>
    </xf>
    <xf numFmtId="173" fontId="7" fillId="5" borderId="56" xfId="0" applyNumberFormat="1" applyFont="1" applyFill="1" applyBorder="1" applyAlignment="1" applyProtection="1">
      <alignment horizontal="center"/>
      <protection locked="0" hidden="1"/>
    </xf>
    <xf numFmtId="173" fontId="7" fillId="5" borderId="55" xfId="0" applyNumberFormat="1" applyFont="1" applyFill="1" applyBorder="1" applyAlignment="1" applyProtection="1">
      <alignment horizontal="center"/>
      <protection locked="0" hidden="1"/>
    </xf>
    <xf numFmtId="173" fontId="7" fillId="5" borderId="58" xfId="0" applyNumberFormat="1" applyFont="1" applyFill="1" applyBorder="1" applyAlignment="1" applyProtection="1">
      <alignment horizontal="center"/>
      <protection locked="0" hidden="1"/>
    </xf>
    <xf numFmtId="173" fontId="7" fillId="0" borderId="56" xfId="0" applyNumberFormat="1" applyFont="1" applyBorder="1" applyAlignment="1" applyProtection="1">
      <alignment horizontal="center"/>
      <protection hidden="1"/>
    </xf>
    <xf numFmtId="173" fontId="7" fillId="0" borderId="55" xfId="0" applyNumberFormat="1" applyFont="1" applyBorder="1" applyAlignment="1" applyProtection="1">
      <alignment horizontal="center"/>
      <protection hidden="1"/>
    </xf>
    <xf numFmtId="173" fontId="7" fillId="0" borderId="58" xfId="0" applyNumberFormat="1" applyFont="1" applyBorder="1" applyAlignment="1" applyProtection="1">
      <alignment horizontal="center"/>
      <protection hidden="1"/>
    </xf>
    <xf numFmtId="0" fontId="79" fillId="0" borderId="0" xfId="0" applyFont="1" applyAlignment="1" applyProtection="1">
      <alignment horizontal="center" vertical="center" wrapText="1"/>
      <protection hidden="1"/>
    </xf>
    <xf numFmtId="0" fontId="80" fillId="0" borderId="0" xfId="0" applyFont="1" applyAlignment="1">
      <alignment horizontal="center" vertical="center" wrapText="1"/>
    </xf>
    <xf numFmtId="0" fontId="79" fillId="0" borderId="0" xfId="0" applyFont="1" applyAlignment="1">
      <alignment horizontal="center" vertical="center" wrapText="1"/>
    </xf>
    <xf numFmtId="0" fontId="76" fillId="0" borderId="0" xfId="0" applyFont="1" applyAlignment="1" applyProtection="1">
      <alignment vertical="center" wrapText="1"/>
      <protection hidden="1"/>
    </xf>
    <xf numFmtId="0" fontId="77" fillId="0" borderId="0" xfId="0" applyFont="1" applyAlignment="1" applyProtection="1">
      <alignment vertical="center" wrapText="1"/>
      <protection hidden="1"/>
    </xf>
    <xf numFmtId="0" fontId="78" fillId="0" borderId="0" xfId="0" applyFont="1" applyAlignment="1">
      <alignment vertical="center" wrapText="1"/>
    </xf>
    <xf numFmtId="0" fontId="77" fillId="0" borderId="0" xfId="0" applyFont="1" applyAlignment="1">
      <alignment vertical="center" wrapText="1"/>
    </xf>
    <xf numFmtId="1" fontId="7" fillId="0" borderId="78" xfId="0" applyNumberFormat="1" applyFont="1" applyBorder="1" applyAlignment="1" applyProtection="1">
      <alignment horizontal="center" wrapText="1"/>
      <protection locked="0" hidden="1"/>
    </xf>
    <xf numFmtId="0" fontId="5" fillId="0" borderId="80" xfId="0" applyFont="1" applyBorder="1" applyAlignment="1" applyProtection="1">
      <alignment horizontal="center" wrapText="1"/>
      <protection locked="0" hidden="1"/>
    </xf>
    <xf numFmtId="0" fontId="5" fillId="0" borderId="76" xfId="0" applyFont="1" applyBorder="1" applyAlignment="1" applyProtection="1">
      <alignment horizontal="center" wrapText="1"/>
      <protection locked="0" hidden="1"/>
    </xf>
    <xf numFmtId="1" fontId="10" fillId="0" borderId="58" xfId="0" applyNumberFormat="1" applyFont="1" applyBorder="1" applyAlignment="1" applyProtection="1">
      <alignment horizontal="center" wrapText="1"/>
      <protection locked="0" hidden="1"/>
    </xf>
    <xf numFmtId="0" fontId="11" fillId="0" borderId="74" xfId="0" applyFont="1" applyBorder="1" applyAlignment="1" applyProtection="1">
      <alignment horizontal="center"/>
      <protection hidden="1"/>
    </xf>
    <xf numFmtId="0" fontId="5" fillId="0" borderId="79" xfId="0" applyFont="1" applyBorder="1" applyProtection="1">
      <protection hidden="1"/>
    </xf>
    <xf numFmtId="0" fontId="5" fillId="0" borderId="73" xfId="0" applyFont="1" applyBorder="1" applyProtection="1">
      <protection hidden="1"/>
    </xf>
    <xf numFmtId="0" fontId="7" fillId="5" borderId="15" xfId="0" applyFont="1" applyFill="1" applyBorder="1" applyAlignment="1" applyProtection="1">
      <alignment horizontal="center" wrapText="1"/>
      <protection hidden="1"/>
    </xf>
    <xf numFmtId="0" fontId="5" fillId="5" borderId="6" xfId="0" applyFont="1" applyFill="1" applyBorder="1" applyAlignment="1" applyProtection="1">
      <alignment wrapText="1"/>
      <protection hidden="1"/>
    </xf>
    <xf numFmtId="0" fontId="5" fillId="5" borderId="2" xfId="0" applyFont="1" applyFill="1" applyBorder="1" applyAlignment="1" applyProtection="1">
      <alignment wrapText="1"/>
      <protection hidden="1"/>
    </xf>
    <xf numFmtId="3" fontId="7" fillId="5" borderId="18" xfId="0" applyNumberFormat="1" applyFont="1" applyFill="1" applyBorder="1" applyAlignment="1" applyProtection="1">
      <alignment horizontal="right" wrapText="1"/>
      <protection hidden="1"/>
    </xf>
    <xf numFmtId="0" fontId="6" fillId="5" borderId="19" xfId="0" applyFont="1" applyFill="1" applyBorder="1" applyAlignment="1" applyProtection="1">
      <alignment horizontal="right" wrapText="1"/>
      <protection hidden="1"/>
    </xf>
    <xf numFmtId="0" fontId="6" fillId="5" borderId="20" xfId="0" applyFont="1" applyFill="1" applyBorder="1" applyAlignment="1" applyProtection="1">
      <alignment horizontal="right" wrapText="1"/>
      <protection hidden="1"/>
    </xf>
    <xf numFmtId="0" fontId="6" fillId="0" borderId="67" xfId="0" applyFont="1" applyBorder="1" applyAlignment="1" applyProtection="1">
      <alignment horizontal="center" wrapText="1"/>
      <protection locked="0" hidden="1"/>
    </xf>
    <xf numFmtId="0" fontId="6" fillId="0" borderId="70" xfId="0" applyFont="1" applyBorder="1" applyAlignment="1" applyProtection="1">
      <alignment horizontal="center" wrapText="1"/>
      <protection locked="0" hidden="1"/>
    </xf>
    <xf numFmtId="3" fontId="7" fillId="0" borderId="68" xfId="0" applyNumberFormat="1" applyFont="1" applyBorder="1" applyAlignment="1" applyProtection="1">
      <alignment horizontal="right" wrapText="1"/>
      <protection hidden="1"/>
    </xf>
    <xf numFmtId="3" fontId="7" fillId="0" borderId="79" xfId="0" applyNumberFormat="1" applyFont="1" applyBorder="1" applyAlignment="1" applyProtection="1">
      <alignment horizontal="right" wrapText="1"/>
      <protection hidden="1"/>
    </xf>
    <xf numFmtId="3" fontId="7" fillId="0" borderId="75" xfId="0" applyNumberFormat="1" applyFont="1" applyBorder="1" applyAlignment="1" applyProtection="1">
      <alignment horizontal="right" wrapText="1"/>
      <protection hidden="1"/>
    </xf>
    <xf numFmtId="0" fontId="6" fillId="0" borderId="63" xfId="0" applyFont="1" applyBorder="1" applyAlignment="1" applyProtection="1">
      <alignment horizontal="center" wrapText="1"/>
      <protection locked="0" hidden="1"/>
    </xf>
    <xf numFmtId="0" fontId="6" fillId="0" borderId="65" xfId="0" applyFont="1" applyBorder="1" applyAlignment="1" applyProtection="1">
      <alignment horizontal="center" wrapText="1"/>
      <protection locked="0" hidden="1"/>
    </xf>
    <xf numFmtId="1" fontId="10" fillId="0" borderId="62" xfId="0" applyNumberFormat="1" applyFont="1" applyBorder="1" applyAlignment="1" applyProtection="1">
      <alignment horizontal="center" wrapText="1"/>
      <protection locked="0" hidden="1"/>
    </xf>
    <xf numFmtId="0" fontId="5" fillId="0" borderId="64" xfId="0" applyFont="1" applyBorder="1" applyAlignment="1" applyProtection="1">
      <alignment horizontal="center" wrapText="1"/>
      <protection locked="0" hidden="1"/>
    </xf>
    <xf numFmtId="14" fontId="7" fillId="0" borderId="29" xfId="0" applyNumberFormat="1" applyFont="1" applyBorder="1" applyAlignment="1" applyProtection="1">
      <alignment horizontal="center"/>
      <protection locked="0" hidden="1"/>
    </xf>
    <xf numFmtId="14" fontId="33" fillId="0" borderId="46" xfId="0" applyNumberFormat="1" applyFont="1" applyBorder="1" applyAlignment="1" applyProtection="1">
      <alignment horizontal="center"/>
      <protection locked="0" hidden="1"/>
    </xf>
    <xf numFmtId="14" fontId="7" fillId="0" borderId="47" xfId="0" applyNumberFormat="1" applyFont="1" applyBorder="1" applyAlignment="1" applyProtection="1">
      <alignment horizontal="center"/>
      <protection locked="0" hidden="1"/>
    </xf>
    <xf numFmtId="14" fontId="7" fillId="0" borderId="48" xfId="0" applyNumberFormat="1" applyFont="1" applyBorder="1" applyAlignment="1" applyProtection="1">
      <alignment horizontal="center"/>
      <protection locked="0" hidden="1"/>
    </xf>
    <xf numFmtId="0" fontId="10" fillId="5" borderId="18" xfId="0" applyFont="1" applyFill="1" applyBorder="1" applyAlignment="1" applyProtection="1">
      <alignment horizontal="center"/>
      <protection hidden="1"/>
    </xf>
    <xf numFmtId="0" fontId="10" fillId="5" borderId="19" xfId="0" applyFont="1" applyFill="1" applyBorder="1" applyAlignment="1" applyProtection="1">
      <alignment horizontal="center"/>
      <protection hidden="1"/>
    </xf>
    <xf numFmtId="0" fontId="10" fillId="5" borderId="20" xfId="0" applyFont="1" applyFill="1" applyBorder="1" applyAlignment="1" applyProtection="1">
      <alignment horizontal="center"/>
      <protection hidden="1"/>
    </xf>
    <xf numFmtId="14" fontId="7" fillId="0" borderId="96" xfId="0" applyNumberFormat="1" applyFont="1" applyBorder="1" applyAlignment="1" applyProtection="1">
      <alignment horizontal="center"/>
      <protection locked="0" hidden="1"/>
    </xf>
    <xf numFmtId="0" fontId="6" fillId="0" borderId="84" xfId="0" applyFont="1" applyBorder="1" applyAlignment="1" applyProtection="1">
      <alignment horizontal="center" wrapText="1"/>
      <protection locked="0" hidden="1"/>
    </xf>
    <xf numFmtId="172" fontId="7" fillId="5" borderId="74" xfId="0" applyNumberFormat="1" applyFont="1" applyFill="1" applyBorder="1" applyAlignment="1" applyProtection="1">
      <alignment horizontal="center"/>
      <protection hidden="1"/>
    </xf>
    <xf numFmtId="172" fontId="7" fillId="5" borderId="79" xfId="0" applyNumberFormat="1" applyFont="1" applyFill="1" applyBorder="1" applyAlignment="1" applyProtection="1">
      <alignment horizontal="center"/>
      <protection hidden="1"/>
    </xf>
    <xf numFmtId="172" fontId="7" fillId="5" borderId="73" xfId="0" applyNumberFormat="1" applyFont="1" applyFill="1" applyBorder="1" applyAlignment="1" applyProtection="1">
      <alignment horizontal="center"/>
      <protection hidden="1"/>
    </xf>
    <xf numFmtId="173" fontId="7" fillId="0" borderId="74" xfId="0" applyNumberFormat="1" applyFont="1" applyBorder="1" applyAlignment="1" applyProtection="1">
      <alignment horizontal="center"/>
      <protection hidden="1"/>
    </xf>
    <xf numFmtId="173" fontId="7" fillId="0" borderId="79" xfId="0" applyNumberFormat="1" applyFont="1" applyBorder="1" applyAlignment="1" applyProtection="1">
      <alignment horizontal="center"/>
      <protection hidden="1"/>
    </xf>
    <xf numFmtId="173" fontId="7" fillId="0" borderId="73" xfId="0" applyNumberFormat="1" applyFont="1" applyBorder="1" applyAlignment="1" applyProtection="1">
      <alignment horizontal="center"/>
      <protection hidden="1"/>
    </xf>
    <xf numFmtId="173" fontId="7" fillId="5" borderId="74" xfId="0" applyNumberFormat="1" applyFont="1" applyFill="1" applyBorder="1" applyAlignment="1" applyProtection="1">
      <alignment horizontal="center"/>
      <protection locked="0" hidden="1"/>
    </xf>
    <xf numFmtId="173" fontId="7" fillId="5" borderId="79" xfId="0" applyNumberFormat="1" applyFont="1" applyFill="1" applyBorder="1" applyAlignment="1" applyProtection="1">
      <alignment horizontal="center"/>
      <protection locked="0" hidden="1"/>
    </xf>
    <xf numFmtId="173" fontId="7" fillId="5" borderId="73" xfId="0" applyNumberFormat="1" applyFont="1" applyFill="1" applyBorder="1" applyAlignment="1" applyProtection="1">
      <alignment horizontal="center"/>
      <protection locked="0" hidden="1"/>
    </xf>
    <xf numFmtId="170" fontId="7" fillId="0" borderId="23" xfId="0" applyNumberFormat="1" applyFont="1" applyBorder="1" applyAlignment="1" applyProtection="1">
      <alignment horizontal="center"/>
      <protection locked="0"/>
    </xf>
    <xf numFmtId="170" fontId="7" fillId="0" borderId="24" xfId="0" applyNumberFormat="1" applyFont="1" applyBorder="1" applyAlignment="1" applyProtection="1">
      <alignment horizontal="center"/>
      <protection locked="0"/>
    </xf>
    <xf numFmtId="170" fontId="7" fillId="0" borderId="40" xfId="0" applyNumberFormat="1" applyFont="1" applyBorder="1" applyAlignment="1" applyProtection="1">
      <alignment horizontal="center"/>
      <protection locked="0"/>
    </xf>
    <xf numFmtId="0" fontId="7" fillId="0" borderId="91" xfId="0" applyFont="1" applyBorder="1" applyAlignment="1" applyProtection="1">
      <alignment horizontal="center" wrapText="1"/>
      <protection locked="0" hidden="1"/>
    </xf>
    <xf numFmtId="0" fontId="5" fillId="0" borderId="92" xfId="0" applyFont="1" applyBorder="1" applyAlignment="1" applyProtection="1">
      <alignment horizontal="center" wrapText="1"/>
      <protection locked="0" hidden="1"/>
    </xf>
    <xf numFmtId="0" fontId="6" fillId="0" borderId="92" xfId="0" applyFont="1" applyBorder="1" applyAlignment="1" applyProtection="1">
      <alignment horizontal="center" wrapText="1"/>
      <protection locked="0" hidden="1"/>
    </xf>
    <xf numFmtId="49" fontId="72" fillId="0" borderId="93" xfId="0" applyNumberFormat="1" applyFont="1" applyBorder="1" applyAlignment="1" applyProtection="1">
      <alignment horizontal="center" wrapText="1"/>
      <protection locked="0" hidden="1"/>
    </xf>
    <xf numFmtId="0" fontId="73" fillId="0" borderId="94" xfId="0" applyFont="1" applyBorder="1" applyAlignment="1" applyProtection="1">
      <alignment horizontal="center" wrapText="1"/>
      <protection locked="0" hidden="1"/>
    </xf>
    <xf numFmtId="0" fontId="73" fillId="0" borderId="95" xfId="0" applyFont="1" applyBorder="1" applyAlignment="1" applyProtection="1">
      <alignment horizontal="center" wrapText="1"/>
      <protection locked="0" hidden="1"/>
    </xf>
    <xf numFmtId="14" fontId="7" fillId="0" borderId="91" xfId="0" applyNumberFormat="1" applyFont="1" applyBorder="1" applyAlignment="1" applyProtection="1">
      <alignment horizontal="center" wrapText="1"/>
      <protection locked="0" hidden="1"/>
    </xf>
    <xf numFmtId="49" fontId="70" fillId="0" borderId="93" xfId="0" applyNumberFormat="1" applyFont="1" applyBorder="1" applyAlignment="1" applyProtection="1">
      <alignment horizontal="center" wrapText="1"/>
      <protection locked="0" hidden="1"/>
    </xf>
    <xf numFmtId="0" fontId="71" fillId="0" borderId="94" xfId="0" applyFont="1" applyBorder="1" applyAlignment="1" applyProtection="1">
      <alignment horizontal="center" wrapText="1"/>
      <protection locked="0" hidden="1"/>
    </xf>
    <xf numFmtId="0" fontId="71" fillId="0" borderId="95" xfId="0" applyFont="1" applyBorder="1" applyAlignment="1" applyProtection="1">
      <alignment horizontal="center" wrapText="1"/>
      <protection locked="0" hidden="1"/>
    </xf>
    <xf numFmtId="0" fontId="14" fillId="0" borderId="0" xfId="0" applyFont="1" applyAlignment="1" applyProtection="1">
      <alignment vertical="center" wrapText="1"/>
      <protection hidden="1"/>
    </xf>
    <xf numFmtId="0" fontId="0" fillId="0" borderId="0" xfId="0" applyAlignment="1">
      <alignment vertical="center" wrapText="1"/>
    </xf>
    <xf numFmtId="0" fontId="5" fillId="5" borderId="19" xfId="0" applyFont="1" applyFill="1" applyBorder="1" applyAlignment="1" applyProtection="1">
      <alignment horizontal="right" wrapText="1"/>
      <protection hidden="1"/>
    </xf>
    <xf numFmtId="0" fontId="5" fillId="5" borderId="20" xfId="0" applyFont="1" applyFill="1" applyBorder="1" applyAlignment="1" applyProtection="1">
      <alignment horizontal="right" wrapText="1"/>
      <protection hidden="1"/>
    </xf>
    <xf numFmtId="3" fontId="7" fillId="0" borderId="73" xfId="0" applyNumberFormat="1" applyFont="1" applyBorder="1" applyAlignment="1" applyProtection="1">
      <alignment horizontal="right" wrapText="1"/>
      <protection hidden="1"/>
    </xf>
    <xf numFmtId="0" fontId="6" fillId="0" borderId="67" xfId="0" applyFont="1" applyBorder="1" applyAlignment="1" applyProtection="1">
      <alignment horizontal="right"/>
      <protection hidden="1"/>
    </xf>
    <xf numFmtId="0" fontId="6" fillId="0" borderId="70" xfId="0" applyFont="1" applyBorder="1" applyAlignment="1" applyProtection="1">
      <alignment horizontal="right"/>
      <protection hidden="1"/>
    </xf>
    <xf numFmtId="14" fontId="7" fillId="0" borderId="50" xfId="0" applyNumberFormat="1" applyFont="1" applyBorder="1" applyAlignment="1" applyProtection="1">
      <alignment horizontal="center" wrapText="1"/>
      <protection locked="0" hidden="1"/>
    </xf>
    <xf numFmtId="170" fontId="34" fillId="0" borderId="51" xfId="0" applyNumberFormat="1" applyFont="1" applyBorder="1" applyAlignment="1" applyProtection="1">
      <alignment horizontal="center"/>
      <protection locked="0" hidden="1"/>
    </xf>
    <xf numFmtId="170" fontId="34" fillId="0" borderId="52" xfId="0" applyNumberFormat="1" applyFont="1" applyBorder="1" applyAlignment="1" applyProtection="1">
      <alignment horizontal="center"/>
      <protection locked="0" hidden="1"/>
    </xf>
    <xf numFmtId="170" fontId="34" fillId="0" borderId="53" xfId="0" applyNumberFormat="1" applyFont="1" applyBorder="1" applyAlignment="1" applyProtection="1">
      <alignment horizontal="center"/>
      <protection locked="0" hidden="1"/>
    </xf>
    <xf numFmtId="170" fontId="34" fillId="0" borderId="54" xfId="0" applyNumberFormat="1" applyFont="1" applyBorder="1" applyAlignment="1" applyProtection="1">
      <alignment horizontal="center"/>
      <protection locked="0" hidden="1"/>
    </xf>
    <xf numFmtId="0" fontId="34" fillId="0" borderId="51" xfId="0" applyFont="1" applyBorder="1" applyAlignment="1" applyProtection="1">
      <alignment horizontal="center" wrapText="1"/>
      <protection locked="0" hidden="1"/>
    </xf>
    <xf numFmtId="0" fontId="34" fillId="0" borderId="12" xfId="0" applyFont="1" applyBorder="1" applyAlignment="1" applyProtection="1">
      <alignment horizontal="center" wrapText="1"/>
      <protection locked="0" hidden="1"/>
    </xf>
    <xf numFmtId="0" fontId="34" fillId="0" borderId="52" xfId="0" applyFont="1" applyBorder="1" applyAlignment="1" applyProtection="1">
      <alignment horizontal="center" wrapText="1"/>
      <protection locked="0" hidden="1"/>
    </xf>
    <xf numFmtId="0" fontId="34" fillId="0" borderId="53" xfId="0" applyFont="1" applyBorder="1" applyAlignment="1" applyProtection="1">
      <alignment horizontal="center" wrapText="1"/>
      <protection locked="0" hidden="1"/>
    </xf>
    <xf numFmtId="0" fontId="34" fillId="0" borderId="1" xfId="0" applyFont="1" applyBorder="1" applyAlignment="1" applyProtection="1">
      <alignment horizontal="center" wrapText="1"/>
      <protection locked="0" hidden="1"/>
    </xf>
    <xf numFmtId="0" fontId="34" fillId="0" borderId="54" xfId="0" applyFont="1" applyBorder="1" applyAlignment="1" applyProtection="1">
      <alignment horizontal="center" wrapText="1"/>
      <protection locked="0" hidden="1"/>
    </xf>
    <xf numFmtId="3" fontId="34" fillId="0" borderId="51" xfId="0" applyNumberFormat="1" applyFont="1" applyBorder="1" applyAlignment="1" applyProtection="1">
      <alignment horizontal="right"/>
      <protection hidden="1"/>
    </xf>
    <xf numFmtId="3" fontId="34" fillId="0" borderId="52" xfId="0" applyNumberFormat="1" applyFont="1" applyBorder="1" applyAlignment="1" applyProtection="1">
      <alignment horizontal="right"/>
      <protection hidden="1"/>
    </xf>
    <xf numFmtId="3" fontId="34" fillId="0" borderId="53" xfId="0" applyNumberFormat="1" applyFont="1" applyBorder="1" applyAlignment="1" applyProtection="1">
      <alignment horizontal="right"/>
      <protection hidden="1"/>
    </xf>
    <xf numFmtId="3" fontId="34" fillId="0" borderId="54" xfId="0" applyNumberFormat="1" applyFont="1" applyBorder="1" applyAlignment="1" applyProtection="1">
      <alignment horizontal="right"/>
      <protection hidden="1"/>
    </xf>
    <xf numFmtId="0" fontId="5" fillId="0" borderId="17" xfId="0" applyFont="1" applyBorder="1" applyProtection="1">
      <protection hidden="1"/>
    </xf>
    <xf numFmtId="0" fontId="5" fillId="0" borderId="21" xfId="0" applyFont="1" applyBorder="1" applyProtection="1">
      <protection hidden="1"/>
    </xf>
    <xf numFmtId="0" fontId="0" fillId="5" borderId="6" xfId="0" applyFill="1" applyBorder="1" applyAlignment="1" applyProtection="1">
      <alignment horizontal="center" wrapText="1"/>
      <protection hidden="1"/>
    </xf>
    <xf numFmtId="0" fontId="0" fillId="5" borderId="2" xfId="0" applyFill="1" applyBorder="1" applyAlignment="1" applyProtection="1">
      <alignment horizontal="center" wrapText="1"/>
      <protection hidden="1"/>
    </xf>
    <xf numFmtId="0" fontId="0" fillId="5" borderId="2" xfId="0" applyFill="1" applyBorder="1" applyAlignment="1" applyProtection="1">
      <alignment horizontal="right"/>
      <protection hidden="1"/>
    </xf>
    <xf numFmtId="170" fontId="34" fillId="0" borderId="81" xfId="0" applyNumberFormat="1" applyFont="1" applyBorder="1" applyAlignment="1" applyProtection="1">
      <alignment horizontal="center" wrapText="1"/>
      <protection locked="0" hidden="1"/>
    </xf>
    <xf numFmtId="170" fontId="34" fillId="0" borderId="77" xfId="0" applyNumberFormat="1" applyFont="1" applyBorder="1" applyAlignment="1" applyProtection="1">
      <alignment horizontal="center" wrapText="1"/>
      <protection locked="0" hidden="1"/>
    </xf>
    <xf numFmtId="170" fontId="34" fillId="0" borderId="82" xfId="0" applyNumberFormat="1" applyFont="1" applyBorder="1" applyAlignment="1" applyProtection="1">
      <alignment horizontal="center" wrapText="1"/>
      <protection locked="0" hidden="1"/>
    </xf>
    <xf numFmtId="170" fontId="34" fillId="0" borderId="53" xfId="0" applyNumberFormat="1" applyFont="1" applyBorder="1" applyAlignment="1" applyProtection="1">
      <alignment horizontal="center" wrapText="1"/>
      <protection locked="0" hidden="1"/>
    </xf>
    <xf numFmtId="170" fontId="34" fillId="0" borderId="1" xfId="0" applyNumberFormat="1" applyFont="1" applyBorder="1" applyAlignment="1" applyProtection="1">
      <alignment horizontal="center" wrapText="1"/>
      <protection locked="0" hidden="1"/>
    </xf>
    <xf numFmtId="170" fontId="34" fillId="0" borderId="54" xfId="0" applyNumberFormat="1" applyFont="1" applyBorder="1" applyAlignment="1" applyProtection="1">
      <alignment horizontal="center" wrapText="1"/>
      <protection locked="0" hidden="1"/>
    </xf>
    <xf numFmtId="3" fontId="34" fillId="0" borderId="15" xfId="0" applyNumberFormat="1" applyFont="1" applyBorder="1" applyAlignment="1" applyProtection="1">
      <alignment horizontal="right"/>
      <protection hidden="1"/>
    </xf>
    <xf numFmtId="3" fontId="34" fillId="0" borderId="2" xfId="0" applyNumberFormat="1" applyFont="1" applyBorder="1" applyAlignment="1" applyProtection="1">
      <alignment horizontal="right"/>
      <protection hidden="1"/>
    </xf>
    <xf numFmtId="170" fontId="34" fillId="0" borderId="8" xfId="0" applyNumberFormat="1" applyFont="1" applyBorder="1" applyAlignment="1" applyProtection="1">
      <alignment horizontal="center"/>
      <protection locked="0" hidden="1"/>
    </xf>
    <xf numFmtId="170" fontId="34" fillId="0" borderId="9" xfId="0" applyNumberFormat="1" applyFont="1" applyBorder="1" applyAlignment="1" applyProtection="1">
      <alignment horizontal="center"/>
      <protection locked="0" hidden="1"/>
    </xf>
    <xf numFmtId="170" fontId="34" fillId="0" borderId="15" xfId="0" applyNumberFormat="1" applyFont="1" applyBorder="1" applyAlignment="1" applyProtection="1">
      <alignment horizontal="center"/>
      <protection locked="0" hidden="1"/>
    </xf>
    <xf numFmtId="170" fontId="34" fillId="0" borderId="2" xfId="0" applyNumberFormat="1" applyFont="1" applyBorder="1" applyAlignment="1" applyProtection="1">
      <alignment horizontal="center"/>
      <protection locked="0" hidden="1"/>
    </xf>
    <xf numFmtId="0" fontId="34" fillId="0" borderId="8" xfId="0" applyFont="1" applyBorder="1" applyAlignment="1" applyProtection="1">
      <alignment horizontal="center" wrapText="1"/>
      <protection locked="0" hidden="1"/>
    </xf>
    <xf numFmtId="0" fontId="34" fillId="0" borderId="0" xfId="0" applyFont="1" applyAlignment="1" applyProtection="1">
      <alignment horizontal="center" wrapText="1"/>
      <protection locked="0" hidden="1"/>
    </xf>
    <xf numFmtId="0" fontId="34" fillId="0" borderId="9" xfId="0" applyFont="1" applyBorder="1" applyAlignment="1" applyProtection="1">
      <alignment horizontal="center" wrapText="1"/>
      <protection locked="0" hidden="1"/>
    </xf>
    <xf numFmtId="0" fontId="34" fillId="0" borderId="15" xfId="0" applyFont="1" applyBorder="1" applyAlignment="1" applyProtection="1">
      <alignment horizontal="center" wrapText="1"/>
      <protection locked="0" hidden="1"/>
    </xf>
    <xf numFmtId="0" fontId="34" fillId="0" borderId="6" xfId="0" applyFont="1" applyBorder="1" applyAlignment="1" applyProtection="1">
      <alignment horizontal="center" wrapText="1"/>
      <protection locked="0" hidden="1"/>
    </xf>
    <xf numFmtId="0" fontId="34" fillId="0" borderId="2" xfId="0" applyFont="1" applyBorder="1" applyAlignment="1" applyProtection="1">
      <alignment horizontal="center" wrapText="1"/>
      <protection locked="0" hidden="1"/>
    </xf>
    <xf numFmtId="170" fontId="34" fillId="0" borderId="15" xfId="0" applyNumberFormat="1" applyFont="1" applyBorder="1" applyAlignment="1" applyProtection="1">
      <alignment horizontal="center" wrapText="1"/>
      <protection locked="0" hidden="1"/>
    </xf>
    <xf numFmtId="170" fontId="34" fillId="0" borderId="6" xfId="0" applyNumberFormat="1" applyFont="1" applyBorder="1" applyAlignment="1" applyProtection="1">
      <alignment horizontal="center" wrapText="1"/>
      <protection locked="0" hidden="1"/>
    </xf>
    <xf numFmtId="170" fontId="34" fillId="0" borderId="2" xfId="0" applyNumberFormat="1" applyFont="1" applyBorder="1" applyAlignment="1" applyProtection="1">
      <alignment horizontal="center" wrapText="1"/>
      <protection locked="0" hidden="1"/>
    </xf>
    <xf numFmtId="0" fontId="34" fillId="0" borderId="51" xfId="0" applyFont="1" applyBorder="1" applyAlignment="1" applyProtection="1">
      <alignment horizontal="left" wrapText="1"/>
      <protection locked="0" hidden="1"/>
    </xf>
    <xf numFmtId="0" fontId="34" fillId="0" borderId="12" xfId="0" applyFont="1" applyBorder="1" applyAlignment="1" applyProtection="1">
      <alignment horizontal="left" wrapText="1"/>
      <protection locked="0" hidden="1"/>
    </xf>
    <xf numFmtId="0" fontId="34" fillId="0" borderId="52" xfId="0" applyFont="1" applyBorder="1" applyAlignment="1" applyProtection="1">
      <alignment horizontal="left" wrapText="1"/>
      <protection locked="0" hidden="1"/>
    </xf>
    <xf numFmtId="0" fontId="34" fillId="0" borderId="53" xfId="0" applyFont="1" applyBorder="1" applyAlignment="1" applyProtection="1">
      <alignment horizontal="left" wrapText="1"/>
      <protection locked="0" hidden="1"/>
    </xf>
    <xf numFmtId="0" fontId="34" fillId="0" borderId="1" xfId="0" applyFont="1" applyBorder="1" applyAlignment="1" applyProtection="1">
      <alignment horizontal="left" wrapText="1"/>
      <protection locked="0" hidden="1"/>
    </xf>
    <xf numFmtId="0" fontId="34" fillId="0" borderId="54" xfId="0" applyFont="1" applyBorder="1" applyAlignment="1" applyProtection="1">
      <alignment horizontal="left" wrapText="1"/>
      <protection locked="0" hidden="1"/>
    </xf>
    <xf numFmtId="0" fontId="34" fillId="0" borderId="36" xfId="0" applyFont="1" applyBorder="1" applyAlignment="1" applyProtection="1">
      <alignment horizontal="center"/>
      <protection locked="0" hidden="1"/>
    </xf>
    <xf numFmtId="0" fontId="34" fillId="0" borderId="37" xfId="0" applyFont="1" applyBorder="1" applyAlignment="1" applyProtection="1">
      <alignment horizontal="center"/>
      <protection locked="0" hidden="1"/>
    </xf>
    <xf numFmtId="0" fontId="34" fillId="0" borderId="38" xfId="0" applyFont="1" applyBorder="1" applyAlignment="1" applyProtection="1">
      <alignment horizontal="center"/>
      <protection locked="0" hidden="1"/>
    </xf>
    <xf numFmtId="0" fontId="34" fillId="0" borderId="53" xfId="0" applyFont="1" applyBorder="1" applyAlignment="1" applyProtection="1">
      <alignment horizontal="center"/>
      <protection locked="0" hidden="1"/>
    </xf>
    <xf numFmtId="0" fontId="34" fillId="0" borderId="1" xfId="0" applyFont="1" applyBorder="1" applyAlignment="1" applyProtection="1">
      <alignment horizontal="center"/>
      <protection locked="0" hidden="1"/>
    </xf>
    <xf numFmtId="0" fontId="34" fillId="0" borderId="54" xfId="0" applyFont="1" applyBorder="1" applyAlignment="1" applyProtection="1">
      <alignment horizontal="center"/>
      <protection locked="0" hidden="1"/>
    </xf>
    <xf numFmtId="0" fontId="34" fillId="0" borderId="36" xfId="0" applyFont="1" applyBorder="1" applyAlignment="1" applyProtection="1">
      <alignment horizontal="center" wrapText="1"/>
      <protection locked="0" hidden="1"/>
    </xf>
    <xf numFmtId="0" fontId="36" fillId="0" borderId="37" xfId="0" applyFont="1" applyBorder="1" applyAlignment="1" applyProtection="1">
      <alignment horizontal="center" wrapText="1"/>
      <protection locked="0" hidden="1"/>
    </xf>
    <xf numFmtId="0" fontId="36" fillId="0" borderId="38" xfId="0" applyFont="1" applyBorder="1" applyAlignment="1" applyProtection="1">
      <alignment horizontal="center" wrapText="1"/>
      <protection locked="0" hidden="1"/>
    </xf>
    <xf numFmtId="0" fontId="36" fillId="0" borderId="53" xfId="0" applyFont="1" applyBorder="1" applyAlignment="1" applyProtection="1">
      <alignment horizontal="center" wrapText="1"/>
      <protection locked="0" hidden="1"/>
    </xf>
    <xf numFmtId="0" fontId="36" fillId="0" borderId="1" xfId="0" applyFont="1" applyBorder="1" applyAlignment="1" applyProtection="1">
      <alignment horizontal="center" wrapText="1"/>
      <protection locked="0" hidden="1"/>
    </xf>
    <xf numFmtId="0" fontId="36" fillId="0" borderId="54" xfId="0" applyFont="1" applyBorder="1" applyAlignment="1" applyProtection="1">
      <alignment horizontal="center" wrapText="1"/>
      <protection locked="0" hidden="1"/>
    </xf>
    <xf numFmtId="0" fontId="34" fillId="0" borderId="37" xfId="0" applyFont="1" applyBorder="1" applyAlignment="1" applyProtection="1">
      <alignment horizontal="center" wrapText="1"/>
      <protection locked="0" hidden="1"/>
    </xf>
    <xf numFmtId="0" fontId="34" fillId="0" borderId="38" xfId="0" applyFont="1" applyBorder="1" applyAlignment="1" applyProtection="1">
      <alignment horizontal="center" wrapText="1"/>
      <protection locked="0" hidden="1"/>
    </xf>
    <xf numFmtId="170" fontId="34" fillId="0" borderId="36" xfId="0" applyNumberFormat="1" applyFont="1" applyBorder="1" applyAlignment="1" applyProtection="1">
      <alignment horizontal="center" wrapText="1"/>
      <protection locked="0" hidden="1"/>
    </xf>
    <xf numFmtId="170" fontId="34" fillId="0" borderId="37" xfId="0" applyNumberFormat="1" applyFont="1" applyBorder="1" applyAlignment="1" applyProtection="1">
      <alignment horizontal="center" wrapText="1"/>
      <protection locked="0" hidden="1"/>
    </xf>
    <xf numFmtId="170" fontId="34" fillId="0" borderId="38" xfId="0" applyNumberFormat="1" applyFont="1" applyBorder="1" applyAlignment="1" applyProtection="1">
      <alignment horizontal="center" wrapText="1"/>
      <protection locked="0" hidden="1"/>
    </xf>
    <xf numFmtId="0" fontId="0" fillId="0" borderId="0" xfId="0"/>
    <xf numFmtId="170" fontId="34" fillId="0" borderId="36" xfId="0" applyNumberFormat="1" applyFont="1" applyBorder="1" applyAlignment="1" applyProtection="1">
      <alignment horizontal="center"/>
      <protection locked="0" hidden="1"/>
    </xf>
    <xf numFmtId="170" fontId="34" fillId="0" borderId="38" xfId="0" applyNumberFormat="1" applyFont="1" applyBorder="1" applyAlignment="1" applyProtection="1">
      <alignment horizontal="center"/>
      <protection locked="0" hidden="1"/>
    </xf>
    <xf numFmtId="170" fontId="34" fillId="0" borderId="81" xfId="0" applyNumberFormat="1" applyFont="1" applyBorder="1" applyAlignment="1" applyProtection="1">
      <alignment horizontal="center"/>
      <protection locked="0" hidden="1"/>
    </xf>
    <xf numFmtId="170" fontId="34" fillId="0" borderId="82" xfId="0" applyNumberFormat="1" applyFont="1" applyBorder="1" applyAlignment="1" applyProtection="1">
      <alignment horizontal="center"/>
      <protection locked="0" hidden="1"/>
    </xf>
    <xf numFmtId="0" fontId="34" fillId="0" borderId="81" xfId="0" applyFont="1" applyBorder="1" applyAlignment="1" applyProtection="1">
      <alignment horizontal="center" wrapText="1"/>
      <protection locked="0" hidden="1"/>
    </xf>
    <xf numFmtId="0" fontId="34" fillId="0" borderId="77" xfId="0" applyFont="1" applyBorder="1" applyAlignment="1" applyProtection="1">
      <alignment horizontal="center" wrapText="1"/>
      <protection locked="0" hidden="1"/>
    </xf>
    <xf numFmtId="0" fontId="34" fillId="0" borderId="82" xfId="0" applyFont="1" applyBorder="1" applyAlignment="1" applyProtection="1">
      <alignment horizontal="center" wrapText="1"/>
      <protection locked="0" hidden="1"/>
    </xf>
    <xf numFmtId="0" fontId="7" fillId="0" borderId="81" xfId="0" applyFont="1" applyBorder="1" applyAlignment="1" applyProtection="1">
      <alignment horizontal="center" wrapText="1"/>
      <protection locked="0" hidden="1"/>
    </xf>
    <xf numFmtId="0" fontId="7" fillId="0" borderId="77" xfId="0" applyFont="1" applyBorder="1" applyAlignment="1" applyProtection="1">
      <alignment horizontal="center" wrapText="1"/>
      <protection locked="0" hidden="1"/>
    </xf>
    <xf numFmtId="0" fontId="7" fillId="0" borderId="82" xfId="0" applyFont="1" applyBorder="1" applyAlignment="1" applyProtection="1">
      <alignment horizontal="center" wrapText="1"/>
      <protection locked="0" hidden="1"/>
    </xf>
    <xf numFmtId="0" fontId="7" fillId="0" borderId="53" xfId="0" applyFont="1" applyBorder="1" applyAlignment="1" applyProtection="1">
      <alignment horizontal="center" wrapText="1"/>
      <protection locked="0" hidden="1"/>
    </xf>
    <xf numFmtId="0" fontId="7" fillId="0" borderId="1" xfId="0" applyFont="1" applyBorder="1" applyAlignment="1" applyProtection="1">
      <alignment horizontal="center" wrapText="1"/>
      <protection locked="0" hidden="1"/>
    </xf>
    <xf numFmtId="0" fontId="7" fillId="0" borderId="54" xfId="0" applyFont="1" applyBorder="1" applyAlignment="1" applyProtection="1">
      <alignment horizontal="center" wrapText="1"/>
      <protection locked="0" hidden="1"/>
    </xf>
    <xf numFmtId="0" fontId="7" fillId="0" borderId="8" xfId="0" applyFont="1" applyBorder="1" applyAlignment="1" applyProtection="1">
      <alignment horizontal="center" wrapText="1"/>
      <protection locked="0" hidden="1"/>
    </xf>
    <xf numFmtId="0" fontId="7" fillId="0" borderId="0" xfId="0" applyFont="1" applyAlignment="1" applyProtection="1">
      <alignment horizontal="center" wrapText="1"/>
      <protection locked="0" hidden="1"/>
    </xf>
    <xf numFmtId="0" fontId="7" fillId="0" borderId="9" xfId="0" applyFont="1" applyBorder="1" applyAlignment="1" applyProtection="1">
      <alignment horizontal="center" wrapText="1"/>
      <protection locked="0" hidden="1"/>
    </xf>
    <xf numFmtId="170" fontId="7" fillId="0" borderId="36" xfId="0" applyNumberFormat="1" applyFont="1" applyBorder="1" applyAlignment="1" applyProtection="1">
      <alignment horizontal="center"/>
      <protection locked="0" hidden="1"/>
    </xf>
    <xf numFmtId="170" fontId="7" fillId="0" borderId="38" xfId="0" applyNumberFormat="1" applyFont="1" applyBorder="1" applyAlignment="1" applyProtection="1">
      <alignment horizontal="center"/>
      <protection locked="0" hidden="1"/>
    </xf>
    <xf numFmtId="170" fontId="7" fillId="0" borderId="53" xfId="0" applyNumberFormat="1" applyFont="1" applyBorder="1" applyAlignment="1" applyProtection="1">
      <alignment horizontal="center"/>
      <protection locked="0" hidden="1"/>
    </xf>
    <xf numFmtId="170" fontId="7" fillId="0" borderId="54" xfId="0" applyNumberFormat="1" applyFont="1" applyBorder="1" applyAlignment="1" applyProtection="1">
      <alignment horizontal="center"/>
      <protection locked="0" hidden="1"/>
    </xf>
    <xf numFmtId="0" fontId="7" fillId="0" borderId="36" xfId="0" applyFont="1" applyBorder="1" applyAlignment="1" applyProtection="1">
      <alignment horizontal="center" wrapText="1"/>
      <protection locked="0" hidden="1"/>
    </xf>
    <xf numFmtId="0" fontId="5" fillId="0" borderId="37" xfId="0" applyFont="1" applyBorder="1" applyAlignment="1" applyProtection="1">
      <alignment horizontal="center" wrapText="1"/>
      <protection locked="0" hidden="1"/>
    </xf>
    <xf numFmtId="0" fontId="5" fillId="0" borderId="38" xfId="0" applyFont="1" applyBorder="1" applyAlignment="1" applyProtection="1">
      <alignment horizontal="center" wrapText="1"/>
      <protection locked="0" hidden="1"/>
    </xf>
    <xf numFmtId="0" fontId="5" fillId="0" borderId="53" xfId="0" applyFont="1" applyBorder="1" applyAlignment="1" applyProtection="1">
      <alignment horizontal="center" wrapText="1"/>
      <protection locked="0" hidden="1"/>
    </xf>
    <xf numFmtId="0" fontId="5" fillId="0" borderId="1" xfId="0" applyFont="1" applyBorder="1" applyAlignment="1" applyProtection="1">
      <alignment horizontal="center" wrapText="1"/>
      <protection locked="0" hidden="1"/>
    </xf>
    <xf numFmtId="0" fontId="5" fillId="0" borderId="54" xfId="0" applyFont="1" applyBorder="1" applyAlignment="1" applyProtection="1">
      <alignment horizontal="center" wrapText="1"/>
      <protection locked="0" hidden="1"/>
    </xf>
    <xf numFmtId="0" fontId="7" fillId="0" borderId="36" xfId="0" applyFont="1" applyBorder="1" applyAlignment="1" applyProtection="1">
      <alignment horizontal="center"/>
      <protection locked="0" hidden="1"/>
    </xf>
    <xf numFmtId="0" fontId="7" fillId="0" borderId="37" xfId="0" applyFont="1" applyBorder="1" applyAlignment="1" applyProtection="1">
      <alignment horizontal="center"/>
      <protection locked="0" hidden="1"/>
    </xf>
    <xf numFmtId="0" fontId="7" fillId="0" borderId="38" xfId="0" applyFont="1" applyBorder="1" applyAlignment="1" applyProtection="1">
      <alignment horizontal="center"/>
      <protection locked="0" hidden="1"/>
    </xf>
    <xf numFmtId="0" fontId="7" fillId="0" borderId="53" xfId="0" applyFont="1" applyBorder="1" applyAlignment="1" applyProtection="1">
      <alignment horizontal="center"/>
      <protection locked="0" hidden="1"/>
    </xf>
    <xf numFmtId="0" fontId="7" fillId="0" borderId="1" xfId="0" applyFont="1" applyBorder="1" applyAlignment="1" applyProtection="1">
      <alignment horizontal="center"/>
      <protection locked="0" hidden="1"/>
    </xf>
    <xf numFmtId="0" fontId="7" fillId="0" borderId="54" xfId="0" applyFont="1" applyBorder="1" applyAlignment="1" applyProtection="1">
      <alignment horizontal="center"/>
      <protection locked="0" hidden="1"/>
    </xf>
    <xf numFmtId="0" fontId="7" fillId="0" borderId="37" xfId="0" applyFont="1" applyBorder="1" applyAlignment="1" applyProtection="1">
      <alignment horizontal="center" wrapText="1"/>
      <protection locked="0" hidden="1"/>
    </xf>
    <xf numFmtId="0" fontId="7" fillId="0" borderId="38" xfId="0" applyFont="1" applyBorder="1" applyAlignment="1" applyProtection="1">
      <alignment horizontal="center" wrapText="1"/>
      <protection locked="0" hidden="1"/>
    </xf>
    <xf numFmtId="0" fontId="79" fillId="0" borderId="0" xfId="0" applyFont="1" applyAlignment="1" applyProtection="1">
      <alignment horizontal="center" vertical="center"/>
      <protection hidden="1"/>
    </xf>
    <xf numFmtId="0" fontId="79" fillId="0" borderId="0" xfId="0" applyFont="1" applyAlignment="1">
      <alignment horizontal="center" vertical="center"/>
    </xf>
    <xf numFmtId="170" fontId="7" fillId="0" borderId="27" xfId="0" applyNumberFormat="1" applyFont="1" applyBorder="1" applyAlignment="1" applyProtection="1">
      <alignment horizontal="center"/>
      <protection locked="0" hidden="1"/>
    </xf>
    <xf numFmtId="0" fontId="7" fillId="0" borderId="27" xfId="0" applyFont="1" applyBorder="1" applyAlignment="1" applyProtection="1">
      <alignment horizontal="center"/>
      <protection locked="0" hidden="1"/>
    </xf>
    <xf numFmtId="49" fontId="7" fillId="0" borderId="27" xfId="0" applyNumberFormat="1" applyFont="1" applyBorder="1" applyAlignment="1" applyProtection="1">
      <alignment horizontal="center"/>
      <protection locked="0" hidden="1"/>
    </xf>
    <xf numFmtId="0" fontId="0" fillId="5" borderId="6" xfId="0" applyFill="1" applyBorder="1" applyAlignment="1" applyProtection="1">
      <alignment horizontal="center"/>
      <protection hidden="1"/>
    </xf>
    <xf numFmtId="0" fontId="0" fillId="5" borderId="2" xfId="0" applyFill="1" applyBorder="1" applyAlignment="1" applyProtection="1">
      <alignment horizontal="center"/>
      <protection hidden="1"/>
    </xf>
    <xf numFmtId="170" fontId="7" fillId="0" borderId="26" xfId="0" applyNumberFormat="1" applyFont="1" applyBorder="1" applyAlignment="1" applyProtection="1">
      <alignment horizontal="center"/>
      <protection locked="0" hidden="1"/>
    </xf>
    <xf numFmtId="170" fontId="7" fillId="0" borderId="17" xfId="0" applyNumberFormat="1" applyFont="1" applyBorder="1" applyAlignment="1" applyProtection="1">
      <alignment horizontal="center"/>
      <protection locked="0" hidden="1"/>
    </xf>
    <xf numFmtId="170" fontId="7" fillId="0" borderId="32" xfId="0" applyNumberFormat="1" applyFont="1" applyBorder="1" applyAlignment="1" applyProtection="1">
      <alignment horizontal="center"/>
      <protection locked="0" hidden="1"/>
    </xf>
    <xf numFmtId="0" fontId="7" fillId="0" borderId="26" xfId="0" applyFont="1" applyBorder="1" applyAlignment="1" applyProtection="1">
      <alignment horizontal="center"/>
      <protection locked="0" hidden="1"/>
    </xf>
    <xf numFmtId="0" fontId="7" fillId="0" borderId="17" xfId="0" applyFont="1" applyBorder="1" applyAlignment="1" applyProtection="1">
      <alignment horizontal="center"/>
      <protection locked="0" hidden="1"/>
    </xf>
    <xf numFmtId="0" fontId="7" fillId="0" borderId="32" xfId="0" applyFont="1" applyBorder="1" applyAlignment="1" applyProtection="1">
      <alignment horizontal="center"/>
      <protection locked="0" hidden="1"/>
    </xf>
    <xf numFmtId="49" fontId="7" fillId="0" borderId="26" xfId="0" applyNumberFormat="1" applyFont="1" applyBorder="1" applyAlignment="1" applyProtection="1">
      <alignment horizontal="center"/>
      <protection locked="0" hidden="1"/>
    </xf>
    <xf numFmtId="49" fontId="7" fillId="0" borderId="17" xfId="0" applyNumberFormat="1" applyFont="1" applyBorder="1" applyAlignment="1" applyProtection="1">
      <alignment horizontal="center"/>
      <protection locked="0" hidden="1"/>
    </xf>
    <xf numFmtId="3" fontId="7" fillId="0" borderId="26" xfId="0" applyNumberFormat="1" applyFont="1" applyBorder="1" applyAlignment="1" applyProtection="1">
      <alignment horizontal="right"/>
      <protection hidden="1"/>
    </xf>
    <xf numFmtId="0" fontId="7" fillId="0" borderId="17" xfId="0" applyFont="1" applyBorder="1" applyAlignment="1" applyProtection="1">
      <alignment horizontal="right"/>
      <protection hidden="1"/>
    </xf>
    <xf numFmtId="0" fontId="7" fillId="0" borderId="32" xfId="0" applyFont="1" applyBorder="1" applyAlignment="1" applyProtection="1">
      <alignment horizontal="right"/>
      <protection hidden="1"/>
    </xf>
    <xf numFmtId="0" fontId="0" fillId="5" borderId="6" xfId="0" applyFill="1" applyBorder="1" applyAlignment="1" applyProtection="1">
      <alignment horizontal="right"/>
      <protection hidden="1"/>
    </xf>
    <xf numFmtId="3" fontId="7" fillId="0" borderId="27" xfId="0" applyNumberFormat="1" applyFont="1" applyBorder="1" applyAlignment="1" applyProtection="1">
      <alignment horizontal="right"/>
      <protection hidden="1"/>
    </xf>
    <xf numFmtId="0" fontId="7" fillId="0" borderId="28" xfId="0" applyFont="1" applyBorder="1" applyAlignment="1" applyProtection="1">
      <alignment horizontal="right"/>
      <protection hidden="1"/>
    </xf>
    <xf numFmtId="0" fontId="7" fillId="0" borderId="41" xfId="0" applyFont="1" applyBorder="1" applyAlignment="1" applyProtection="1">
      <alignment horizontal="right"/>
      <protection hidden="1"/>
    </xf>
    <xf numFmtId="49" fontId="7" fillId="0" borderId="53" xfId="0" applyNumberFormat="1" applyFont="1" applyBorder="1" applyAlignment="1" applyProtection="1">
      <alignment horizontal="center"/>
      <protection locked="0" hidden="1"/>
    </xf>
    <xf numFmtId="49" fontId="7" fillId="0" borderId="1" xfId="0" applyNumberFormat="1" applyFont="1" applyBorder="1" applyAlignment="1" applyProtection="1">
      <alignment horizontal="center"/>
      <protection locked="0" hidden="1"/>
    </xf>
    <xf numFmtId="49" fontId="7" fillId="0" borderId="54" xfId="0" applyNumberFormat="1" applyFont="1" applyBorder="1" applyAlignment="1" applyProtection="1">
      <alignment horizontal="center"/>
      <protection locked="0" hidden="1"/>
    </xf>
    <xf numFmtId="170" fontId="7" fillId="0" borderId="1" xfId="0" applyNumberFormat="1" applyFont="1" applyBorder="1" applyAlignment="1" applyProtection="1">
      <alignment horizontal="center"/>
      <protection locked="0" hidden="1"/>
    </xf>
    <xf numFmtId="49" fontId="7" fillId="0" borderId="32" xfId="0" applyNumberFormat="1" applyFont="1" applyBorder="1" applyAlignment="1" applyProtection="1">
      <alignment horizontal="center"/>
      <protection locked="0" hidden="1"/>
    </xf>
    <xf numFmtId="0" fontId="5" fillId="5" borderId="17" xfId="0" applyFont="1" applyFill="1" applyBorder="1" applyAlignment="1" applyProtection="1">
      <alignment horizontal="center"/>
      <protection locked="0" hidden="1"/>
    </xf>
    <xf numFmtId="0" fontId="5" fillId="5" borderId="21" xfId="0" applyFont="1" applyFill="1" applyBorder="1" applyAlignment="1" applyProtection="1">
      <alignment horizontal="center"/>
      <protection locked="0" hidden="1"/>
    </xf>
    <xf numFmtId="172" fontId="6" fillId="5" borderId="17" xfId="0" applyNumberFormat="1" applyFont="1" applyFill="1" applyBorder="1" applyAlignment="1" applyProtection="1">
      <alignment horizontal="center"/>
      <protection hidden="1"/>
    </xf>
    <xf numFmtId="172" fontId="6" fillId="5" borderId="21" xfId="0" applyNumberFormat="1" applyFont="1" applyFill="1" applyBorder="1" applyAlignment="1" applyProtection="1">
      <alignment horizontal="center"/>
      <protection hidden="1"/>
    </xf>
    <xf numFmtId="3" fontId="7" fillId="0" borderId="23" xfId="0" applyNumberFormat="1" applyFont="1" applyBorder="1" applyAlignment="1" applyProtection="1">
      <alignment horizontal="right"/>
      <protection hidden="1"/>
    </xf>
    <xf numFmtId="0" fontId="7" fillId="0" borderId="24" xfId="0" applyFont="1" applyBorder="1" applyAlignment="1" applyProtection="1">
      <alignment horizontal="right"/>
      <protection hidden="1"/>
    </xf>
    <xf numFmtId="0" fontId="7" fillId="0" borderId="40" xfId="0" applyFont="1" applyBorder="1" applyAlignment="1" applyProtection="1">
      <alignment horizontal="right"/>
      <protection hidden="1"/>
    </xf>
    <xf numFmtId="0" fontId="8" fillId="5" borderId="19" xfId="0" applyFont="1" applyFill="1" applyBorder="1" applyAlignment="1" applyProtection="1">
      <alignment wrapText="1"/>
      <protection hidden="1"/>
    </xf>
    <xf numFmtId="0" fontId="8" fillId="5" borderId="20" xfId="0" applyFont="1" applyFill="1" applyBorder="1" applyAlignment="1" applyProtection="1">
      <alignment wrapText="1"/>
      <protection hidden="1"/>
    </xf>
    <xf numFmtId="0" fontId="7" fillId="0" borderId="89" xfId="0" applyFont="1" applyBorder="1" applyAlignment="1" applyProtection="1">
      <alignment horizontal="center"/>
      <protection locked="0" hidden="1"/>
    </xf>
    <xf numFmtId="0" fontId="7" fillId="0" borderId="90" xfId="0" applyFont="1" applyBorder="1" applyAlignment="1" applyProtection="1">
      <alignment horizontal="center"/>
      <protection locked="0" hidden="1"/>
    </xf>
    <xf numFmtId="49" fontId="7" fillId="0" borderId="89" xfId="0" applyNumberFormat="1" applyFont="1" applyBorder="1" applyAlignment="1" applyProtection="1">
      <alignment horizontal="center"/>
      <protection locked="0" hidden="1"/>
    </xf>
    <xf numFmtId="49" fontId="7" fillId="0" borderId="90" xfId="0" applyNumberFormat="1" applyFont="1" applyBorder="1" applyAlignment="1" applyProtection="1">
      <alignment horizontal="center"/>
      <protection locked="0" hidden="1"/>
    </xf>
    <xf numFmtId="49" fontId="7" fillId="0" borderId="66" xfId="0" applyNumberFormat="1" applyFont="1" applyBorder="1" applyAlignment="1" applyProtection="1">
      <alignment horizontal="center"/>
      <protection locked="0" hidden="1"/>
    </xf>
    <xf numFmtId="0" fontId="0" fillId="0" borderId="0" xfId="0" applyAlignment="1">
      <alignment horizontal="center" vertical="center" wrapText="1"/>
    </xf>
  </cellXfs>
  <cellStyles count="19">
    <cellStyle name="Excel Built-in Hyperlink" xfId="6" xr:uid="{D3339657-88D0-43E0-9E38-66F09FBF268E}"/>
    <cellStyle name="Excel Built-in Normal" xfId="7" xr:uid="{CF754DD1-4ACB-4F74-A899-DD1E8326A82B}"/>
    <cellStyle name="Excel Built-in Percent" xfId="8" xr:uid="{E1266C34-2776-4E7E-B50A-848E1459F265}"/>
    <cellStyle name="Heading" xfId="9" xr:uid="{1369EF7F-2632-426C-BBEE-10E4831779BE}"/>
    <cellStyle name="Heading1" xfId="10" xr:uid="{5E90360E-838A-4CA8-8461-451C9B5DC93E}"/>
    <cellStyle name="Hypertextové prepojenie" xfId="1" builtinId="8"/>
    <cellStyle name="Hypertextový odkaz 2" xfId="3" xr:uid="{00000000-0005-0000-0000-000001000000}"/>
    <cellStyle name="Hypertextový odkaz 2 2" xfId="11" xr:uid="{B3404C36-7B53-4F7D-9B73-5A2BF69D234F}"/>
    <cellStyle name="Normálna" xfId="0" builtinId="0"/>
    <cellStyle name="Normální 2" xfId="2" xr:uid="{00000000-0005-0000-0000-000003000000}"/>
    <cellStyle name="Normální 2 2" xfId="12" xr:uid="{4BC69371-F4B9-40DB-82F9-BF14D7F7CDF8}"/>
    <cellStyle name="Normální 3" xfId="5" xr:uid="{25C8CBD7-E3A6-4203-B62A-F86DA81C9D36}"/>
    <cellStyle name="Normální 4" xfId="16" xr:uid="{38F96587-C02E-49DE-86B7-615806BD0F0E}"/>
    <cellStyle name="Normální 4 2" xfId="18" xr:uid="{AB9A64DF-9EE4-465A-9D49-FE3F03139C85}"/>
    <cellStyle name="Normální 5" xfId="17" xr:uid="{26FEA182-46A1-4484-B579-7BFFFDBD72CE}"/>
    <cellStyle name="Procenta 2" xfId="4" xr:uid="{00000000-0005-0000-0000-000005000000}"/>
    <cellStyle name="Procenta 2 2" xfId="13" xr:uid="{696A0A6D-1C69-42DE-9170-1E67713541C4}"/>
    <cellStyle name="Result" xfId="14" xr:uid="{13FDE618-F6EB-416A-A09C-364777C97899}"/>
    <cellStyle name="Result2" xfId="15" xr:uid="{D0483517-BCAB-4D26-B5F6-E300DFFCA9DC}"/>
  </cellStyles>
  <dxfs count="0"/>
  <tableStyles count="0" defaultTableStyle="TableStyleMedium9" defaultPivotStyle="PivotStyleLight16"/>
  <colors>
    <mruColors>
      <color rgb="FFE73F1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15240</xdr:colOff>
      <xdr:row>154</xdr:row>
      <xdr:rowOff>121920</xdr:rowOff>
    </xdr:from>
    <xdr:to>
      <xdr:col>7</xdr:col>
      <xdr:colOff>280298</xdr:colOff>
      <xdr:row>157</xdr:row>
      <xdr:rowOff>46409</xdr:rowOff>
    </xdr:to>
    <xdr:pic>
      <xdr:nvPicPr>
        <xdr:cNvPr id="4" name="Obrázek 3">
          <a:extLst>
            <a:ext uri="{FF2B5EF4-FFF2-40B4-BE49-F238E27FC236}">
              <a16:creationId xmlns:a16="http://schemas.microsoft.com/office/drawing/2014/main" id="{49B1BAC9-B1CE-4226-86A3-00E3CEF619AE}"/>
            </a:ext>
          </a:extLst>
        </xdr:cNvPr>
        <xdr:cNvPicPr>
          <a:picLocks noChangeAspect="1"/>
        </xdr:cNvPicPr>
      </xdr:nvPicPr>
      <xdr:blipFill>
        <a:blip xmlns:r="http://schemas.openxmlformats.org/officeDocument/2006/relationships" r:embed="rId1"/>
        <a:stretch>
          <a:fillRect/>
        </a:stretch>
      </xdr:blipFill>
      <xdr:spPr>
        <a:xfrm>
          <a:off x="586740" y="29077920"/>
          <a:ext cx="3694058" cy="518849"/>
        </a:xfrm>
        <a:prstGeom prst="rect">
          <a:avLst/>
        </a:prstGeom>
      </xdr:spPr>
    </xdr:pic>
    <xdr:clientData/>
  </xdr:twoCellAnchor>
  <xdr:twoCellAnchor editAs="oneCell">
    <xdr:from>
      <xdr:col>8</xdr:col>
      <xdr:colOff>124869</xdr:colOff>
      <xdr:row>157</xdr:row>
      <xdr:rowOff>161924</xdr:rowOff>
    </xdr:from>
    <xdr:to>
      <xdr:col>14</xdr:col>
      <xdr:colOff>282702</xdr:colOff>
      <xdr:row>164</xdr:row>
      <xdr:rowOff>28574</xdr:rowOff>
    </xdr:to>
    <xdr:pic>
      <xdr:nvPicPr>
        <xdr:cNvPr id="2" name="Obrázek 1">
          <a:extLst>
            <a:ext uri="{FF2B5EF4-FFF2-40B4-BE49-F238E27FC236}">
              <a16:creationId xmlns:a16="http://schemas.microsoft.com/office/drawing/2014/main" id="{3A6401CC-7603-F0C3-0BFF-E64E9BEEE122}"/>
            </a:ext>
          </a:extLst>
        </xdr:cNvPr>
        <xdr:cNvPicPr>
          <a:picLocks noChangeAspect="1"/>
        </xdr:cNvPicPr>
      </xdr:nvPicPr>
      <xdr:blipFill>
        <a:blip xmlns:r="http://schemas.openxmlformats.org/officeDocument/2006/relationships" r:embed="rId2"/>
        <a:stretch>
          <a:fillRect/>
        </a:stretch>
      </xdr:blipFill>
      <xdr:spPr>
        <a:xfrm>
          <a:off x="4544469" y="29784674"/>
          <a:ext cx="3491583" cy="1114425"/>
        </a:xfrm>
        <a:prstGeom prst="rect">
          <a:avLst/>
        </a:prstGeom>
      </xdr:spPr>
    </xdr:pic>
    <xdr:clientData/>
  </xdr:twoCellAnchor>
</xdr:wsDr>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svlasim.cz/" TargetMode="External"/><Relationship Id="rId1" Type="http://schemas.openxmlformats.org/officeDocument/2006/relationships/hyperlink" Target="mailto:info@psvlasim.cz"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3"/>
  <dimension ref="A1:O192"/>
  <sheetViews>
    <sheetView tabSelected="1" view="pageBreakPreview" topLeftCell="A43" zoomScaleSheetLayoutView="100" workbookViewId="0">
      <selection activeCell="W14" sqref="W14"/>
    </sheetView>
  </sheetViews>
  <sheetFormatPr defaultColWidth="7.88671875" defaultRowHeight="18" customHeight="1" x14ac:dyDescent="0.25"/>
  <cols>
    <col min="1" max="13" width="8.33203125" style="57" customWidth="1"/>
    <col min="14" max="14" width="8.5546875" style="57" customWidth="1"/>
    <col min="15" max="15" width="8.33203125" style="57" customWidth="1"/>
    <col min="16" max="16384" width="7.88671875" style="57"/>
  </cols>
  <sheetData>
    <row r="1" spans="1:15" ht="6" customHeight="1" x14ac:dyDescent="0.25"/>
    <row r="2" spans="1:15" ht="6" customHeight="1" x14ac:dyDescent="0.25"/>
    <row r="3" spans="1:15" ht="18" customHeight="1" x14ac:dyDescent="0.3">
      <c r="A3" s="90"/>
      <c r="B3" s="91" t="s">
        <v>85</v>
      </c>
      <c r="C3" s="92"/>
      <c r="D3" s="92"/>
      <c r="E3" s="92"/>
      <c r="F3" s="92"/>
      <c r="G3" s="92"/>
      <c r="H3" s="92"/>
      <c r="I3" s="92"/>
      <c r="J3" s="92"/>
      <c r="K3" s="92"/>
      <c r="L3" s="92"/>
      <c r="M3" s="92"/>
      <c r="N3" s="92"/>
      <c r="O3" s="92"/>
    </row>
    <row r="4" spans="1:15" ht="10.5" customHeight="1" x14ac:dyDescent="0.3">
      <c r="A4" s="90"/>
      <c r="B4" s="93"/>
      <c r="C4" s="92"/>
      <c r="D4" s="92"/>
      <c r="E4" s="92"/>
      <c r="F4" s="92"/>
      <c r="G4" s="92"/>
      <c r="H4" s="92"/>
      <c r="I4" s="92"/>
      <c r="J4" s="92"/>
      <c r="K4" s="92"/>
      <c r="L4" s="92"/>
      <c r="M4" s="92"/>
      <c r="N4" s="92"/>
      <c r="O4" s="92"/>
    </row>
    <row r="5" spans="1:15" ht="15.75" customHeight="1" x14ac:dyDescent="0.25">
      <c r="B5" s="280" t="s">
        <v>257</v>
      </c>
      <c r="C5" s="281"/>
      <c r="D5" s="281"/>
      <c r="E5" s="281"/>
      <c r="F5" s="281"/>
      <c r="G5" s="281"/>
      <c r="H5" s="281"/>
      <c r="I5" s="281"/>
      <c r="J5" s="281"/>
      <c r="K5" s="281"/>
      <c r="L5" s="281"/>
      <c r="M5" s="281"/>
      <c r="N5" s="281"/>
      <c r="O5" s="281"/>
    </row>
    <row r="6" spans="1:15" ht="15.75" customHeight="1" x14ac:dyDescent="0.25">
      <c r="B6" s="281"/>
      <c r="C6" s="281"/>
      <c r="D6" s="281"/>
      <c r="E6" s="281"/>
      <c r="F6" s="281"/>
      <c r="G6" s="281"/>
      <c r="H6" s="281"/>
      <c r="I6" s="281"/>
      <c r="J6" s="281"/>
      <c r="K6" s="281"/>
      <c r="L6" s="281"/>
      <c r="M6" s="281"/>
      <c r="N6" s="281"/>
      <c r="O6" s="281"/>
    </row>
    <row r="7" spans="1:15" ht="15.75" customHeight="1" x14ac:dyDescent="0.3">
      <c r="A7" s="94"/>
      <c r="B7" s="95"/>
    </row>
    <row r="8" spans="1:15" ht="15.75" customHeight="1" x14ac:dyDescent="0.3">
      <c r="A8" s="199" t="s">
        <v>81</v>
      </c>
      <c r="B8" s="96" t="s">
        <v>118</v>
      </c>
      <c r="C8" s="97"/>
      <c r="D8" s="97"/>
      <c r="E8" s="97"/>
      <c r="F8" s="97"/>
      <c r="G8" s="97"/>
      <c r="H8" s="97"/>
      <c r="I8" s="97"/>
      <c r="J8" s="97"/>
      <c r="K8" s="97"/>
      <c r="L8" s="97"/>
      <c r="M8" s="97"/>
      <c r="N8" s="97"/>
      <c r="O8" s="199" t="s">
        <v>81</v>
      </c>
    </row>
    <row r="9" spans="1:15" ht="15.75" customHeight="1" x14ac:dyDescent="0.3">
      <c r="A9" s="200"/>
      <c r="B9" s="96" t="s">
        <v>120</v>
      </c>
      <c r="C9" s="97"/>
      <c r="D9" s="97"/>
      <c r="E9" s="97"/>
      <c r="F9" s="97"/>
      <c r="G9" s="97"/>
      <c r="H9" s="97"/>
      <c r="I9" s="97"/>
      <c r="J9" s="97"/>
      <c r="K9" s="97"/>
      <c r="L9" s="97"/>
      <c r="M9" s="97"/>
      <c r="N9" s="97"/>
      <c r="O9" s="200"/>
    </row>
    <row r="10" spans="1:15" ht="15.75" customHeight="1" x14ac:dyDescent="0.3">
      <c r="A10" s="200"/>
      <c r="B10" s="96" t="s">
        <v>253</v>
      </c>
      <c r="C10" s="97"/>
      <c r="D10" s="97"/>
      <c r="E10" s="97"/>
      <c r="F10" s="97"/>
      <c r="G10" s="97"/>
      <c r="H10" s="97"/>
      <c r="I10" s="97"/>
      <c r="J10" s="97"/>
      <c r="K10" s="97"/>
      <c r="L10" s="97"/>
      <c r="M10" s="97"/>
      <c r="N10" s="97"/>
      <c r="O10" s="200"/>
    </row>
    <row r="11" spans="1:15" ht="15.75" customHeight="1" x14ac:dyDescent="0.3">
      <c r="A11" s="200"/>
      <c r="B11" s="96" t="s">
        <v>121</v>
      </c>
      <c r="C11" s="97"/>
      <c r="D11" s="97"/>
      <c r="E11" s="97"/>
      <c r="F11" s="97"/>
      <c r="G11" s="97"/>
      <c r="H11" s="97"/>
      <c r="I11" s="97"/>
      <c r="J11" s="97"/>
      <c r="K11" s="97"/>
      <c r="L11" s="97"/>
      <c r="M11" s="97"/>
      <c r="N11" s="97"/>
      <c r="O11" s="200"/>
    </row>
    <row r="12" spans="1:15" ht="15.75" customHeight="1" x14ac:dyDescent="0.3">
      <c r="A12" s="200"/>
      <c r="B12" s="96" t="s">
        <v>119</v>
      </c>
      <c r="C12" s="97"/>
      <c r="D12" s="97"/>
      <c r="E12" s="97"/>
      <c r="F12" s="97"/>
      <c r="G12" s="97"/>
      <c r="H12" s="97"/>
      <c r="I12" s="97"/>
      <c r="J12" s="97"/>
      <c r="K12" s="97"/>
      <c r="L12" s="97"/>
      <c r="M12" s="97"/>
      <c r="N12" s="97"/>
      <c r="O12" s="200"/>
    </row>
    <row r="13" spans="1:15" ht="15.75" customHeight="1" x14ac:dyDescent="0.3">
      <c r="A13" s="200"/>
      <c r="B13" s="96" t="s">
        <v>117</v>
      </c>
      <c r="C13" s="97"/>
      <c r="D13" s="97"/>
      <c r="E13" s="97"/>
      <c r="F13" s="97"/>
      <c r="G13" s="97"/>
      <c r="H13" s="97"/>
      <c r="I13" s="97"/>
      <c r="J13" s="97"/>
      <c r="K13" s="97"/>
      <c r="L13" s="97"/>
      <c r="M13" s="97"/>
      <c r="N13" s="97"/>
      <c r="O13" s="200"/>
    </row>
    <row r="14" spans="1:15" ht="10.5" customHeight="1" x14ac:dyDescent="0.25">
      <c r="A14" s="98"/>
      <c r="B14" s="99"/>
    </row>
    <row r="15" spans="1:15" ht="15.75" customHeight="1" x14ac:dyDescent="0.3">
      <c r="A15" s="100"/>
      <c r="B15" s="101" t="s">
        <v>40</v>
      </c>
    </row>
    <row r="16" spans="1:15" ht="8.25" customHeight="1" x14ac:dyDescent="0.25">
      <c r="B16" s="99"/>
    </row>
    <row r="17" spans="1:15" ht="27" customHeight="1" x14ac:dyDescent="0.25">
      <c r="A17" s="100" t="s">
        <v>41</v>
      </c>
      <c r="B17" s="285" t="s">
        <v>219</v>
      </c>
      <c r="C17" s="286"/>
      <c r="D17" s="286"/>
      <c r="E17" s="286"/>
      <c r="F17" s="286"/>
      <c r="G17" s="286"/>
      <c r="H17" s="286"/>
      <c r="I17" s="286"/>
      <c r="J17" s="286"/>
      <c r="K17" s="286"/>
      <c r="L17" s="286"/>
      <c r="M17" s="286"/>
      <c r="N17" s="286"/>
      <c r="O17" s="286"/>
    </row>
    <row r="18" spans="1:15" ht="26.4" customHeight="1" x14ac:dyDescent="0.25">
      <c r="A18" s="88"/>
      <c r="B18" s="286"/>
      <c r="C18" s="286"/>
      <c r="D18" s="286"/>
      <c r="E18" s="286"/>
      <c r="F18" s="286"/>
      <c r="G18" s="286"/>
      <c r="H18" s="286"/>
      <c r="I18" s="286"/>
      <c r="J18" s="286"/>
      <c r="K18" s="286"/>
      <c r="L18" s="286"/>
      <c r="M18" s="286"/>
      <c r="N18" s="286"/>
      <c r="O18" s="286"/>
    </row>
    <row r="19" spans="1:15" ht="15.75" customHeight="1" x14ac:dyDescent="0.25">
      <c r="A19" s="88"/>
      <c r="B19" s="99" t="s">
        <v>218</v>
      </c>
    </row>
    <row r="20" spans="1:15" ht="15.75" customHeight="1" x14ac:dyDescent="0.25">
      <c r="B20" s="99" t="s">
        <v>42</v>
      </c>
    </row>
    <row r="21" spans="1:15" ht="15.75" customHeight="1" x14ac:dyDescent="0.25">
      <c r="B21" s="99" t="s">
        <v>243</v>
      </c>
    </row>
    <row r="22" spans="1:15" ht="19.5" customHeight="1" x14ac:dyDescent="0.25">
      <c r="B22" s="99"/>
    </row>
    <row r="23" spans="1:15" ht="15.75" customHeight="1" x14ac:dyDescent="0.25">
      <c r="B23" s="284" t="s">
        <v>217</v>
      </c>
      <c r="C23" s="281"/>
      <c r="D23" s="281"/>
      <c r="E23" s="281"/>
      <c r="F23" s="281"/>
      <c r="G23" s="281"/>
      <c r="H23" s="281"/>
      <c r="I23" s="281"/>
      <c r="J23" s="281"/>
      <c r="K23" s="281"/>
      <c r="L23" s="281"/>
      <c r="M23" s="281"/>
      <c r="N23" s="281"/>
      <c r="O23" s="281"/>
    </row>
    <row r="24" spans="1:15" ht="15.75" customHeight="1" x14ac:dyDescent="0.25">
      <c r="B24" s="281"/>
      <c r="C24" s="281"/>
      <c r="D24" s="281"/>
      <c r="E24" s="281"/>
      <c r="F24" s="281"/>
      <c r="G24" s="281"/>
      <c r="H24" s="281"/>
      <c r="I24" s="281"/>
      <c r="J24" s="281"/>
      <c r="K24" s="281"/>
      <c r="L24" s="281"/>
      <c r="M24" s="281"/>
      <c r="N24" s="281"/>
      <c r="O24" s="281"/>
    </row>
    <row r="25" spans="1:15" ht="15.75" customHeight="1" x14ac:dyDescent="0.3">
      <c r="B25" s="101" t="s">
        <v>222</v>
      </c>
    </row>
    <row r="26" spans="1:15" ht="13.2" x14ac:dyDescent="0.25">
      <c r="B26" s="147" t="s">
        <v>258</v>
      </c>
    </row>
    <row r="27" spans="1:15" ht="13.2" x14ac:dyDescent="0.25">
      <c r="B27" s="147" t="s">
        <v>254</v>
      </c>
    </row>
    <row r="28" spans="1:15" ht="13.2" x14ac:dyDescent="0.25">
      <c r="B28" s="102"/>
    </row>
    <row r="29" spans="1:15" ht="15.75" customHeight="1" x14ac:dyDescent="0.25">
      <c r="B29" s="284" t="s">
        <v>220</v>
      </c>
      <c r="C29" s="281"/>
      <c r="D29" s="281"/>
      <c r="E29" s="281"/>
      <c r="F29" s="281"/>
      <c r="G29" s="281"/>
      <c r="H29" s="281"/>
      <c r="I29" s="281"/>
      <c r="J29" s="281"/>
      <c r="K29" s="281"/>
      <c r="L29" s="281"/>
      <c r="M29" s="281"/>
      <c r="N29" s="281"/>
      <c r="O29" s="281"/>
    </row>
    <row r="30" spans="1:15" ht="15.75" customHeight="1" x14ac:dyDescent="0.25">
      <c r="B30" s="281"/>
      <c r="C30" s="281"/>
      <c r="D30" s="281"/>
      <c r="E30" s="281"/>
      <c r="F30" s="281"/>
      <c r="G30" s="281"/>
      <c r="H30" s="281"/>
      <c r="I30" s="281"/>
      <c r="J30" s="281"/>
      <c r="K30" s="281"/>
      <c r="L30" s="281"/>
      <c r="M30" s="281"/>
      <c r="N30" s="281"/>
      <c r="O30" s="281"/>
    </row>
    <row r="31" spans="1:15" ht="15.75" customHeight="1" x14ac:dyDescent="0.3">
      <c r="B31" s="101" t="s">
        <v>221</v>
      </c>
    </row>
    <row r="32" spans="1:15" ht="13.2" x14ac:dyDescent="0.25">
      <c r="B32" s="147" t="s">
        <v>258</v>
      </c>
    </row>
    <row r="33" spans="2:14" ht="13.2" x14ac:dyDescent="0.25">
      <c r="B33" s="147" t="s">
        <v>255</v>
      </c>
    </row>
    <row r="34" spans="2:14" ht="13.2" x14ac:dyDescent="0.25">
      <c r="B34" s="102"/>
    </row>
    <row r="35" spans="2:14" ht="16.8" x14ac:dyDescent="0.3">
      <c r="B35" s="103" t="s">
        <v>242</v>
      </c>
    </row>
    <row r="36" spans="2:14" ht="13.8" x14ac:dyDescent="0.25">
      <c r="B36" s="148" t="s">
        <v>256</v>
      </c>
    </row>
    <row r="37" spans="2:14" ht="15.75" customHeight="1" x14ac:dyDescent="0.3">
      <c r="B37" s="101" t="s">
        <v>43</v>
      </c>
    </row>
    <row r="38" spans="2:14" ht="16.8" x14ac:dyDescent="0.3">
      <c r="B38" s="104" t="s">
        <v>241</v>
      </c>
    </row>
    <row r="39" spans="2:14" ht="13.2" x14ac:dyDescent="0.25">
      <c r="B39" s="102"/>
    </row>
    <row r="40" spans="2:14" ht="16.8" x14ac:dyDescent="0.3">
      <c r="B40" s="103" t="s">
        <v>86</v>
      </c>
    </row>
    <row r="41" spans="2:14" ht="13.8" x14ac:dyDescent="0.25">
      <c r="B41" s="148" t="s">
        <v>256</v>
      </c>
    </row>
    <row r="42" spans="2:14" ht="15.75" customHeight="1" x14ac:dyDescent="0.3">
      <c r="B42" s="101" t="s">
        <v>43</v>
      </c>
    </row>
    <row r="43" spans="2:14" ht="16.8" x14ac:dyDescent="0.3">
      <c r="B43" s="104" t="s">
        <v>241</v>
      </c>
    </row>
    <row r="44" spans="2:14" ht="17.399999999999999" thickBot="1" x14ac:dyDescent="0.35">
      <c r="B44" s="104"/>
    </row>
    <row r="45" spans="2:14" ht="16.2" thickBot="1" x14ac:dyDescent="0.35">
      <c r="B45" s="287" t="s">
        <v>216</v>
      </c>
      <c r="C45" s="164"/>
      <c r="D45" s="164"/>
      <c r="E45" s="164"/>
      <c r="F45" s="164"/>
      <c r="G45" s="164"/>
      <c r="H45" s="168"/>
      <c r="I45" s="205" t="s">
        <v>226</v>
      </c>
      <c r="J45" s="165"/>
      <c r="K45" s="165"/>
      <c r="L45" s="165"/>
      <c r="M45" s="165"/>
      <c r="N45" s="166"/>
    </row>
    <row r="46" spans="2:14" ht="15" customHeight="1" x14ac:dyDescent="0.25">
      <c r="B46" s="206" t="s">
        <v>223</v>
      </c>
      <c r="C46" s="207"/>
      <c r="D46" s="208"/>
      <c r="E46" s="253" t="s">
        <v>224</v>
      </c>
      <c r="F46" s="254"/>
      <c r="G46" s="239" t="s">
        <v>225</v>
      </c>
      <c r="H46" s="240"/>
      <c r="I46" s="215">
        <v>200</v>
      </c>
      <c r="J46" s="216"/>
      <c r="K46" s="216"/>
      <c r="L46" s="216"/>
      <c r="M46" s="216"/>
      <c r="N46" s="217"/>
    </row>
    <row r="47" spans="2:14" ht="12.75" customHeight="1" x14ac:dyDescent="0.25">
      <c r="B47" s="209"/>
      <c r="C47" s="210"/>
      <c r="D47" s="211"/>
      <c r="E47" s="241"/>
      <c r="F47" s="242"/>
      <c r="G47" s="241"/>
      <c r="H47" s="242"/>
      <c r="I47" s="218"/>
      <c r="J47" s="219"/>
      <c r="K47" s="219"/>
      <c r="L47" s="219"/>
      <c r="M47" s="219"/>
      <c r="N47" s="220"/>
    </row>
    <row r="48" spans="2:14" ht="13.8" thickBot="1" x14ac:dyDescent="0.3">
      <c r="B48" s="212"/>
      <c r="C48" s="213"/>
      <c r="D48" s="214"/>
      <c r="E48" s="243"/>
      <c r="F48" s="244"/>
      <c r="G48" s="243"/>
      <c r="H48" s="244"/>
      <c r="I48" s="221"/>
      <c r="J48" s="222"/>
      <c r="K48" s="222"/>
      <c r="L48" s="222"/>
      <c r="M48" s="222"/>
      <c r="N48" s="223"/>
    </row>
    <row r="49" spans="2:14" ht="13.8" thickBot="1" x14ac:dyDescent="0.3">
      <c r="B49" s="105"/>
      <c r="C49" s="105"/>
      <c r="D49" s="105"/>
      <c r="E49" s="105"/>
      <c r="F49" s="105"/>
      <c r="G49" s="105"/>
      <c r="H49" s="105"/>
      <c r="I49" s="88"/>
      <c r="J49" s="88"/>
      <c r="K49" s="88"/>
      <c r="L49" s="88"/>
      <c r="M49" s="88"/>
      <c r="N49" s="88"/>
    </row>
    <row r="50" spans="2:14" ht="16.2" thickBot="1" x14ac:dyDescent="0.35">
      <c r="B50" s="287" t="s">
        <v>216</v>
      </c>
      <c r="C50" s="164"/>
      <c r="D50" s="164"/>
      <c r="E50" s="164"/>
      <c r="F50" s="164"/>
      <c r="G50" s="164"/>
      <c r="H50" s="168"/>
      <c r="I50" s="205" t="s">
        <v>227</v>
      </c>
      <c r="J50" s="165"/>
      <c r="K50" s="165"/>
      <c r="L50" s="165"/>
      <c r="M50" s="165"/>
      <c r="N50" s="166"/>
    </row>
    <row r="51" spans="2:14" ht="15" customHeight="1" x14ac:dyDescent="0.25">
      <c r="B51" s="206" t="s">
        <v>223</v>
      </c>
      <c r="C51" s="207"/>
      <c r="D51" s="208"/>
      <c r="E51" s="253" t="s">
        <v>224</v>
      </c>
      <c r="F51" s="254"/>
      <c r="G51" s="239" t="s">
        <v>80</v>
      </c>
      <c r="H51" s="240"/>
      <c r="I51" s="215">
        <v>300</v>
      </c>
      <c r="J51" s="216"/>
      <c r="K51" s="216"/>
      <c r="L51" s="216"/>
      <c r="M51" s="216"/>
      <c r="N51" s="217"/>
    </row>
    <row r="52" spans="2:14" ht="12.75" customHeight="1" x14ac:dyDescent="0.25">
      <c r="B52" s="209"/>
      <c r="C52" s="210"/>
      <c r="D52" s="211"/>
      <c r="E52" s="241"/>
      <c r="F52" s="242"/>
      <c r="G52" s="241"/>
      <c r="H52" s="242"/>
      <c r="I52" s="218"/>
      <c r="J52" s="219"/>
      <c r="K52" s="219"/>
      <c r="L52" s="219"/>
      <c r="M52" s="219"/>
      <c r="N52" s="220"/>
    </row>
    <row r="53" spans="2:14" ht="13.8" thickBot="1" x14ac:dyDescent="0.3">
      <c r="B53" s="212"/>
      <c r="C53" s="213"/>
      <c r="D53" s="214"/>
      <c r="E53" s="243"/>
      <c r="F53" s="244"/>
      <c r="G53" s="243"/>
      <c r="H53" s="244"/>
      <c r="I53" s="221"/>
      <c r="J53" s="222"/>
      <c r="K53" s="222"/>
      <c r="L53" s="222"/>
      <c r="M53" s="222"/>
      <c r="N53" s="223"/>
    </row>
    <row r="54" spans="2:14" ht="13.95" customHeight="1" x14ac:dyDescent="0.25">
      <c r="B54" s="105"/>
      <c r="C54" s="105"/>
      <c r="D54" s="105"/>
      <c r="E54" s="88"/>
      <c r="F54" s="88"/>
      <c r="G54" s="86"/>
      <c r="H54" s="88"/>
      <c r="I54" s="88"/>
      <c r="J54" s="106"/>
      <c r="K54" s="106"/>
      <c r="L54" s="106"/>
      <c r="M54" s="106"/>
      <c r="N54" s="106"/>
    </row>
    <row r="55" spans="2:14" ht="12.75" customHeight="1" x14ac:dyDescent="0.25">
      <c r="B55" s="224" t="s">
        <v>44</v>
      </c>
      <c r="C55" s="225"/>
      <c r="D55" s="225"/>
      <c r="E55" s="225"/>
      <c r="F55" s="225"/>
      <c r="G55" s="225"/>
      <c r="H55" s="226"/>
      <c r="I55" s="232" t="s">
        <v>38</v>
      </c>
      <c r="J55" s="233"/>
      <c r="K55" s="233"/>
      <c r="L55" s="233"/>
      <c r="M55" s="233"/>
      <c r="N55" s="234"/>
    </row>
    <row r="56" spans="2:14" ht="18" customHeight="1" x14ac:dyDescent="0.25">
      <c r="B56" s="227"/>
      <c r="C56" s="149"/>
      <c r="D56" s="149"/>
      <c r="E56" s="149"/>
      <c r="F56" s="149"/>
      <c r="G56" s="149"/>
      <c r="H56" s="228"/>
      <c r="I56" s="235" t="s">
        <v>87</v>
      </c>
      <c r="J56" s="236"/>
      <c r="K56" s="235" t="s">
        <v>45</v>
      </c>
      <c r="L56" s="236"/>
      <c r="M56" s="235" t="s">
        <v>46</v>
      </c>
      <c r="N56" s="236"/>
    </row>
    <row r="57" spans="2:14" ht="12.75" customHeight="1" thickBot="1" x14ac:dyDescent="0.3">
      <c r="B57" s="229"/>
      <c r="C57" s="230"/>
      <c r="D57" s="230"/>
      <c r="E57" s="230"/>
      <c r="F57" s="230"/>
      <c r="G57" s="230"/>
      <c r="H57" s="231"/>
      <c r="I57" s="237"/>
      <c r="J57" s="238"/>
      <c r="K57" s="237"/>
      <c r="L57" s="238"/>
      <c r="M57" s="237"/>
      <c r="N57" s="238"/>
    </row>
    <row r="58" spans="2:14" ht="12.75" customHeight="1" x14ac:dyDescent="0.25">
      <c r="B58" s="206" t="s">
        <v>223</v>
      </c>
      <c r="C58" s="207"/>
      <c r="D58" s="208"/>
      <c r="E58" s="253" t="s">
        <v>224</v>
      </c>
      <c r="F58" s="254"/>
      <c r="G58" s="239" t="s">
        <v>80</v>
      </c>
      <c r="H58" s="240"/>
      <c r="I58" s="245" t="s">
        <v>82</v>
      </c>
      <c r="J58" s="246"/>
      <c r="K58" s="246"/>
      <c r="L58" s="246"/>
      <c r="M58" s="246"/>
      <c r="N58" s="247"/>
    </row>
    <row r="59" spans="2:14" ht="18" customHeight="1" x14ac:dyDescent="0.25">
      <c r="B59" s="209"/>
      <c r="C59" s="210"/>
      <c r="D59" s="211"/>
      <c r="E59" s="241"/>
      <c r="F59" s="242"/>
      <c r="G59" s="241"/>
      <c r="H59" s="242"/>
      <c r="I59" s="248">
        <v>300</v>
      </c>
      <c r="J59" s="249"/>
      <c r="K59" s="248">
        <v>600</v>
      </c>
      <c r="L59" s="249"/>
      <c r="M59" s="248">
        <v>1000</v>
      </c>
      <c r="N59" s="249"/>
    </row>
    <row r="60" spans="2:14" ht="12.75" customHeight="1" thickBot="1" x14ac:dyDescent="0.3">
      <c r="B60" s="212"/>
      <c r="C60" s="213"/>
      <c r="D60" s="214"/>
      <c r="E60" s="243"/>
      <c r="F60" s="244"/>
      <c r="G60" s="243"/>
      <c r="H60" s="244"/>
      <c r="I60" s="249"/>
      <c r="J60" s="249"/>
      <c r="K60" s="249"/>
      <c r="L60" s="249"/>
      <c r="M60" s="249"/>
      <c r="N60" s="249"/>
    </row>
    <row r="61" spans="2:14" ht="12.75" customHeight="1" x14ac:dyDescent="0.25">
      <c r="B61" s="206" t="s">
        <v>223</v>
      </c>
      <c r="C61" s="207"/>
      <c r="D61" s="208"/>
      <c r="E61" s="253" t="s">
        <v>224</v>
      </c>
      <c r="F61" s="254"/>
      <c r="G61" s="239" t="s">
        <v>88</v>
      </c>
      <c r="H61" s="240"/>
      <c r="I61" s="245" t="s">
        <v>83</v>
      </c>
      <c r="J61" s="246"/>
      <c r="K61" s="246"/>
      <c r="L61" s="246"/>
      <c r="M61" s="246"/>
      <c r="N61" s="247"/>
    </row>
    <row r="62" spans="2:14" ht="18" customHeight="1" x14ac:dyDescent="0.25">
      <c r="B62" s="209"/>
      <c r="C62" s="210"/>
      <c r="D62" s="211"/>
      <c r="E62" s="241"/>
      <c r="F62" s="242"/>
      <c r="G62" s="241"/>
      <c r="H62" s="242"/>
      <c r="I62" s="248">
        <v>510</v>
      </c>
      <c r="J62" s="249"/>
      <c r="K62" s="248">
        <v>1020</v>
      </c>
      <c r="L62" s="249"/>
      <c r="M62" s="248">
        <v>1700</v>
      </c>
      <c r="N62" s="249"/>
    </row>
    <row r="63" spans="2:14" ht="12.75" customHeight="1" thickBot="1" x14ac:dyDescent="0.3">
      <c r="B63" s="212"/>
      <c r="C63" s="213"/>
      <c r="D63" s="214"/>
      <c r="E63" s="243"/>
      <c r="F63" s="244"/>
      <c r="G63" s="243"/>
      <c r="H63" s="244"/>
      <c r="I63" s="249"/>
      <c r="J63" s="249"/>
      <c r="K63" s="249"/>
      <c r="L63" s="249"/>
      <c r="M63" s="249"/>
      <c r="N63" s="249"/>
    </row>
    <row r="64" spans="2:14" ht="12.75" customHeight="1" x14ac:dyDescent="0.25">
      <c r="B64" s="206" t="s">
        <v>223</v>
      </c>
      <c r="C64" s="207"/>
      <c r="D64" s="208"/>
      <c r="E64" s="253" t="s">
        <v>224</v>
      </c>
      <c r="F64" s="254"/>
      <c r="G64" s="239" t="s">
        <v>89</v>
      </c>
      <c r="H64" s="240"/>
      <c r="I64" s="245" t="s">
        <v>84</v>
      </c>
      <c r="J64" s="246"/>
      <c r="K64" s="246"/>
      <c r="L64" s="246"/>
      <c r="M64" s="246"/>
      <c r="N64" s="247"/>
    </row>
    <row r="65" spans="1:14" ht="18" customHeight="1" x14ac:dyDescent="0.25">
      <c r="B65" s="209"/>
      <c r="C65" s="210"/>
      <c r="D65" s="211"/>
      <c r="E65" s="241"/>
      <c r="F65" s="242"/>
      <c r="G65" s="241"/>
      <c r="H65" s="242"/>
      <c r="I65" s="248">
        <v>990</v>
      </c>
      <c r="J65" s="249"/>
      <c r="K65" s="248">
        <v>1980</v>
      </c>
      <c r="L65" s="249"/>
      <c r="M65" s="248">
        <v>3300</v>
      </c>
      <c r="N65" s="249"/>
    </row>
    <row r="66" spans="1:14" ht="12.75" customHeight="1" thickBot="1" x14ac:dyDescent="0.3">
      <c r="B66" s="212"/>
      <c r="C66" s="213"/>
      <c r="D66" s="214"/>
      <c r="E66" s="243"/>
      <c r="F66" s="244"/>
      <c r="G66" s="243"/>
      <c r="H66" s="244"/>
      <c r="I66" s="249"/>
      <c r="J66" s="249"/>
      <c r="K66" s="249"/>
      <c r="L66" s="249"/>
      <c r="M66" s="249"/>
      <c r="N66" s="249"/>
    </row>
    <row r="67" spans="1:14" ht="12.75" customHeight="1" x14ac:dyDescent="0.25">
      <c r="B67" s="288" t="s">
        <v>259</v>
      </c>
      <c r="C67" s="289"/>
      <c r="D67" s="289"/>
      <c r="E67" s="289"/>
      <c r="F67" s="289"/>
      <c r="G67" s="289"/>
      <c r="H67" s="289"/>
      <c r="I67" s="289"/>
      <c r="J67" s="289"/>
      <c r="K67" s="289"/>
      <c r="L67" s="289"/>
      <c r="M67" s="289"/>
      <c r="N67" s="290"/>
    </row>
    <row r="68" spans="1:14" ht="24.75" customHeight="1" x14ac:dyDescent="0.25">
      <c r="A68" s="100"/>
      <c r="B68" s="291"/>
      <c r="C68" s="292"/>
      <c r="D68" s="292"/>
      <c r="E68" s="292"/>
      <c r="F68" s="292"/>
      <c r="G68" s="292"/>
      <c r="H68" s="292"/>
      <c r="I68" s="292"/>
      <c r="J68" s="292"/>
      <c r="K68" s="292"/>
      <c r="L68" s="292"/>
      <c r="M68" s="292"/>
      <c r="N68" s="293"/>
    </row>
    <row r="69" spans="1:14" ht="12.75" customHeight="1" x14ac:dyDescent="0.25">
      <c r="A69" s="100"/>
      <c r="B69" s="107"/>
      <c r="C69" s="107"/>
      <c r="D69" s="107"/>
      <c r="E69" s="107"/>
      <c r="F69" s="107"/>
      <c r="G69" s="107"/>
      <c r="H69" s="107"/>
      <c r="I69" s="107"/>
      <c r="J69" s="107"/>
      <c r="K69" s="107"/>
      <c r="L69" s="107"/>
      <c r="M69" s="107"/>
      <c r="N69" s="107"/>
    </row>
    <row r="70" spans="1:14" ht="12.75" customHeight="1" x14ac:dyDescent="0.25">
      <c r="A70" s="100"/>
      <c r="B70" s="107"/>
      <c r="C70" s="107"/>
      <c r="D70" s="107"/>
      <c r="E70" s="107"/>
      <c r="F70" s="107"/>
      <c r="G70" s="107"/>
      <c r="H70" s="107"/>
      <c r="I70" s="107"/>
      <c r="J70" s="107"/>
      <c r="K70" s="107"/>
      <c r="L70" s="107"/>
      <c r="M70" s="107"/>
      <c r="N70" s="107"/>
    </row>
    <row r="71" spans="1:14" ht="15" customHeight="1" x14ac:dyDescent="0.25">
      <c r="B71" s="224" t="s">
        <v>44</v>
      </c>
      <c r="C71" s="225"/>
      <c r="D71" s="225"/>
      <c r="E71" s="225"/>
      <c r="F71" s="225"/>
      <c r="G71" s="225"/>
      <c r="H71" s="226"/>
      <c r="I71" s="250" t="s">
        <v>79</v>
      </c>
      <c r="J71" s="251"/>
      <c r="K71" s="251"/>
      <c r="L71" s="251"/>
      <c r="M71" s="251"/>
      <c r="N71" s="252"/>
    </row>
    <row r="72" spans="1:14" ht="12.75" customHeight="1" x14ac:dyDescent="0.25">
      <c r="B72" s="227"/>
      <c r="C72" s="149"/>
      <c r="D72" s="149"/>
      <c r="E72" s="149"/>
      <c r="F72" s="149"/>
      <c r="G72" s="149"/>
      <c r="H72" s="228"/>
      <c r="I72" s="201" t="s">
        <v>87</v>
      </c>
      <c r="J72" s="202"/>
      <c r="K72" s="201" t="s">
        <v>45</v>
      </c>
      <c r="L72" s="202"/>
      <c r="M72" s="201" t="s">
        <v>46</v>
      </c>
      <c r="N72" s="202"/>
    </row>
    <row r="73" spans="1:14" ht="13.8" thickBot="1" x14ac:dyDescent="0.3">
      <c r="B73" s="229"/>
      <c r="C73" s="230"/>
      <c r="D73" s="230"/>
      <c r="E73" s="230"/>
      <c r="F73" s="230"/>
      <c r="G73" s="230"/>
      <c r="H73" s="231"/>
      <c r="I73" s="203"/>
      <c r="J73" s="204"/>
      <c r="K73" s="203"/>
      <c r="L73" s="204"/>
      <c r="M73" s="203"/>
      <c r="N73" s="204"/>
    </row>
    <row r="74" spans="1:14" ht="12.75" customHeight="1" x14ac:dyDescent="0.25">
      <c r="B74" s="206" t="s">
        <v>223</v>
      </c>
      <c r="C74" s="207"/>
      <c r="D74" s="208"/>
      <c r="E74" s="253" t="s">
        <v>224</v>
      </c>
      <c r="F74" s="254"/>
      <c r="G74" s="239" t="s">
        <v>80</v>
      </c>
      <c r="H74" s="240"/>
      <c r="I74" s="245" t="s">
        <v>90</v>
      </c>
      <c r="J74" s="246"/>
      <c r="K74" s="246">
        <v>600</v>
      </c>
      <c r="L74" s="246"/>
      <c r="M74" s="246">
        <v>1000</v>
      </c>
      <c r="N74" s="247"/>
    </row>
    <row r="75" spans="1:14" ht="18" customHeight="1" x14ac:dyDescent="0.25">
      <c r="B75" s="209"/>
      <c r="C75" s="210"/>
      <c r="D75" s="211"/>
      <c r="E75" s="241"/>
      <c r="F75" s="242"/>
      <c r="G75" s="241"/>
      <c r="H75" s="242"/>
      <c r="I75" s="248">
        <v>390</v>
      </c>
      <c r="J75" s="249"/>
      <c r="K75" s="248">
        <v>780</v>
      </c>
      <c r="L75" s="249"/>
      <c r="M75" s="248">
        <v>1300</v>
      </c>
      <c r="N75" s="249"/>
    </row>
    <row r="76" spans="1:14" ht="12.75" customHeight="1" thickBot="1" x14ac:dyDescent="0.3">
      <c r="B76" s="212"/>
      <c r="C76" s="213"/>
      <c r="D76" s="214"/>
      <c r="E76" s="243"/>
      <c r="F76" s="244"/>
      <c r="G76" s="243"/>
      <c r="H76" s="244"/>
      <c r="I76" s="249"/>
      <c r="J76" s="249"/>
      <c r="K76" s="249"/>
      <c r="L76" s="249"/>
      <c r="M76" s="249"/>
      <c r="N76" s="249"/>
    </row>
    <row r="77" spans="1:14" ht="12.75" customHeight="1" x14ac:dyDescent="0.25">
      <c r="B77" s="206" t="s">
        <v>223</v>
      </c>
      <c r="C77" s="207"/>
      <c r="D77" s="208"/>
      <c r="E77" s="253" t="s">
        <v>224</v>
      </c>
      <c r="F77" s="254"/>
      <c r="G77" s="239" t="s">
        <v>88</v>
      </c>
      <c r="H77" s="240"/>
      <c r="I77" s="245" t="s">
        <v>91</v>
      </c>
      <c r="J77" s="246"/>
      <c r="K77" s="246">
        <v>1020</v>
      </c>
      <c r="L77" s="246"/>
      <c r="M77" s="246">
        <v>1700</v>
      </c>
      <c r="N77" s="247"/>
    </row>
    <row r="78" spans="1:14" ht="18" customHeight="1" x14ac:dyDescent="0.25">
      <c r="B78" s="209"/>
      <c r="C78" s="210"/>
      <c r="D78" s="211"/>
      <c r="E78" s="241"/>
      <c r="F78" s="242"/>
      <c r="G78" s="241"/>
      <c r="H78" s="242"/>
      <c r="I78" s="248">
        <v>690</v>
      </c>
      <c r="J78" s="249"/>
      <c r="K78" s="248">
        <v>1380</v>
      </c>
      <c r="L78" s="249"/>
      <c r="M78" s="248">
        <v>2300</v>
      </c>
      <c r="N78" s="249"/>
    </row>
    <row r="79" spans="1:14" ht="12.75" customHeight="1" thickBot="1" x14ac:dyDescent="0.3">
      <c r="B79" s="212"/>
      <c r="C79" s="213"/>
      <c r="D79" s="214"/>
      <c r="E79" s="243"/>
      <c r="F79" s="244"/>
      <c r="G79" s="243"/>
      <c r="H79" s="244"/>
      <c r="I79" s="249"/>
      <c r="J79" s="249"/>
      <c r="K79" s="249"/>
      <c r="L79" s="249"/>
      <c r="M79" s="249"/>
      <c r="N79" s="249"/>
    </row>
    <row r="80" spans="1:14" ht="12.75" customHeight="1" x14ac:dyDescent="0.25">
      <c r="B80" s="206" t="s">
        <v>223</v>
      </c>
      <c r="C80" s="207"/>
      <c r="D80" s="208"/>
      <c r="E80" s="253" t="s">
        <v>224</v>
      </c>
      <c r="F80" s="254"/>
      <c r="G80" s="239" t="s">
        <v>89</v>
      </c>
      <c r="H80" s="240"/>
      <c r="I80" s="245" t="s">
        <v>92</v>
      </c>
      <c r="J80" s="246"/>
      <c r="K80" s="246">
        <v>1980</v>
      </c>
      <c r="L80" s="246"/>
      <c r="M80" s="246">
        <v>3300</v>
      </c>
      <c r="N80" s="247"/>
    </row>
    <row r="81" spans="1:14" ht="18" customHeight="1" x14ac:dyDescent="0.25">
      <c r="B81" s="209"/>
      <c r="C81" s="210"/>
      <c r="D81" s="211"/>
      <c r="E81" s="241"/>
      <c r="F81" s="242"/>
      <c r="G81" s="241"/>
      <c r="H81" s="242"/>
      <c r="I81" s="248">
        <v>1290</v>
      </c>
      <c r="J81" s="249"/>
      <c r="K81" s="248">
        <v>2580</v>
      </c>
      <c r="L81" s="249"/>
      <c r="M81" s="248">
        <v>4300</v>
      </c>
      <c r="N81" s="249"/>
    </row>
    <row r="82" spans="1:14" ht="12.75" customHeight="1" thickBot="1" x14ac:dyDescent="0.3">
      <c r="B82" s="212"/>
      <c r="C82" s="213"/>
      <c r="D82" s="214"/>
      <c r="E82" s="243"/>
      <c r="F82" s="244"/>
      <c r="G82" s="243"/>
      <c r="H82" s="244"/>
      <c r="I82" s="249"/>
      <c r="J82" s="249"/>
      <c r="K82" s="249"/>
      <c r="L82" s="249"/>
      <c r="M82" s="249"/>
      <c r="N82" s="249"/>
    </row>
    <row r="83" spans="1:14" ht="12.75" customHeight="1" x14ac:dyDescent="0.25">
      <c r="B83" s="185" t="s">
        <v>259</v>
      </c>
      <c r="C83" s="186"/>
      <c r="D83" s="186"/>
      <c r="E83" s="186"/>
      <c r="F83" s="186"/>
      <c r="G83" s="186"/>
      <c r="H83" s="186"/>
      <c r="I83" s="186"/>
      <c r="J83" s="186"/>
      <c r="K83" s="186"/>
      <c r="L83" s="186"/>
      <c r="M83" s="186"/>
      <c r="N83" s="187"/>
    </row>
    <row r="84" spans="1:14" ht="24.75" customHeight="1" x14ac:dyDescent="0.25">
      <c r="A84" s="100"/>
      <c r="B84" s="188"/>
      <c r="C84" s="189"/>
      <c r="D84" s="189"/>
      <c r="E84" s="189"/>
      <c r="F84" s="189"/>
      <c r="G84" s="189"/>
      <c r="H84" s="189"/>
      <c r="I84" s="189"/>
      <c r="J84" s="189"/>
      <c r="K84" s="189"/>
      <c r="L84" s="189"/>
      <c r="M84" s="189"/>
      <c r="N84" s="190"/>
    </row>
    <row r="85" spans="1:14" ht="24.75" customHeight="1" x14ac:dyDescent="0.25">
      <c r="A85" s="100"/>
      <c r="B85" s="107"/>
      <c r="C85" s="107"/>
      <c r="D85" s="107"/>
      <c r="E85" s="107"/>
      <c r="F85" s="107"/>
      <c r="G85" s="107"/>
      <c r="H85" s="107"/>
      <c r="I85" s="107"/>
      <c r="J85" s="107"/>
      <c r="K85" s="107"/>
      <c r="L85" s="107"/>
      <c r="M85" s="107"/>
      <c r="N85" s="107"/>
    </row>
    <row r="86" spans="1:14" ht="15" customHeight="1" x14ac:dyDescent="0.25">
      <c r="A86" s="191" t="s">
        <v>41</v>
      </c>
      <c r="B86" s="107"/>
      <c r="C86" s="107"/>
      <c r="D86" s="107"/>
      <c r="E86" s="107"/>
      <c r="F86" s="107"/>
      <c r="G86" s="107"/>
      <c r="H86" s="107"/>
      <c r="I86" s="107"/>
      <c r="J86" s="107"/>
      <c r="K86" s="107"/>
      <c r="L86" s="107"/>
      <c r="M86" s="107"/>
      <c r="N86" s="107"/>
    </row>
    <row r="87" spans="1:14" ht="15.6" x14ac:dyDescent="0.3">
      <c r="A87" s="149"/>
      <c r="B87" s="56" t="s">
        <v>47</v>
      </c>
    </row>
    <row r="88" spans="1:14" ht="13.2" x14ac:dyDescent="0.25">
      <c r="A88" s="149"/>
      <c r="B88" s="57" t="s">
        <v>244</v>
      </c>
    </row>
    <row r="89" spans="1:14" ht="13.2" x14ac:dyDescent="0.25">
      <c r="B89" s="57" t="s">
        <v>48</v>
      </c>
    </row>
    <row r="90" spans="1:14" ht="13.2" x14ac:dyDescent="0.25">
      <c r="B90" s="57" t="s">
        <v>49</v>
      </c>
    </row>
    <row r="91" spans="1:14" ht="13.2" x14ac:dyDescent="0.25">
      <c r="B91" s="57" t="s">
        <v>50</v>
      </c>
    </row>
    <row r="92" spans="1:14" ht="13.2" x14ac:dyDescent="0.25">
      <c r="B92" s="147" t="s">
        <v>258</v>
      </c>
    </row>
    <row r="93" spans="1:14" ht="13.2" x14ac:dyDescent="0.25">
      <c r="B93" s="147" t="s">
        <v>254</v>
      </c>
    </row>
    <row r="94" spans="1:14" ht="21" customHeight="1" thickBot="1" x14ac:dyDescent="0.3">
      <c r="B94" s="108" t="s">
        <v>93</v>
      </c>
    </row>
    <row r="95" spans="1:14" ht="13.8" thickBot="1" x14ac:dyDescent="0.3">
      <c r="G95" s="192" t="s">
        <v>51</v>
      </c>
      <c r="H95" s="193"/>
      <c r="I95" s="193"/>
      <c r="J95" s="193"/>
      <c r="K95" s="193"/>
      <c r="L95" s="193"/>
      <c r="M95" s="194"/>
    </row>
    <row r="96" spans="1:14" ht="13.2" x14ac:dyDescent="0.25">
      <c r="B96" s="169" t="s">
        <v>52</v>
      </c>
      <c r="C96" s="171"/>
      <c r="D96" s="171"/>
      <c r="E96" s="171"/>
      <c r="F96" s="172"/>
      <c r="G96" s="109">
        <v>24</v>
      </c>
      <c r="H96" s="110">
        <v>48</v>
      </c>
      <c r="I96" s="109">
        <v>72</v>
      </c>
      <c r="J96" s="109">
        <v>96</v>
      </c>
      <c r="K96" s="109">
        <v>120</v>
      </c>
      <c r="L96" s="110">
        <v>144</v>
      </c>
      <c r="M96" s="109">
        <v>168</v>
      </c>
    </row>
    <row r="97" spans="1:14" ht="13.2" x14ac:dyDescent="0.25">
      <c r="B97" s="175" t="s">
        <v>53</v>
      </c>
      <c r="C97" s="177"/>
      <c r="D97" s="177"/>
      <c r="E97" s="177"/>
      <c r="F97" s="178"/>
      <c r="G97" s="111">
        <v>48</v>
      </c>
      <c r="H97" s="112">
        <v>96</v>
      </c>
      <c r="I97" s="111">
        <v>144</v>
      </c>
      <c r="J97" s="111">
        <v>192</v>
      </c>
      <c r="K97" s="111">
        <v>240</v>
      </c>
      <c r="L97" s="112">
        <v>288</v>
      </c>
      <c r="M97" s="111">
        <v>336</v>
      </c>
    </row>
    <row r="98" spans="1:14" ht="13.8" thickBot="1" x14ac:dyDescent="0.3">
      <c r="B98" s="195" t="s">
        <v>54</v>
      </c>
      <c r="C98" s="157"/>
      <c r="D98" s="157"/>
      <c r="E98" s="157"/>
      <c r="F98" s="153"/>
      <c r="G98" s="113">
        <v>12</v>
      </c>
      <c r="H98" s="114">
        <v>12</v>
      </c>
      <c r="I98" s="113">
        <v>18</v>
      </c>
      <c r="J98" s="113">
        <v>24</v>
      </c>
      <c r="K98" s="113">
        <v>30</v>
      </c>
      <c r="L98" s="114">
        <v>36</v>
      </c>
      <c r="M98" s="113">
        <v>36</v>
      </c>
    </row>
    <row r="99" spans="1:14" ht="12.75" customHeight="1" thickBot="1" x14ac:dyDescent="0.3">
      <c r="B99" s="196" t="s">
        <v>55</v>
      </c>
      <c r="C99" s="197"/>
      <c r="D99" s="197"/>
      <c r="E99" s="193"/>
      <c r="F99" s="194"/>
      <c r="G99" s="115">
        <v>450</v>
      </c>
      <c r="H99" s="116">
        <v>720</v>
      </c>
      <c r="I99" s="115">
        <v>1080</v>
      </c>
      <c r="J99" s="115">
        <v>1440</v>
      </c>
      <c r="K99" s="115">
        <v>1800</v>
      </c>
      <c r="L99" s="116">
        <v>2160</v>
      </c>
      <c r="M99" s="115">
        <v>2424</v>
      </c>
    </row>
    <row r="100" spans="1:14" ht="13.8" thickBot="1" x14ac:dyDescent="0.3">
      <c r="B100" s="198" t="s">
        <v>11</v>
      </c>
      <c r="C100" s="193"/>
      <c r="D100" s="193"/>
      <c r="E100" s="193"/>
      <c r="F100" s="194"/>
      <c r="G100" s="117" t="s">
        <v>56</v>
      </c>
      <c r="H100" s="118" t="s">
        <v>57</v>
      </c>
      <c r="I100" s="117" t="s">
        <v>58</v>
      </c>
      <c r="J100" s="117" t="s">
        <v>59</v>
      </c>
      <c r="K100" s="117" t="s">
        <v>60</v>
      </c>
      <c r="L100" s="118" t="s">
        <v>41</v>
      </c>
      <c r="M100" s="117" t="s">
        <v>61</v>
      </c>
    </row>
    <row r="101" spans="1:14" ht="12.75" customHeight="1" x14ac:dyDescent="0.25">
      <c r="A101" s="191" t="s">
        <v>41</v>
      </c>
      <c r="B101" s="86"/>
      <c r="C101" s="88"/>
      <c r="D101" s="88"/>
      <c r="E101" s="86"/>
      <c r="F101" s="86"/>
      <c r="G101" s="86"/>
      <c r="H101" s="86"/>
      <c r="I101" s="86"/>
      <c r="J101" s="86"/>
      <c r="K101" s="86"/>
      <c r="L101" s="86"/>
      <c r="M101" s="86"/>
    </row>
    <row r="102" spans="1:14" ht="21" customHeight="1" x14ac:dyDescent="0.3">
      <c r="A102" s="149"/>
      <c r="B102" s="56" t="s">
        <v>62</v>
      </c>
    </row>
    <row r="103" spans="1:14" ht="12.75" customHeight="1" x14ac:dyDescent="0.25">
      <c r="A103" s="149"/>
      <c r="B103" s="57" t="s">
        <v>63</v>
      </c>
    </row>
    <row r="104" spans="1:14" s="120" customFormat="1" ht="12.75" customHeight="1" x14ac:dyDescent="0.25">
      <c r="A104" s="119"/>
      <c r="B104" s="120" t="s">
        <v>245</v>
      </c>
    </row>
    <row r="105" spans="1:14" ht="12.75" customHeight="1" x14ac:dyDescent="0.25">
      <c r="B105" s="57" t="s">
        <v>64</v>
      </c>
    </row>
    <row r="106" spans="1:14" ht="12.75" customHeight="1" x14ac:dyDescent="0.25">
      <c r="B106" s="147" t="s">
        <v>258</v>
      </c>
    </row>
    <row r="107" spans="1:14" ht="12.75" customHeight="1" x14ac:dyDescent="0.25">
      <c r="B107" s="147" t="s">
        <v>254</v>
      </c>
    </row>
    <row r="108" spans="1:14" ht="15.6" x14ac:dyDescent="0.25">
      <c r="B108" s="108" t="s">
        <v>93</v>
      </c>
    </row>
    <row r="109" spans="1:14" ht="7.5" customHeight="1" thickBot="1" x14ac:dyDescent="0.3">
      <c r="B109" s="108"/>
    </row>
    <row r="110" spans="1:14" ht="13.2" x14ac:dyDescent="0.25">
      <c r="E110" s="121"/>
      <c r="F110" s="106"/>
      <c r="G110" s="256" t="s">
        <v>65</v>
      </c>
      <c r="H110" s="257"/>
      <c r="I110" s="257"/>
      <c r="J110" s="257"/>
      <c r="K110" s="257"/>
      <c r="L110" s="257"/>
      <c r="M110" s="257"/>
      <c r="N110" s="258"/>
    </row>
    <row r="111" spans="1:14" ht="13.8" thickBot="1" x14ac:dyDescent="0.3">
      <c r="E111" s="86"/>
      <c r="F111" s="88"/>
      <c r="G111" s="160" t="s">
        <v>66</v>
      </c>
      <c r="H111" s="161"/>
      <c r="I111" s="162" t="s">
        <v>67</v>
      </c>
      <c r="J111" s="161"/>
      <c r="K111" s="162" t="s">
        <v>68</v>
      </c>
      <c r="L111" s="161"/>
      <c r="M111" s="162" t="s">
        <v>69</v>
      </c>
      <c r="N111" s="161"/>
    </row>
    <row r="112" spans="1:14" ht="13.2" x14ac:dyDescent="0.25">
      <c r="B112" s="169" t="s">
        <v>52</v>
      </c>
      <c r="C112" s="170"/>
      <c r="D112" s="170"/>
      <c r="E112" s="171"/>
      <c r="F112" s="172"/>
      <c r="G112" s="173">
        <v>60</v>
      </c>
      <c r="H112" s="174"/>
      <c r="I112" s="173">
        <v>120</v>
      </c>
      <c r="J112" s="174"/>
      <c r="K112" s="173">
        <v>180</v>
      </c>
      <c r="L112" s="174"/>
      <c r="M112" s="173">
        <v>240</v>
      </c>
      <c r="N112" s="174"/>
    </row>
    <row r="113" spans="1:14" ht="13.2" x14ac:dyDescent="0.25">
      <c r="B113" s="175" t="s">
        <v>53</v>
      </c>
      <c r="C113" s="176"/>
      <c r="D113" s="176"/>
      <c r="E113" s="177"/>
      <c r="F113" s="178"/>
      <c r="G113" s="179">
        <v>120</v>
      </c>
      <c r="H113" s="180"/>
      <c r="I113" s="179">
        <v>240</v>
      </c>
      <c r="J113" s="180"/>
      <c r="K113" s="179">
        <v>360</v>
      </c>
      <c r="L113" s="180"/>
      <c r="M113" s="179">
        <v>480</v>
      </c>
      <c r="N113" s="180"/>
    </row>
    <row r="114" spans="1:14" ht="13.8" thickBot="1" x14ac:dyDescent="0.3">
      <c r="B114" s="195" t="s">
        <v>54</v>
      </c>
      <c r="C114" s="274"/>
      <c r="D114" s="274"/>
      <c r="E114" s="157"/>
      <c r="F114" s="153"/>
      <c r="G114" s="181">
        <v>12</v>
      </c>
      <c r="H114" s="161"/>
      <c r="I114" s="181">
        <v>24</v>
      </c>
      <c r="J114" s="161"/>
      <c r="K114" s="181">
        <v>36</v>
      </c>
      <c r="L114" s="161"/>
      <c r="M114" s="181">
        <v>48</v>
      </c>
      <c r="N114" s="161"/>
    </row>
    <row r="115" spans="1:14" ht="16.2" thickBot="1" x14ac:dyDescent="0.35">
      <c r="B115" s="182" t="s">
        <v>94</v>
      </c>
      <c r="C115" s="183"/>
      <c r="D115" s="183"/>
      <c r="E115" s="165"/>
      <c r="F115" s="166"/>
      <c r="G115" s="184">
        <v>624</v>
      </c>
      <c r="H115" s="168"/>
      <c r="I115" s="184">
        <v>1248</v>
      </c>
      <c r="J115" s="168"/>
      <c r="K115" s="184">
        <v>1872</v>
      </c>
      <c r="L115" s="168"/>
      <c r="M115" s="184">
        <v>2496</v>
      </c>
      <c r="N115" s="168"/>
    </row>
    <row r="116" spans="1:14" ht="16.2" thickBot="1" x14ac:dyDescent="0.35">
      <c r="B116" s="163" t="s">
        <v>95</v>
      </c>
      <c r="C116" s="164"/>
      <c r="D116" s="164"/>
      <c r="E116" s="165"/>
      <c r="F116" s="166"/>
      <c r="G116" s="167">
        <v>1318</v>
      </c>
      <c r="H116" s="168"/>
      <c r="I116" s="167">
        <v>2635</v>
      </c>
      <c r="J116" s="168"/>
      <c r="K116" s="167">
        <v>3953</v>
      </c>
      <c r="L116" s="168"/>
      <c r="M116" s="167">
        <v>5270</v>
      </c>
      <c r="N116" s="168"/>
    </row>
    <row r="117" spans="1:14" ht="13.2" x14ac:dyDescent="0.25"/>
    <row r="118" spans="1:14" ht="15.6" x14ac:dyDescent="0.3">
      <c r="A118" s="149"/>
      <c r="B118" s="56" t="s">
        <v>229</v>
      </c>
    </row>
    <row r="119" spans="1:14" ht="13.2" x14ac:dyDescent="0.25">
      <c r="A119" s="149"/>
      <c r="B119" s="57" t="s">
        <v>232</v>
      </c>
    </row>
    <row r="120" spans="1:14" ht="13.2" x14ac:dyDescent="0.25">
      <c r="B120" s="122" t="s">
        <v>233</v>
      </c>
      <c r="C120" s="123"/>
      <c r="D120" s="123"/>
      <c r="E120" s="123"/>
      <c r="F120" s="123"/>
      <c r="G120" s="123"/>
      <c r="H120" s="123"/>
      <c r="I120" s="123"/>
      <c r="J120" s="123"/>
      <c r="K120" s="123"/>
      <c r="L120" s="123"/>
      <c r="M120" s="123"/>
      <c r="N120" s="123"/>
    </row>
    <row r="121" spans="1:14" ht="13.5" customHeight="1" x14ac:dyDescent="0.25">
      <c r="A121" s="123"/>
      <c r="B121" s="147" t="s">
        <v>258</v>
      </c>
      <c r="C121" s="123"/>
      <c r="D121" s="123"/>
      <c r="E121" s="123"/>
      <c r="F121" s="123"/>
      <c r="G121" s="123"/>
      <c r="H121" s="123"/>
      <c r="I121" s="123"/>
      <c r="J121" s="123"/>
      <c r="K121" s="123"/>
      <c r="L121" s="123"/>
      <c r="M121" s="123"/>
      <c r="N121" s="123"/>
    </row>
    <row r="122" spans="1:14" ht="14.25" customHeight="1" x14ac:dyDescent="0.25">
      <c r="B122" s="147" t="s">
        <v>254</v>
      </c>
    </row>
    <row r="123" spans="1:14" s="126" customFormat="1" ht="20.25" customHeight="1" thickBot="1" x14ac:dyDescent="0.3">
      <c r="A123" s="122"/>
      <c r="B123" s="124" t="s">
        <v>228</v>
      </c>
      <c r="C123" s="122"/>
      <c r="D123" s="125"/>
      <c r="G123" s="122"/>
      <c r="H123" s="122"/>
      <c r="I123" s="122"/>
      <c r="J123" s="122"/>
      <c r="K123" s="122"/>
      <c r="L123" s="122"/>
      <c r="M123" s="122"/>
      <c r="N123" s="122"/>
    </row>
    <row r="124" spans="1:14" ht="15.75" customHeight="1" thickBot="1" x14ac:dyDescent="0.3">
      <c r="A124" s="123"/>
      <c r="B124" s="123"/>
      <c r="C124" s="123"/>
      <c r="D124" s="123"/>
      <c r="E124" s="123"/>
      <c r="F124" s="123"/>
      <c r="G124" s="123"/>
      <c r="H124" s="123"/>
      <c r="I124" s="123"/>
      <c r="J124" s="123"/>
      <c r="K124" s="123"/>
      <c r="L124" s="279" t="s">
        <v>70</v>
      </c>
      <c r="M124" s="168"/>
      <c r="N124" s="123"/>
    </row>
    <row r="125" spans="1:14" ht="15.75" customHeight="1" x14ac:dyDescent="0.3">
      <c r="A125" s="123"/>
      <c r="B125" s="275" t="s">
        <v>239</v>
      </c>
      <c r="C125" s="276"/>
      <c r="D125" s="276"/>
      <c r="E125" s="276"/>
      <c r="F125" s="171"/>
      <c r="G125" s="171"/>
      <c r="H125" s="172"/>
      <c r="I125" s="283" t="s">
        <v>72</v>
      </c>
      <c r="J125" s="171"/>
      <c r="K125" s="172"/>
      <c r="L125" s="282" t="s">
        <v>71</v>
      </c>
      <c r="M125" s="172"/>
      <c r="N125" s="123"/>
    </row>
    <row r="126" spans="1:14" ht="15.75" customHeight="1" x14ac:dyDescent="0.3">
      <c r="A126" s="123"/>
      <c r="B126" s="158" t="s">
        <v>240</v>
      </c>
      <c r="C126" s="159"/>
      <c r="D126" s="159"/>
      <c r="E126" s="159"/>
      <c r="F126" s="155"/>
      <c r="G126" s="155"/>
      <c r="H126" s="151"/>
      <c r="I126" s="154" t="s">
        <v>72</v>
      </c>
      <c r="J126" s="155"/>
      <c r="K126" s="151"/>
      <c r="L126" s="150" t="s">
        <v>73</v>
      </c>
      <c r="M126" s="151"/>
      <c r="N126" s="123"/>
    </row>
    <row r="127" spans="1:14" ht="15.75" customHeight="1" x14ac:dyDescent="0.3">
      <c r="A127" s="123"/>
      <c r="B127" s="158" t="s">
        <v>240</v>
      </c>
      <c r="C127" s="159"/>
      <c r="D127" s="159"/>
      <c r="E127" s="159"/>
      <c r="F127" s="155"/>
      <c r="G127" s="155"/>
      <c r="H127" s="151"/>
      <c r="I127" s="154" t="s">
        <v>96</v>
      </c>
      <c r="J127" s="155"/>
      <c r="K127" s="151"/>
      <c r="L127" s="150" t="s">
        <v>97</v>
      </c>
      <c r="M127" s="151"/>
      <c r="N127" s="123"/>
    </row>
    <row r="128" spans="1:14" ht="15.75" customHeight="1" thickBot="1" x14ac:dyDescent="0.35">
      <c r="A128" s="123"/>
      <c r="B128" s="158" t="s">
        <v>240</v>
      </c>
      <c r="C128" s="159"/>
      <c r="D128" s="159"/>
      <c r="E128" s="159"/>
      <c r="F128" s="155"/>
      <c r="G128" s="155"/>
      <c r="H128" s="151"/>
      <c r="I128" s="156" t="s">
        <v>98</v>
      </c>
      <c r="J128" s="157"/>
      <c r="K128" s="153"/>
      <c r="L128" s="152" t="s">
        <v>99</v>
      </c>
      <c r="M128" s="153"/>
      <c r="N128" s="123"/>
    </row>
    <row r="129" spans="1:15" ht="15.75" customHeight="1" x14ac:dyDescent="0.3">
      <c r="A129" s="123"/>
      <c r="B129" s="123"/>
      <c r="C129" s="123"/>
      <c r="D129" s="123"/>
      <c r="E129" s="123"/>
      <c r="F129" s="127"/>
      <c r="G129" s="99"/>
      <c r="H129" s="99"/>
      <c r="I129" s="99"/>
      <c r="J129" s="128"/>
      <c r="N129" s="123"/>
    </row>
    <row r="130" spans="1:15" ht="15.75" customHeight="1" x14ac:dyDescent="0.3">
      <c r="A130" s="149"/>
      <c r="B130" s="56" t="s">
        <v>230</v>
      </c>
      <c r="N130" s="123"/>
    </row>
    <row r="131" spans="1:15" ht="15.75" customHeight="1" x14ac:dyDescent="0.3">
      <c r="A131" s="149"/>
      <c r="B131" s="57" t="s">
        <v>231</v>
      </c>
      <c r="C131" s="123"/>
      <c r="D131" s="123"/>
      <c r="E131" s="123"/>
      <c r="F131" s="127"/>
      <c r="G131" s="99"/>
      <c r="H131" s="99"/>
      <c r="I131" s="99"/>
      <c r="J131" s="128"/>
      <c r="N131" s="123"/>
    </row>
    <row r="132" spans="1:15" ht="15.75" customHeight="1" x14ac:dyDescent="0.3">
      <c r="B132" s="123" t="s">
        <v>74</v>
      </c>
      <c r="C132" s="123"/>
      <c r="D132" s="123"/>
      <c r="E132" s="123"/>
      <c r="F132" s="127"/>
      <c r="G132" s="99"/>
      <c r="H132" s="99"/>
      <c r="I132" s="99"/>
      <c r="J132" s="128"/>
      <c r="N132" s="123"/>
    </row>
    <row r="133" spans="1:15" ht="15.75" customHeight="1" x14ac:dyDescent="0.3">
      <c r="B133" s="147" t="s">
        <v>258</v>
      </c>
      <c r="C133" s="123"/>
      <c r="D133" s="123"/>
      <c r="E133" s="123"/>
      <c r="F133" s="127"/>
      <c r="G133" s="99"/>
      <c r="H133" s="99"/>
      <c r="I133" s="99"/>
      <c r="J133" s="128"/>
      <c r="N133" s="123"/>
    </row>
    <row r="134" spans="1:15" ht="13.2" x14ac:dyDescent="0.25">
      <c r="B134" s="147" t="s">
        <v>254</v>
      </c>
    </row>
    <row r="135" spans="1:15" s="126" customFormat="1" ht="20.25" customHeight="1" thickBot="1" x14ac:dyDescent="0.3">
      <c r="A135" s="122"/>
      <c r="B135" s="124" t="s">
        <v>228</v>
      </c>
      <c r="C135" s="122"/>
      <c r="D135" s="125"/>
      <c r="G135" s="122"/>
      <c r="H135" s="122"/>
      <c r="I135" s="122"/>
      <c r="J135" s="122"/>
      <c r="K135" s="122"/>
      <c r="L135" s="122"/>
      <c r="M135" s="122"/>
      <c r="N135" s="122"/>
    </row>
    <row r="136" spans="1:15" ht="15.75" customHeight="1" thickBot="1" x14ac:dyDescent="0.3">
      <c r="A136" s="123"/>
      <c r="B136" s="123"/>
      <c r="C136" s="123"/>
      <c r="D136" s="123"/>
      <c r="E136" s="123"/>
      <c r="F136" s="123"/>
      <c r="G136" s="123"/>
      <c r="H136" s="123"/>
      <c r="I136" s="123"/>
      <c r="J136" s="123"/>
      <c r="K136" s="123"/>
      <c r="L136" s="279" t="s">
        <v>70</v>
      </c>
      <c r="M136" s="168"/>
      <c r="N136" s="123"/>
    </row>
    <row r="137" spans="1:15" ht="15.75" customHeight="1" thickBot="1" x14ac:dyDescent="0.35">
      <c r="A137" s="123"/>
      <c r="B137" s="275" t="s">
        <v>239</v>
      </c>
      <c r="C137" s="276"/>
      <c r="D137" s="276"/>
      <c r="E137" s="276"/>
      <c r="F137" s="171"/>
      <c r="G137" s="171"/>
      <c r="H137" s="172"/>
      <c r="I137" s="277" t="s">
        <v>72</v>
      </c>
      <c r="J137" s="165"/>
      <c r="K137" s="166"/>
      <c r="L137" s="278" t="s">
        <v>71</v>
      </c>
      <c r="M137" s="166"/>
      <c r="N137" s="123"/>
    </row>
    <row r="138" spans="1:15" ht="8.25" customHeight="1" x14ac:dyDescent="0.25">
      <c r="B138" s="129"/>
      <c r="C138" s="123"/>
      <c r="D138" s="123"/>
      <c r="E138" s="123"/>
      <c r="F138" s="123"/>
      <c r="G138" s="123"/>
      <c r="H138" s="123"/>
      <c r="I138" s="123"/>
      <c r="J138" s="123"/>
      <c r="K138" s="123"/>
      <c r="L138" s="123"/>
      <c r="M138" s="123"/>
      <c r="N138" s="123"/>
    </row>
    <row r="139" spans="1:15" ht="15.75" customHeight="1" x14ac:dyDescent="0.25">
      <c r="B139" s="57" t="s">
        <v>75</v>
      </c>
    </row>
    <row r="140" spans="1:15" ht="15.75" customHeight="1" x14ac:dyDescent="0.25">
      <c r="A140" s="100"/>
      <c r="B140" s="85" t="s">
        <v>76</v>
      </c>
    </row>
    <row r="141" spans="1:15" ht="8.25" customHeight="1" x14ac:dyDescent="0.25">
      <c r="A141" s="100"/>
    </row>
    <row r="142" spans="1:15" ht="15.75" customHeight="1" x14ac:dyDescent="0.3">
      <c r="A142" s="100"/>
      <c r="B142" s="130" t="s">
        <v>77</v>
      </c>
      <c r="O142" s="92"/>
    </row>
    <row r="143" spans="1:15" ht="15.75" customHeight="1" x14ac:dyDescent="0.25">
      <c r="A143" s="100"/>
      <c r="B143" s="57" t="s">
        <v>234</v>
      </c>
    </row>
    <row r="144" spans="1:15" ht="15.75" customHeight="1" x14ac:dyDescent="0.25">
      <c r="A144" s="100"/>
      <c r="B144" s="57" t="s">
        <v>235</v>
      </c>
    </row>
    <row r="145" spans="1:14" ht="15.75" customHeight="1" x14ac:dyDescent="0.25">
      <c r="A145" s="100"/>
      <c r="B145" s="57" t="s">
        <v>236</v>
      </c>
    </row>
    <row r="146" spans="1:14" ht="15.75" customHeight="1" x14ac:dyDescent="0.25">
      <c r="A146" s="100"/>
      <c r="B146" s="57" t="s">
        <v>237</v>
      </c>
    </row>
    <row r="147" spans="1:14" ht="15.75" customHeight="1" x14ac:dyDescent="0.25">
      <c r="A147" s="100"/>
      <c r="B147" s="57" t="s">
        <v>100</v>
      </c>
    </row>
    <row r="148" spans="1:14" ht="15.75" customHeight="1" x14ac:dyDescent="0.25">
      <c r="B148" s="85" t="s">
        <v>78</v>
      </c>
    </row>
    <row r="149" spans="1:14" ht="15" customHeight="1" thickBot="1" x14ac:dyDescent="0.3"/>
    <row r="150" spans="1:14" ht="20.399999999999999" customHeight="1" thickBot="1" x14ac:dyDescent="0.35">
      <c r="B150" s="255" t="s">
        <v>238</v>
      </c>
      <c r="C150" s="165"/>
      <c r="D150" s="165"/>
      <c r="E150" s="165"/>
      <c r="F150" s="165"/>
      <c r="G150" s="165"/>
      <c r="H150" s="165"/>
      <c r="I150" s="165"/>
      <c r="J150" s="165"/>
      <c r="K150" s="165"/>
      <c r="L150" s="165"/>
      <c r="M150" s="166"/>
    </row>
    <row r="151" spans="1:14" ht="15.75" customHeight="1" x14ac:dyDescent="0.25">
      <c r="A151" s="100"/>
    </row>
    <row r="152" spans="1:14" ht="15.75" customHeight="1" x14ac:dyDescent="0.3">
      <c r="A152" s="10"/>
      <c r="B152" s="261" t="s">
        <v>252</v>
      </c>
      <c r="C152" s="262"/>
      <c r="D152" s="262"/>
      <c r="E152" s="262"/>
      <c r="F152" s="262"/>
      <c r="G152" s="262"/>
      <c r="H152" s="131"/>
      <c r="I152" s="10"/>
      <c r="J152" s="10"/>
      <c r="K152" s="10"/>
      <c r="L152" s="10"/>
      <c r="M152" s="10"/>
      <c r="N152" s="10"/>
    </row>
    <row r="153" spans="1:14" ht="15.75" customHeight="1" x14ac:dyDescent="0.3">
      <c r="A153" s="10"/>
      <c r="B153" s="261" t="s">
        <v>251</v>
      </c>
      <c r="C153" s="262"/>
      <c r="D153" s="262"/>
      <c r="E153" s="262"/>
      <c r="F153" s="262"/>
      <c r="G153" s="262"/>
      <c r="H153" s="131"/>
      <c r="I153" s="10"/>
      <c r="J153" s="10"/>
      <c r="K153" s="10"/>
      <c r="L153" s="10"/>
      <c r="M153" s="10"/>
      <c r="N153" s="10"/>
    </row>
    <row r="154" spans="1:14" ht="15.75" customHeight="1" x14ac:dyDescent="0.3">
      <c r="A154" s="10"/>
      <c r="B154" s="263" t="s">
        <v>108</v>
      </c>
      <c r="C154" s="264"/>
      <c r="D154" s="264"/>
      <c r="E154" s="264"/>
      <c r="F154" s="264"/>
      <c r="G154" s="264"/>
      <c r="H154" s="132"/>
      <c r="I154" s="10"/>
      <c r="J154" s="10"/>
      <c r="K154" s="10"/>
      <c r="L154" s="10"/>
      <c r="M154" s="10"/>
      <c r="N154" s="10"/>
    </row>
    <row r="155" spans="1:14" ht="15.6" x14ac:dyDescent="0.3">
      <c r="A155" s="56"/>
      <c r="B155" s="265"/>
      <c r="C155" s="265"/>
      <c r="D155" s="265"/>
      <c r="E155" s="265"/>
      <c r="F155" s="265"/>
      <c r="G155" s="265"/>
      <c r="H155" s="56"/>
      <c r="I155" s="56"/>
      <c r="J155" s="10"/>
      <c r="K155" s="10"/>
      <c r="L155" s="10"/>
      <c r="M155" s="10"/>
      <c r="N155" s="10"/>
    </row>
    <row r="156" spans="1:14" ht="15.6" x14ac:dyDescent="0.3">
      <c r="A156" s="56"/>
      <c r="B156" s="265"/>
      <c r="C156" s="265"/>
      <c r="D156" s="265"/>
      <c r="E156" s="265"/>
      <c r="F156" s="265"/>
      <c r="G156" s="265"/>
      <c r="H156" s="56"/>
      <c r="I156" s="56"/>
      <c r="J156" s="10"/>
      <c r="K156" s="10"/>
      <c r="L156" s="10"/>
      <c r="M156" s="10"/>
      <c r="N156" s="10"/>
    </row>
    <row r="157" spans="1:14" ht="15.6" x14ac:dyDescent="0.3">
      <c r="A157" s="56"/>
      <c r="B157" s="266"/>
      <c r="C157" s="266"/>
      <c r="D157" s="266"/>
      <c r="E157" s="266"/>
      <c r="F157" s="266"/>
      <c r="G157" s="266"/>
      <c r="H157" s="56"/>
      <c r="I157" s="56"/>
      <c r="J157" s="10"/>
      <c r="K157" s="10"/>
      <c r="L157" s="10"/>
      <c r="M157" s="10"/>
      <c r="N157" s="10"/>
    </row>
    <row r="158" spans="1:14" ht="13.2" x14ac:dyDescent="0.25">
      <c r="A158" s="10"/>
      <c r="B158" s="267"/>
      <c r="C158" s="260"/>
      <c r="D158" s="260"/>
      <c r="E158" s="260"/>
      <c r="F158" s="260"/>
      <c r="G158" s="260"/>
      <c r="H158" s="10"/>
      <c r="I158" s="10"/>
      <c r="J158" s="10"/>
      <c r="K158" s="10"/>
      <c r="L158" s="10"/>
      <c r="M158" s="10"/>
      <c r="N158" s="10"/>
    </row>
    <row r="159" spans="1:14" ht="15.6" x14ac:dyDescent="0.3">
      <c r="A159" s="10"/>
      <c r="B159" s="268" t="s">
        <v>109</v>
      </c>
      <c r="C159" s="268"/>
      <c r="D159" s="268"/>
      <c r="E159" s="268"/>
      <c r="F159" s="268"/>
      <c r="G159" s="268"/>
      <c r="H159" s="10"/>
      <c r="I159" s="10"/>
      <c r="J159" s="10"/>
      <c r="N159" s="10"/>
    </row>
    <row r="160" spans="1:14" ht="15.6" x14ac:dyDescent="0.3">
      <c r="A160" s="10"/>
      <c r="B160" s="56"/>
      <c r="C160" s="56"/>
      <c r="D160" s="56"/>
      <c r="E160" s="56"/>
      <c r="F160" s="56"/>
      <c r="G160" s="56"/>
      <c r="H160" s="10"/>
      <c r="I160" s="10"/>
      <c r="J160" s="10"/>
      <c r="K160" s="10"/>
      <c r="L160" s="10"/>
      <c r="M160" s="10"/>
      <c r="N160" s="10"/>
    </row>
    <row r="161" spans="1:14" ht="15.6" x14ac:dyDescent="0.3">
      <c r="A161" s="133"/>
      <c r="B161" s="269" t="s">
        <v>110</v>
      </c>
      <c r="C161" s="269"/>
      <c r="D161" s="269"/>
      <c r="E161" s="269"/>
      <c r="F161" s="269"/>
      <c r="G161" s="269"/>
      <c r="H161" s="131"/>
      <c r="I161" s="12"/>
      <c r="J161" s="12"/>
      <c r="K161" s="12"/>
      <c r="L161" s="12"/>
      <c r="M161" s="12"/>
      <c r="N161" s="12"/>
    </row>
    <row r="162" spans="1:14" ht="13.2" x14ac:dyDescent="0.25">
      <c r="A162" s="10"/>
      <c r="B162" s="270" t="s">
        <v>111</v>
      </c>
      <c r="C162" s="270"/>
      <c r="D162" s="270"/>
      <c r="E162" s="270"/>
      <c r="F162" s="270"/>
      <c r="G162" s="270"/>
      <c r="I162" s="10"/>
      <c r="M162" s="10"/>
      <c r="N162" s="10"/>
    </row>
    <row r="163" spans="1:14" ht="12.75" customHeight="1" x14ac:dyDescent="0.25">
      <c r="A163" s="10"/>
      <c r="B163" s="271" t="s">
        <v>112</v>
      </c>
      <c r="C163" s="271"/>
      <c r="D163" s="271"/>
      <c r="E163" s="271"/>
      <c r="F163" s="271"/>
      <c r="G163" s="271"/>
      <c r="H163" s="132"/>
      <c r="I163" s="10"/>
      <c r="J163" s="136"/>
      <c r="K163" s="136"/>
      <c r="L163" s="136"/>
      <c r="M163" s="136"/>
      <c r="N163" s="10"/>
    </row>
    <row r="164" spans="1:14" ht="12.75" customHeight="1" x14ac:dyDescent="0.25">
      <c r="A164" s="12"/>
      <c r="B164" s="271" t="s">
        <v>113</v>
      </c>
      <c r="C164" s="271"/>
      <c r="D164" s="271"/>
      <c r="E164" s="271"/>
      <c r="F164" s="271"/>
      <c r="G164" s="271"/>
      <c r="H164" s="132"/>
      <c r="I164" s="12"/>
      <c r="J164" s="12"/>
      <c r="K164" s="12"/>
      <c r="L164" s="12"/>
      <c r="M164" s="12"/>
      <c r="N164" s="12"/>
    </row>
    <row r="165" spans="1:14" ht="15.75" customHeight="1" x14ac:dyDescent="0.3">
      <c r="A165" s="133"/>
      <c r="B165" s="272"/>
      <c r="C165" s="273"/>
      <c r="D165" s="273"/>
      <c r="E165" s="273"/>
      <c r="F165" s="273"/>
      <c r="G165" s="273"/>
      <c r="H165" s="138"/>
      <c r="I165" s="12"/>
      <c r="J165" s="12"/>
      <c r="K165" s="12"/>
      <c r="L165" s="12"/>
      <c r="M165" s="12"/>
      <c r="N165" s="12"/>
    </row>
    <row r="166" spans="1:14" ht="15.6" x14ac:dyDescent="0.3">
      <c r="A166" s="133"/>
      <c r="B166" s="137"/>
      <c r="C166" s="76"/>
      <c r="D166" s="76"/>
      <c r="E166" s="76"/>
      <c r="F166" s="76"/>
      <c r="G166" s="76"/>
      <c r="H166" s="138"/>
      <c r="I166" s="12"/>
      <c r="J166" s="12"/>
      <c r="K166" s="12"/>
      <c r="L166" s="12"/>
      <c r="M166" s="12"/>
      <c r="N166" s="12"/>
    </row>
    <row r="167" spans="1:14" ht="15.6" x14ac:dyDescent="0.3">
      <c r="A167" s="10"/>
      <c r="B167" s="133"/>
      <c r="C167" s="137"/>
      <c r="D167" s="137"/>
      <c r="E167" s="137"/>
      <c r="F167" s="137"/>
      <c r="G167" s="137"/>
      <c r="H167" s="138"/>
      <c r="I167" s="121"/>
      <c r="J167" s="106"/>
      <c r="K167" s="106"/>
      <c r="L167" s="106"/>
      <c r="M167" s="10"/>
      <c r="N167" s="10"/>
    </row>
    <row r="168" spans="1:14" ht="13.2" x14ac:dyDescent="0.25">
      <c r="A168" s="86"/>
      <c r="B168" s="272"/>
      <c r="C168" s="273"/>
      <c r="D168" s="273"/>
      <c r="E168" s="273"/>
      <c r="F168" s="273"/>
      <c r="G168" s="273"/>
      <c r="H168" s="138"/>
    </row>
    <row r="169" spans="1:14" ht="13.2" x14ac:dyDescent="0.25">
      <c r="A169" s="10"/>
      <c r="B169" s="139"/>
      <c r="C169" s="139"/>
      <c r="D169" s="139"/>
      <c r="E169" s="134"/>
      <c r="F169" s="134"/>
      <c r="G169" s="135"/>
      <c r="H169" s="87"/>
      <c r="I169" s="87"/>
      <c r="J169" s="136"/>
      <c r="K169" s="136"/>
      <c r="L169" s="136"/>
      <c r="M169" s="136"/>
      <c r="N169" s="136"/>
    </row>
    <row r="170" spans="1:14" ht="15.6" x14ac:dyDescent="0.3">
      <c r="A170" s="10"/>
      <c r="B170" s="133"/>
      <c r="C170" s="136"/>
      <c r="D170" s="136"/>
      <c r="E170" s="140"/>
      <c r="F170" s="140"/>
      <c r="G170" s="86"/>
      <c r="H170" s="11"/>
      <c r="I170" s="11"/>
      <c r="J170" s="136"/>
      <c r="K170" s="136"/>
      <c r="L170" s="136"/>
      <c r="M170" s="136"/>
      <c r="N170" s="136"/>
    </row>
    <row r="171" spans="1:14" ht="13.2" x14ac:dyDescent="0.25">
      <c r="A171" s="10"/>
      <c r="B171" s="141"/>
      <c r="C171" s="136"/>
      <c r="D171" s="136"/>
      <c r="E171" s="140"/>
      <c r="F171" s="140"/>
      <c r="G171" s="86"/>
      <c r="H171" s="87"/>
      <c r="I171" s="87"/>
      <c r="J171" s="136"/>
      <c r="K171" s="136"/>
      <c r="L171" s="136"/>
      <c r="M171" s="136"/>
      <c r="N171" s="136"/>
    </row>
    <row r="172" spans="1:14" ht="13.2" x14ac:dyDescent="0.25">
      <c r="A172" s="10"/>
      <c r="B172" s="86"/>
      <c r="C172" s="86"/>
      <c r="D172" s="86"/>
      <c r="E172" s="87"/>
      <c r="F172" s="87"/>
      <c r="G172" s="10"/>
      <c r="H172" s="11"/>
      <c r="I172" s="11"/>
      <c r="J172" s="86"/>
      <c r="K172" s="10"/>
      <c r="L172" s="10"/>
      <c r="M172" s="10"/>
      <c r="N172" s="10"/>
    </row>
    <row r="173" spans="1:14" ht="13.2" x14ac:dyDescent="0.25">
      <c r="A173" s="10"/>
      <c r="B173" s="89"/>
      <c r="C173" s="10"/>
      <c r="D173" s="10"/>
      <c r="E173" s="10"/>
      <c r="F173" s="10"/>
      <c r="G173" s="10"/>
      <c r="H173" s="10"/>
      <c r="I173" s="10"/>
      <c r="J173" s="10"/>
      <c r="K173" s="10"/>
      <c r="L173" s="10"/>
      <c r="M173" s="10"/>
      <c r="N173" s="10"/>
    </row>
    <row r="174" spans="1:14" ht="13.2" x14ac:dyDescent="0.25">
      <c r="A174" s="10"/>
      <c r="B174" s="10"/>
      <c r="C174" s="10"/>
      <c r="D174" s="10"/>
      <c r="E174" s="10"/>
      <c r="F174" s="10"/>
      <c r="G174" s="10"/>
      <c r="H174" s="10"/>
      <c r="I174" s="10"/>
      <c r="J174" s="10"/>
      <c r="K174" s="10"/>
      <c r="L174" s="10"/>
      <c r="M174" s="10"/>
      <c r="N174" s="10"/>
    </row>
    <row r="175" spans="1:14" ht="13.2" x14ac:dyDescent="0.25">
      <c r="A175" s="10"/>
      <c r="B175" s="10"/>
      <c r="C175" s="10"/>
      <c r="D175" s="10"/>
      <c r="E175" s="10"/>
      <c r="F175" s="87"/>
      <c r="G175" s="87"/>
      <c r="H175" s="87"/>
      <c r="I175" s="87"/>
      <c r="J175" s="10"/>
      <c r="K175" s="10"/>
      <c r="L175" s="10"/>
      <c r="M175" s="10"/>
      <c r="N175" s="10"/>
    </row>
    <row r="176" spans="1:14" ht="13.2" x14ac:dyDescent="0.25">
      <c r="A176" s="10"/>
      <c r="B176" s="141"/>
      <c r="C176" s="136"/>
      <c r="D176" s="136"/>
      <c r="E176" s="140"/>
      <c r="F176" s="140"/>
      <c r="G176" s="86"/>
      <c r="H176" s="87"/>
      <c r="I176" s="87"/>
      <c r="J176" s="136"/>
      <c r="K176" s="136"/>
      <c r="L176" s="136"/>
      <c r="M176" s="136"/>
      <c r="N176" s="136"/>
    </row>
    <row r="177" spans="1:14" ht="13.2" x14ac:dyDescent="0.25">
      <c r="A177" s="10"/>
      <c r="B177" s="86"/>
      <c r="C177" s="86"/>
      <c r="D177" s="86"/>
      <c r="E177" s="87"/>
      <c r="F177" s="87"/>
      <c r="G177" s="10"/>
      <c r="H177" s="11"/>
      <c r="I177" s="11"/>
      <c r="J177" s="86"/>
      <c r="K177" s="10"/>
      <c r="L177" s="10"/>
      <c r="M177" s="10"/>
      <c r="N177" s="10"/>
    </row>
    <row r="178" spans="1:14" ht="13.2" x14ac:dyDescent="0.25">
      <c r="A178" s="10"/>
      <c r="B178" s="89"/>
      <c r="C178" s="10"/>
      <c r="D178" s="10"/>
      <c r="E178" s="10"/>
      <c r="F178" s="10"/>
      <c r="G178" s="10"/>
      <c r="H178" s="10"/>
      <c r="I178" s="10"/>
      <c r="J178" s="10"/>
      <c r="K178" s="10"/>
      <c r="L178" s="10"/>
      <c r="M178" s="10"/>
      <c r="N178" s="10"/>
    </row>
    <row r="179" spans="1:14" ht="13.2" x14ac:dyDescent="0.25">
      <c r="A179" s="10"/>
      <c r="B179" s="10"/>
      <c r="C179" s="10"/>
      <c r="D179" s="10"/>
      <c r="E179" s="10"/>
      <c r="F179" s="10"/>
      <c r="G179" s="10"/>
      <c r="H179" s="10"/>
      <c r="I179" s="10"/>
      <c r="J179" s="10"/>
      <c r="K179" s="10"/>
      <c r="L179" s="10"/>
      <c r="M179" s="10"/>
      <c r="N179" s="10"/>
    </row>
    <row r="180" spans="1:14" ht="13.2" x14ac:dyDescent="0.25">
      <c r="A180" s="10"/>
      <c r="B180" s="10"/>
      <c r="C180" s="10"/>
      <c r="D180" s="10"/>
      <c r="E180" s="10"/>
      <c r="F180" s="87"/>
      <c r="G180" s="87"/>
      <c r="H180" s="87"/>
      <c r="I180" s="87"/>
      <c r="J180" s="10"/>
      <c r="K180" s="10"/>
      <c r="L180" s="10"/>
      <c r="M180" s="10"/>
      <c r="N180" s="10"/>
    </row>
    <row r="181" spans="1:14" ht="13.2" x14ac:dyDescent="0.25">
      <c r="A181" s="10"/>
      <c r="B181" s="10"/>
      <c r="C181" s="10"/>
      <c r="D181" s="10"/>
      <c r="E181" s="10"/>
      <c r="F181" s="12"/>
      <c r="G181" s="142"/>
      <c r="H181" s="10"/>
      <c r="I181" s="10"/>
      <c r="J181" s="10"/>
      <c r="K181" s="10"/>
      <c r="L181" s="10"/>
      <c r="M181" s="10"/>
      <c r="N181" s="10"/>
    </row>
    <row r="182" spans="1:14" ht="13.2" x14ac:dyDescent="0.25">
      <c r="A182" s="10"/>
      <c r="B182" s="10"/>
      <c r="C182" s="10"/>
      <c r="D182" s="10"/>
      <c r="E182" s="143"/>
      <c r="F182" s="12"/>
      <c r="G182" s="144"/>
      <c r="H182" s="10"/>
      <c r="I182" s="10"/>
      <c r="J182" s="10"/>
      <c r="K182" s="10"/>
      <c r="L182" s="10"/>
      <c r="M182" s="10"/>
      <c r="N182" s="10"/>
    </row>
    <row r="183" spans="1:14" ht="13.2" x14ac:dyDescent="0.25">
      <c r="A183" s="10"/>
      <c r="B183" s="10"/>
      <c r="C183" s="10"/>
      <c r="D183" s="10"/>
      <c r="E183" s="10"/>
      <c r="F183" s="144"/>
      <c r="G183" s="144"/>
      <c r="H183" s="259"/>
      <c r="I183" s="259"/>
      <c r="J183" s="260"/>
      <c r="K183" s="260"/>
      <c r="M183" s="10"/>
      <c r="N183" s="10"/>
    </row>
    <row r="184" spans="1:14" ht="13.2" x14ac:dyDescent="0.25">
      <c r="A184" s="10"/>
      <c r="B184" s="10"/>
      <c r="C184" s="10"/>
      <c r="D184" s="10"/>
      <c r="E184" s="121"/>
      <c r="F184" s="10"/>
      <c r="G184" s="89"/>
      <c r="H184" s="145"/>
      <c r="I184" s="145"/>
      <c r="J184" s="136"/>
      <c r="K184" s="136"/>
      <c r="L184" s="136"/>
      <c r="M184" s="136"/>
      <c r="N184" s="10"/>
    </row>
    <row r="185" spans="1:14" ht="13.2" x14ac:dyDescent="0.25">
      <c r="A185" s="12"/>
      <c r="B185" s="86"/>
      <c r="C185" s="146"/>
      <c r="D185" s="146"/>
      <c r="E185" s="12"/>
      <c r="F185" s="12"/>
      <c r="G185" s="12"/>
      <c r="H185" s="12"/>
      <c r="I185" s="12"/>
      <c r="J185" s="12"/>
      <c r="K185" s="12"/>
      <c r="L185" s="12"/>
      <c r="M185" s="12"/>
      <c r="N185" s="12"/>
    </row>
    <row r="186" spans="1:14" ht="13.2" x14ac:dyDescent="0.25">
      <c r="A186" s="12"/>
      <c r="B186" s="86"/>
      <c r="C186" s="146"/>
      <c r="D186" s="146"/>
      <c r="E186" s="12"/>
      <c r="F186" s="12"/>
      <c r="G186" s="12"/>
      <c r="H186" s="12"/>
      <c r="I186" s="12"/>
      <c r="J186" s="12"/>
      <c r="K186" s="12"/>
      <c r="L186" s="12"/>
      <c r="M186" s="12"/>
      <c r="N186" s="12"/>
    </row>
    <row r="187" spans="1:14" ht="13.2" x14ac:dyDescent="0.25"/>
    <row r="188" spans="1:14" ht="13.2" x14ac:dyDescent="0.25"/>
    <row r="189" spans="1:14" ht="13.2" x14ac:dyDescent="0.25"/>
    <row r="190" spans="1:14" ht="13.2" x14ac:dyDescent="0.25"/>
    <row r="191" spans="1:14" ht="13.2" x14ac:dyDescent="0.25"/>
    <row r="192" spans="1:14" ht="13.2" x14ac:dyDescent="0.25"/>
  </sheetData>
  <sheetProtection algorithmName="SHA-512" hashValue="buIOAPmUH6kYdDMLZa4IKqJmGEylk3yIY+mrhu30+Logjw0Gu7lhGnYd0dkN9VAU12FYqEFdG2qnYll9N/FPFA==" saltValue="OEHL7GxGQ/8k4ES+4Tr4QQ==" spinCount="100000" sheet="1" objects="1" scenarios="1"/>
  <mergeCells count="145">
    <mergeCell ref="L136:M136"/>
    <mergeCell ref="B5:O6"/>
    <mergeCell ref="E58:F60"/>
    <mergeCell ref="E61:F63"/>
    <mergeCell ref="E64:F66"/>
    <mergeCell ref="E74:F76"/>
    <mergeCell ref="E77:F79"/>
    <mergeCell ref="E80:F82"/>
    <mergeCell ref="L124:M124"/>
    <mergeCell ref="L125:M125"/>
    <mergeCell ref="I125:K125"/>
    <mergeCell ref="B125:H125"/>
    <mergeCell ref="B23:O24"/>
    <mergeCell ref="B17:O18"/>
    <mergeCell ref="B29:O30"/>
    <mergeCell ref="E46:F48"/>
    <mergeCell ref="G46:H48"/>
    <mergeCell ref="B45:H45"/>
    <mergeCell ref="B50:H50"/>
    <mergeCell ref="I50:N50"/>
    <mergeCell ref="B51:D53"/>
    <mergeCell ref="K115:L115"/>
    <mergeCell ref="M115:N115"/>
    <mergeCell ref="B67:N68"/>
    <mergeCell ref="B150:M150"/>
    <mergeCell ref="G110:N110"/>
    <mergeCell ref="H183:K183"/>
    <mergeCell ref="A130:A131"/>
    <mergeCell ref="B152:G152"/>
    <mergeCell ref="B153:G153"/>
    <mergeCell ref="B154:G154"/>
    <mergeCell ref="B155:G155"/>
    <mergeCell ref="B156:G156"/>
    <mergeCell ref="B157:G157"/>
    <mergeCell ref="B158:G158"/>
    <mergeCell ref="B159:G159"/>
    <mergeCell ref="B161:G161"/>
    <mergeCell ref="B162:G162"/>
    <mergeCell ref="B163:G163"/>
    <mergeCell ref="B164:G164"/>
    <mergeCell ref="B165:G165"/>
    <mergeCell ref="B168:G168"/>
    <mergeCell ref="B114:F114"/>
    <mergeCell ref="G114:H114"/>
    <mergeCell ref="I114:J114"/>
    <mergeCell ref="B137:H137"/>
    <mergeCell ref="I137:K137"/>
    <mergeCell ref="L137:M137"/>
    <mergeCell ref="B71:H73"/>
    <mergeCell ref="B77:D79"/>
    <mergeCell ref="G77:H79"/>
    <mergeCell ref="I77:N77"/>
    <mergeCell ref="I78:J79"/>
    <mergeCell ref="K78:L79"/>
    <mergeCell ref="M78:N79"/>
    <mergeCell ref="B80:D82"/>
    <mergeCell ref="G80:H82"/>
    <mergeCell ref="I80:N80"/>
    <mergeCell ref="I81:J82"/>
    <mergeCell ref="K81:L82"/>
    <mergeCell ref="M81:N82"/>
    <mergeCell ref="B74:D76"/>
    <mergeCell ref="G74:H76"/>
    <mergeCell ref="I74:N74"/>
    <mergeCell ref="I75:J76"/>
    <mergeCell ref="K75:L76"/>
    <mergeCell ref="M75:N76"/>
    <mergeCell ref="G61:H63"/>
    <mergeCell ref="I61:N61"/>
    <mergeCell ref="I62:J63"/>
    <mergeCell ref="K62:L63"/>
    <mergeCell ref="M62:N63"/>
    <mergeCell ref="B64:D66"/>
    <mergeCell ref="G64:H66"/>
    <mergeCell ref="I64:N64"/>
    <mergeCell ref="I65:J66"/>
    <mergeCell ref="K65:L66"/>
    <mergeCell ref="M65:N66"/>
    <mergeCell ref="A8:A13"/>
    <mergeCell ref="K72:L73"/>
    <mergeCell ref="O8:O13"/>
    <mergeCell ref="M72:N73"/>
    <mergeCell ref="I45:N45"/>
    <mergeCell ref="B46:D48"/>
    <mergeCell ref="I46:N48"/>
    <mergeCell ref="B55:H57"/>
    <mergeCell ref="I55:N55"/>
    <mergeCell ref="I56:J57"/>
    <mergeCell ref="K56:L57"/>
    <mergeCell ref="M56:N57"/>
    <mergeCell ref="B58:D60"/>
    <mergeCell ref="G58:H60"/>
    <mergeCell ref="I58:N58"/>
    <mergeCell ref="I59:J60"/>
    <mergeCell ref="I71:N71"/>
    <mergeCell ref="I72:J73"/>
    <mergeCell ref="K59:L60"/>
    <mergeCell ref="M59:N60"/>
    <mergeCell ref="E51:F53"/>
    <mergeCell ref="G51:H53"/>
    <mergeCell ref="I51:N53"/>
    <mergeCell ref="B61:D63"/>
    <mergeCell ref="B83:N84"/>
    <mergeCell ref="A86:A88"/>
    <mergeCell ref="G95:M95"/>
    <mergeCell ref="B96:F96"/>
    <mergeCell ref="B97:F97"/>
    <mergeCell ref="B98:F98"/>
    <mergeCell ref="B99:F99"/>
    <mergeCell ref="B100:F100"/>
    <mergeCell ref="A101:A103"/>
    <mergeCell ref="G111:H111"/>
    <mergeCell ref="I111:J111"/>
    <mergeCell ref="K111:L111"/>
    <mergeCell ref="M111:N111"/>
    <mergeCell ref="B116:F116"/>
    <mergeCell ref="G116:H116"/>
    <mergeCell ref="I116:J116"/>
    <mergeCell ref="K116:L116"/>
    <mergeCell ref="M116:N116"/>
    <mergeCell ref="B112:F112"/>
    <mergeCell ref="G112:H112"/>
    <mergeCell ref="I112:J112"/>
    <mergeCell ref="K112:L112"/>
    <mergeCell ref="M112:N112"/>
    <mergeCell ref="B113:F113"/>
    <mergeCell ref="G113:H113"/>
    <mergeCell ref="I113:J113"/>
    <mergeCell ref="K113:L113"/>
    <mergeCell ref="M113:N113"/>
    <mergeCell ref="K114:L114"/>
    <mergeCell ref="M114:N114"/>
    <mergeCell ref="B115:F115"/>
    <mergeCell ref="G115:H115"/>
    <mergeCell ref="I115:J115"/>
    <mergeCell ref="A118:A119"/>
    <mergeCell ref="L126:M126"/>
    <mergeCell ref="L127:M127"/>
    <mergeCell ref="L128:M128"/>
    <mergeCell ref="I126:K126"/>
    <mergeCell ref="I127:K127"/>
    <mergeCell ref="I128:K128"/>
    <mergeCell ref="B126:H126"/>
    <mergeCell ref="B127:H127"/>
    <mergeCell ref="B128:H128"/>
  </mergeCells>
  <hyperlinks>
    <hyperlink ref="B163" r:id="rId1" display="mailto:info@psvlasim.cz" xr:uid="{00000000-0004-0000-0000-000000000000}"/>
    <hyperlink ref="B164" r:id="rId2" display="http://www.psvlasim.cz/" xr:uid="{00000000-0004-0000-0000-000001000000}"/>
  </hyperlinks>
  <printOptions horizontalCentered="1" verticalCentered="1"/>
  <pageMargins left="0" right="0" top="0" bottom="0" header="0" footer="0"/>
  <pageSetup paperSize="9" scale="65" orientation="portrait" r:id="rId3"/>
  <rowBreaks count="1" manualBreakCount="1">
    <brk id="85" max="1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2">
    <tabColor rgb="FFFF0000"/>
  </sheetPr>
  <dimension ref="B1:AZ409"/>
  <sheetViews>
    <sheetView showGridLines="0" view="pageBreakPreview" zoomScaleSheetLayoutView="100" workbookViewId="0">
      <selection activeCell="F8" sqref="F8:W8"/>
    </sheetView>
  </sheetViews>
  <sheetFormatPr defaultColWidth="9.109375" defaultRowHeight="13.2" x14ac:dyDescent="0.25"/>
  <cols>
    <col min="1" max="1" width="1.109375" style="1" customWidth="1"/>
    <col min="2" max="5" width="2.6640625" style="1" customWidth="1"/>
    <col min="6" max="34" width="2" style="1" customWidth="1"/>
    <col min="35" max="35" width="3.109375" style="1" customWidth="1"/>
    <col min="36" max="40" width="2.33203125" style="1" customWidth="1"/>
    <col min="41" max="41" width="2" style="1" customWidth="1"/>
    <col min="42" max="42" width="13.44140625" style="1" hidden="1" customWidth="1"/>
    <col min="43" max="45" width="8.88671875" style="1" hidden="1" customWidth="1"/>
    <col min="46" max="46" width="15.5546875" style="1" hidden="1" customWidth="1"/>
    <col min="47" max="51" width="8.88671875" style="1" hidden="1" customWidth="1"/>
    <col min="52" max="55" width="8.88671875" style="1" customWidth="1"/>
    <col min="56" max="56" width="9.109375" style="1" customWidth="1"/>
    <col min="57" max="16384" width="9.109375" style="1"/>
  </cols>
  <sheetData>
    <row r="1" spans="2:52" ht="17.25" customHeight="1" x14ac:dyDescent="0.3">
      <c r="F1" s="307" t="s">
        <v>0</v>
      </c>
      <c r="G1" s="307"/>
      <c r="H1" s="307"/>
      <c r="I1" s="307"/>
      <c r="J1" s="307"/>
      <c r="K1" s="307"/>
      <c r="L1" s="307"/>
      <c r="M1" s="307"/>
      <c r="N1" s="307"/>
      <c r="O1" s="365"/>
      <c r="P1" s="411" t="e">
        <f>#REF!</f>
        <v>#REF!</v>
      </c>
      <c r="Q1" s="412"/>
      <c r="R1" s="412"/>
      <c r="S1" s="412"/>
      <c r="T1" s="412"/>
      <c r="U1" s="412"/>
      <c r="V1" s="412"/>
      <c r="W1" s="412"/>
      <c r="X1" s="412"/>
      <c r="Y1" s="413"/>
      <c r="AA1" s="307" t="s">
        <v>1</v>
      </c>
      <c r="AB1" s="307"/>
      <c r="AC1" s="307"/>
      <c r="AD1" s="307"/>
      <c r="AE1" s="365"/>
      <c r="AF1" s="366">
        <v>0</v>
      </c>
      <c r="AG1" s="367"/>
      <c r="AH1" s="368"/>
      <c r="AJ1" s="307" t="s">
        <v>2</v>
      </c>
      <c r="AK1" s="307"/>
      <c r="AL1" s="365"/>
      <c r="AM1" s="369"/>
      <c r="AN1" s="370"/>
      <c r="AO1" s="371"/>
      <c r="AP1" s="1" t="e">
        <f>#REF!</f>
        <v>#REF!</v>
      </c>
    </row>
    <row r="2" spans="2:52" ht="28.95" customHeight="1" x14ac:dyDescent="0.25">
      <c r="B2" s="403" t="s">
        <v>148</v>
      </c>
      <c r="C2" s="403"/>
      <c r="D2" s="403"/>
      <c r="E2" s="403"/>
      <c r="F2" s="403"/>
      <c r="G2" s="403"/>
      <c r="H2" s="403"/>
      <c r="I2" s="403"/>
      <c r="J2" s="403"/>
      <c r="K2" s="403"/>
      <c r="L2" s="403"/>
      <c r="M2" s="403"/>
      <c r="N2" s="403"/>
      <c r="O2" s="403"/>
      <c r="P2" s="403"/>
      <c r="Q2" s="403"/>
      <c r="R2" s="403"/>
      <c r="S2" s="403"/>
      <c r="T2" s="403"/>
      <c r="U2" s="403"/>
      <c r="V2" s="403"/>
      <c r="W2" s="403"/>
      <c r="X2" s="403"/>
      <c r="Y2" s="403"/>
      <c r="Z2" s="403"/>
      <c r="AA2" s="403"/>
      <c r="AB2" s="403"/>
      <c r="AC2" s="403"/>
      <c r="AD2" s="403"/>
      <c r="AE2" s="403"/>
      <c r="AF2" s="403"/>
      <c r="AG2" s="403"/>
      <c r="AH2" s="403"/>
      <c r="AI2" s="403"/>
      <c r="AJ2" s="403"/>
      <c r="AK2" s="403"/>
      <c r="AL2" s="403"/>
      <c r="AM2" s="403"/>
      <c r="AN2" s="403"/>
      <c r="AO2" s="403"/>
    </row>
    <row r="3" spans="2:52" ht="28.95" customHeight="1" thickBot="1" x14ac:dyDescent="0.3">
      <c r="B3" s="404"/>
      <c r="C3" s="404"/>
      <c r="D3" s="404"/>
      <c r="E3" s="404"/>
      <c r="F3" s="404"/>
      <c r="G3" s="404"/>
      <c r="H3" s="404"/>
      <c r="I3" s="404"/>
      <c r="J3" s="404"/>
      <c r="K3" s="404"/>
      <c r="L3" s="404"/>
      <c r="M3" s="404"/>
      <c r="N3" s="404"/>
      <c r="O3" s="404"/>
      <c r="P3" s="404"/>
      <c r="Q3" s="404"/>
      <c r="R3" s="404"/>
      <c r="S3" s="404"/>
      <c r="T3" s="404"/>
      <c r="U3" s="404"/>
      <c r="V3" s="404"/>
      <c r="W3" s="404"/>
      <c r="X3" s="404"/>
      <c r="Y3" s="404"/>
      <c r="Z3" s="404"/>
      <c r="AA3" s="404"/>
      <c r="AB3" s="404"/>
      <c r="AC3" s="404"/>
      <c r="AD3" s="404"/>
      <c r="AE3" s="404"/>
      <c r="AF3" s="404"/>
      <c r="AG3" s="404"/>
      <c r="AH3" s="404"/>
      <c r="AI3" s="404"/>
      <c r="AJ3" s="404"/>
      <c r="AK3" s="404"/>
      <c r="AL3" s="404"/>
      <c r="AM3" s="404"/>
      <c r="AN3" s="404"/>
      <c r="AO3" s="404"/>
    </row>
    <row r="4" spans="2:52" ht="17.25" customHeight="1" thickBot="1" x14ac:dyDescent="0.45">
      <c r="B4" s="17"/>
      <c r="X4" s="359" t="s">
        <v>14</v>
      </c>
      <c r="Y4" s="360"/>
      <c r="Z4" s="360"/>
      <c r="AA4" s="360"/>
      <c r="AB4" s="360"/>
      <c r="AC4" s="360"/>
      <c r="AD4" s="360"/>
      <c r="AE4" s="360"/>
      <c r="AF4" s="360"/>
      <c r="AG4" s="360"/>
      <c r="AH4" s="360"/>
      <c r="AI4" s="361"/>
      <c r="AJ4" s="329" t="s">
        <v>133</v>
      </c>
      <c r="AK4" s="372"/>
      <c r="AL4" s="372"/>
      <c r="AM4" s="372"/>
      <c r="AN4" s="373"/>
    </row>
    <row r="5" spans="2:52" ht="6" customHeight="1" thickBot="1" x14ac:dyDescent="0.45">
      <c r="B5" s="17"/>
    </row>
    <row r="6" spans="2:52" ht="30.75" customHeight="1" thickBot="1" x14ac:dyDescent="0.3">
      <c r="B6" s="362" t="s">
        <v>10</v>
      </c>
      <c r="C6" s="363"/>
      <c r="D6" s="363"/>
      <c r="E6" s="364"/>
      <c r="F6" s="362" t="s">
        <v>12</v>
      </c>
      <c r="G6" s="363"/>
      <c r="H6" s="363"/>
      <c r="I6" s="363"/>
      <c r="J6" s="363"/>
      <c r="K6" s="363"/>
      <c r="L6" s="363"/>
      <c r="M6" s="363"/>
      <c r="N6" s="363"/>
      <c r="O6" s="363"/>
      <c r="P6" s="363"/>
      <c r="Q6" s="363"/>
      <c r="R6" s="363"/>
      <c r="S6" s="363"/>
      <c r="T6" s="363"/>
      <c r="U6" s="363"/>
      <c r="V6" s="363"/>
      <c r="W6" s="364"/>
      <c r="X6" s="362" t="s">
        <v>37</v>
      </c>
      <c r="Y6" s="363"/>
      <c r="Z6" s="363"/>
      <c r="AA6" s="363"/>
      <c r="AB6" s="363"/>
      <c r="AC6" s="363"/>
      <c r="AD6" s="363"/>
      <c r="AE6" s="363"/>
      <c r="AF6" s="363"/>
      <c r="AG6" s="363"/>
      <c r="AH6" s="363"/>
      <c r="AI6" s="363"/>
      <c r="AJ6" s="374" t="s">
        <v>22</v>
      </c>
      <c r="AK6" s="375"/>
      <c r="AL6" s="375"/>
      <c r="AM6" s="375"/>
      <c r="AN6" s="376"/>
      <c r="AO6" s="377"/>
      <c r="AW6" s="18"/>
      <c r="AX6" s="18"/>
      <c r="AY6" s="18"/>
      <c r="AZ6" s="18"/>
    </row>
    <row r="7" spans="2:52" ht="13.5" hidden="1" customHeight="1" thickBot="1" x14ac:dyDescent="0.3">
      <c r="B7" s="19" t="s">
        <v>3</v>
      </c>
      <c r="C7" s="13"/>
      <c r="D7" s="13"/>
      <c r="E7" s="20"/>
      <c r="F7" s="21"/>
      <c r="W7" s="22"/>
      <c r="X7" s="21"/>
      <c r="AJ7" s="23"/>
      <c r="AK7" s="23"/>
      <c r="AL7" s="23"/>
      <c r="AM7" s="23"/>
      <c r="AN7" s="23"/>
      <c r="AO7" s="24"/>
    </row>
    <row r="8" spans="2:52" ht="21" customHeight="1" x14ac:dyDescent="0.3">
      <c r="B8" s="378">
        <v>1</v>
      </c>
      <c r="C8" s="379"/>
      <c r="D8" s="379"/>
      <c r="E8" s="380"/>
      <c r="F8" s="414"/>
      <c r="G8" s="415"/>
      <c r="H8" s="415"/>
      <c r="I8" s="415"/>
      <c r="J8" s="415"/>
      <c r="K8" s="415"/>
      <c r="L8" s="415"/>
      <c r="M8" s="415"/>
      <c r="N8" s="415"/>
      <c r="O8" s="415"/>
      <c r="P8" s="415"/>
      <c r="Q8" s="415"/>
      <c r="R8" s="415"/>
      <c r="S8" s="415"/>
      <c r="T8" s="415"/>
      <c r="U8" s="415"/>
      <c r="V8" s="415"/>
      <c r="W8" s="416"/>
      <c r="X8" s="417"/>
      <c r="Y8" s="417"/>
      <c r="Z8" s="417"/>
      <c r="AA8" s="417"/>
      <c r="AB8" s="417"/>
      <c r="AC8" s="417"/>
      <c r="AD8" s="417"/>
      <c r="AE8" s="417"/>
      <c r="AF8" s="417"/>
      <c r="AG8" s="417"/>
      <c r="AH8" s="417"/>
      <c r="AI8" s="417"/>
      <c r="AJ8" s="390" t="str">
        <f>IF(F8&gt;0,200," ")</f>
        <v xml:space="preserve"> </v>
      </c>
      <c r="AK8" s="391"/>
      <c r="AL8" s="391"/>
      <c r="AM8" s="391"/>
      <c r="AN8" s="392"/>
      <c r="AO8" s="393"/>
      <c r="AP8" s="25" t="str">
        <f>AJ8</f>
        <v xml:space="preserve"> </v>
      </c>
      <c r="AQ8" s="25"/>
      <c r="AR8" s="25"/>
      <c r="AW8" s="25"/>
      <c r="AX8" s="25"/>
      <c r="AY8" s="25"/>
      <c r="AZ8" s="25"/>
    </row>
    <row r="9" spans="2:52" ht="21" customHeight="1" x14ac:dyDescent="0.3">
      <c r="B9" s="313">
        <v>2</v>
      </c>
      <c r="C9" s="401"/>
      <c r="D9" s="401"/>
      <c r="E9" s="315"/>
      <c r="F9" s="414"/>
      <c r="G9" s="415"/>
      <c r="H9" s="415"/>
      <c r="I9" s="415"/>
      <c r="J9" s="415"/>
      <c r="K9" s="415"/>
      <c r="L9" s="415"/>
      <c r="M9" s="415"/>
      <c r="N9" s="415"/>
      <c r="O9" s="415"/>
      <c r="P9" s="415"/>
      <c r="Q9" s="415"/>
      <c r="R9" s="415"/>
      <c r="S9" s="415"/>
      <c r="T9" s="415"/>
      <c r="U9" s="415"/>
      <c r="V9" s="415"/>
      <c r="W9" s="416"/>
      <c r="X9" s="405"/>
      <c r="Y9" s="406"/>
      <c r="Z9" s="406"/>
      <c r="AA9" s="406"/>
      <c r="AB9" s="406"/>
      <c r="AC9" s="406"/>
      <c r="AD9" s="406"/>
      <c r="AE9" s="406"/>
      <c r="AF9" s="406"/>
      <c r="AG9" s="406"/>
      <c r="AH9" s="406"/>
      <c r="AI9" s="407"/>
      <c r="AJ9" s="316" t="str">
        <f>IF(F9&gt;0,200," ")</f>
        <v xml:space="preserve"> </v>
      </c>
      <c r="AK9" s="317"/>
      <c r="AL9" s="317"/>
      <c r="AM9" s="317"/>
      <c r="AN9" s="318"/>
      <c r="AO9" s="319"/>
      <c r="AP9" s="25" t="str">
        <f t="shared" ref="AP9:AP27" si="0">AJ9</f>
        <v xml:space="preserve"> </v>
      </c>
      <c r="AQ9" s="25"/>
      <c r="AR9" s="25"/>
      <c r="AW9" s="25"/>
      <c r="AX9" s="25"/>
      <c r="AY9" s="25"/>
      <c r="AZ9" s="25"/>
    </row>
    <row r="10" spans="2:52" ht="21" customHeight="1" x14ac:dyDescent="0.3">
      <c r="B10" s="313">
        <v>3</v>
      </c>
      <c r="C10" s="314"/>
      <c r="D10" s="314"/>
      <c r="E10" s="315"/>
      <c r="F10" s="408"/>
      <c r="G10" s="409"/>
      <c r="H10" s="409"/>
      <c r="I10" s="409"/>
      <c r="J10" s="409"/>
      <c r="K10" s="409"/>
      <c r="L10" s="409"/>
      <c r="M10" s="409"/>
      <c r="N10" s="409"/>
      <c r="O10" s="409"/>
      <c r="P10" s="409"/>
      <c r="Q10" s="409"/>
      <c r="R10" s="409"/>
      <c r="S10" s="409"/>
      <c r="T10" s="409"/>
      <c r="U10" s="409"/>
      <c r="V10" s="409"/>
      <c r="W10" s="410"/>
      <c r="X10" s="405"/>
      <c r="Y10" s="406"/>
      <c r="Z10" s="406"/>
      <c r="AA10" s="406"/>
      <c r="AB10" s="406"/>
      <c r="AC10" s="406"/>
      <c r="AD10" s="406"/>
      <c r="AE10" s="406"/>
      <c r="AF10" s="406"/>
      <c r="AG10" s="406"/>
      <c r="AH10" s="406"/>
      <c r="AI10" s="407"/>
      <c r="AJ10" s="316" t="str">
        <f t="shared" ref="AJ10:AJ27" si="1">IF(F10&gt;0,200," ")</f>
        <v xml:space="preserve"> </v>
      </c>
      <c r="AK10" s="317"/>
      <c r="AL10" s="317"/>
      <c r="AM10" s="317"/>
      <c r="AN10" s="318"/>
      <c r="AO10" s="319"/>
      <c r="AP10" s="25" t="str">
        <f t="shared" si="0"/>
        <v xml:space="preserve"> </v>
      </c>
      <c r="AQ10" s="25"/>
      <c r="AR10" s="25"/>
      <c r="AW10" s="25"/>
      <c r="AX10" s="25"/>
      <c r="AY10" s="25"/>
      <c r="AZ10" s="25"/>
    </row>
    <row r="11" spans="2:52" ht="21" customHeight="1" x14ac:dyDescent="0.3">
      <c r="B11" s="313">
        <v>4</v>
      </c>
      <c r="C11" s="401"/>
      <c r="D11" s="401"/>
      <c r="E11" s="315"/>
      <c r="F11" s="386"/>
      <c r="G11" s="386"/>
      <c r="H11" s="386"/>
      <c r="I11" s="386"/>
      <c r="J11" s="386"/>
      <c r="K11" s="386"/>
      <c r="L11" s="386"/>
      <c r="M11" s="386"/>
      <c r="N11" s="386"/>
      <c r="O11" s="386"/>
      <c r="P11" s="386"/>
      <c r="Q11" s="386"/>
      <c r="R11" s="386"/>
      <c r="S11" s="386"/>
      <c r="T11" s="386"/>
      <c r="U11" s="386"/>
      <c r="V11" s="386"/>
      <c r="W11" s="386"/>
      <c r="X11" s="387"/>
      <c r="Y11" s="387"/>
      <c r="Z11" s="387"/>
      <c r="AA11" s="387"/>
      <c r="AB11" s="387"/>
      <c r="AC11" s="387"/>
      <c r="AD11" s="387"/>
      <c r="AE11" s="387"/>
      <c r="AF11" s="387"/>
      <c r="AG11" s="387"/>
      <c r="AH11" s="387"/>
      <c r="AI11" s="387"/>
      <c r="AJ11" s="316" t="str">
        <f t="shared" si="1"/>
        <v xml:space="preserve"> </v>
      </c>
      <c r="AK11" s="317"/>
      <c r="AL11" s="317"/>
      <c r="AM11" s="317"/>
      <c r="AN11" s="318"/>
      <c r="AO11" s="319"/>
      <c r="AP11" s="25" t="str">
        <f t="shared" si="0"/>
        <v xml:space="preserve"> </v>
      </c>
      <c r="AQ11" s="25"/>
      <c r="AR11" s="25"/>
      <c r="AW11" s="25"/>
      <c r="AX11" s="25"/>
      <c r="AY11" s="25"/>
      <c r="AZ11" s="25"/>
    </row>
    <row r="12" spans="2:52" ht="21" customHeight="1" x14ac:dyDescent="0.3">
      <c r="B12" s="313">
        <v>5</v>
      </c>
      <c r="C12" s="314"/>
      <c r="D12" s="314"/>
      <c r="E12" s="315"/>
      <c r="F12" s="386"/>
      <c r="G12" s="386"/>
      <c r="H12" s="386"/>
      <c r="I12" s="386"/>
      <c r="J12" s="386"/>
      <c r="K12" s="386"/>
      <c r="L12" s="386"/>
      <c r="M12" s="386"/>
      <c r="N12" s="386"/>
      <c r="O12" s="386"/>
      <c r="P12" s="386"/>
      <c r="Q12" s="386"/>
      <c r="R12" s="386"/>
      <c r="S12" s="386"/>
      <c r="T12" s="386"/>
      <c r="U12" s="386"/>
      <c r="V12" s="386"/>
      <c r="W12" s="386"/>
      <c r="X12" s="387"/>
      <c r="Y12" s="387"/>
      <c r="Z12" s="387"/>
      <c r="AA12" s="387"/>
      <c r="AB12" s="387"/>
      <c r="AC12" s="387"/>
      <c r="AD12" s="387"/>
      <c r="AE12" s="387"/>
      <c r="AF12" s="387"/>
      <c r="AG12" s="387"/>
      <c r="AH12" s="387"/>
      <c r="AI12" s="387"/>
      <c r="AJ12" s="316" t="str">
        <f t="shared" si="1"/>
        <v xml:space="preserve"> </v>
      </c>
      <c r="AK12" s="317"/>
      <c r="AL12" s="317"/>
      <c r="AM12" s="317"/>
      <c r="AN12" s="318"/>
      <c r="AO12" s="319"/>
      <c r="AP12" s="25" t="str">
        <f t="shared" si="0"/>
        <v xml:space="preserve"> </v>
      </c>
      <c r="AQ12" s="25"/>
      <c r="AR12" s="25"/>
      <c r="AW12" s="25"/>
      <c r="AX12" s="25"/>
      <c r="AY12" s="25"/>
      <c r="AZ12" s="25"/>
    </row>
    <row r="13" spans="2:52" ht="21" customHeight="1" x14ac:dyDescent="0.3">
      <c r="B13" s="313">
        <v>6</v>
      </c>
      <c r="C13" s="401"/>
      <c r="D13" s="401"/>
      <c r="E13" s="315"/>
      <c r="F13" s="386"/>
      <c r="G13" s="386"/>
      <c r="H13" s="386"/>
      <c r="I13" s="386"/>
      <c r="J13" s="386"/>
      <c r="K13" s="386"/>
      <c r="L13" s="386"/>
      <c r="M13" s="386"/>
      <c r="N13" s="386"/>
      <c r="O13" s="386"/>
      <c r="P13" s="386"/>
      <c r="Q13" s="386"/>
      <c r="R13" s="386"/>
      <c r="S13" s="386"/>
      <c r="T13" s="386"/>
      <c r="U13" s="386"/>
      <c r="V13" s="386"/>
      <c r="W13" s="386"/>
      <c r="X13" s="387"/>
      <c r="Y13" s="387"/>
      <c r="Z13" s="387"/>
      <c r="AA13" s="387"/>
      <c r="AB13" s="387"/>
      <c r="AC13" s="387"/>
      <c r="AD13" s="387"/>
      <c r="AE13" s="387"/>
      <c r="AF13" s="387"/>
      <c r="AG13" s="387"/>
      <c r="AH13" s="387"/>
      <c r="AI13" s="387"/>
      <c r="AJ13" s="316" t="str">
        <f t="shared" si="1"/>
        <v xml:space="preserve"> </v>
      </c>
      <c r="AK13" s="317"/>
      <c r="AL13" s="317"/>
      <c r="AM13" s="317"/>
      <c r="AN13" s="318"/>
      <c r="AO13" s="319"/>
      <c r="AP13" s="25" t="str">
        <f t="shared" si="0"/>
        <v xml:space="preserve"> </v>
      </c>
      <c r="AQ13" s="25"/>
      <c r="AR13" s="25"/>
      <c r="AW13" s="25"/>
      <c r="AX13" s="25"/>
      <c r="AY13" s="25"/>
      <c r="AZ13" s="25"/>
    </row>
    <row r="14" spans="2:52" ht="21" customHeight="1" x14ac:dyDescent="0.3">
      <c r="B14" s="313">
        <v>7</v>
      </c>
      <c r="C14" s="314"/>
      <c r="D14" s="314"/>
      <c r="E14" s="315"/>
      <c r="F14" s="386"/>
      <c r="G14" s="386"/>
      <c r="H14" s="386"/>
      <c r="I14" s="386"/>
      <c r="J14" s="386"/>
      <c r="K14" s="386"/>
      <c r="L14" s="386"/>
      <c r="M14" s="386"/>
      <c r="N14" s="386"/>
      <c r="O14" s="386"/>
      <c r="P14" s="386"/>
      <c r="Q14" s="386"/>
      <c r="R14" s="386"/>
      <c r="S14" s="386"/>
      <c r="T14" s="386"/>
      <c r="U14" s="386"/>
      <c r="V14" s="386"/>
      <c r="W14" s="386"/>
      <c r="X14" s="387"/>
      <c r="Y14" s="387"/>
      <c r="Z14" s="387"/>
      <c r="AA14" s="387"/>
      <c r="AB14" s="387"/>
      <c r="AC14" s="387"/>
      <c r="AD14" s="387"/>
      <c r="AE14" s="387"/>
      <c r="AF14" s="387"/>
      <c r="AG14" s="387"/>
      <c r="AH14" s="387"/>
      <c r="AI14" s="387"/>
      <c r="AJ14" s="316" t="str">
        <f t="shared" si="1"/>
        <v xml:space="preserve"> </v>
      </c>
      <c r="AK14" s="317"/>
      <c r="AL14" s="317"/>
      <c r="AM14" s="317"/>
      <c r="AN14" s="318"/>
      <c r="AO14" s="319"/>
      <c r="AP14" s="25" t="str">
        <f t="shared" si="0"/>
        <v xml:space="preserve"> </v>
      </c>
      <c r="AQ14" s="25"/>
      <c r="AR14" s="25"/>
      <c r="AW14" s="25"/>
      <c r="AX14" s="25"/>
      <c r="AY14" s="25"/>
      <c r="AZ14" s="25"/>
    </row>
    <row r="15" spans="2:52" ht="21" customHeight="1" x14ac:dyDescent="0.3">
      <c r="B15" s="313">
        <v>8</v>
      </c>
      <c r="C15" s="401"/>
      <c r="D15" s="401"/>
      <c r="E15" s="315"/>
      <c r="F15" s="386"/>
      <c r="G15" s="386"/>
      <c r="H15" s="386"/>
      <c r="I15" s="386"/>
      <c r="J15" s="386"/>
      <c r="K15" s="386"/>
      <c r="L15" s="386"/>
      <c r="M15" s="386"/>
      <c r="N15" s="386"/>
      <c r="O15" s="386"/>
      <c r="P15" s="386"/>
      <c r="Q15" s="386"/>
      <c r="R15" s="386"/>
      <c r="S15" s="386"/>
      <c r="T15" s="386"/>
      <c r="U15" s="386"/>
      <c r="V15" s="386"/>
      <c r="W15" s="386"/>
      <c r="X15" s="402"/>
      <c r="Y15" s="402"/>
      <c r="Z15" s="402"/>
      <c r="AA15" s="402"/>
      <c r="AB15" s="402"/>
      <c r="AC15" s="402"/>
      <c r="AD15" s="402"/>
      <c r="AE15" s="402"/>
      <c r="AF15" s="402"/>
      <c r="AG15" s="402"/>
      <c r="AH15" s="402"/>
      <c r="AI15" s="402"/>
      <c r="AJ15" s="316" t="str">
        <f t="shared" si="1"/>
        <v xml:space="preserve"> </v>
      </c>
      <c r="AK15" s="317"/>
      <c r="AL15" s="317"/>
      <c r="AM15" s="317"/>
      <c r="AN15" s="318"/>
      <c r="AO15" s="319"/>
      <c r="AP15" s="25" t="str">
        <f t="shared" si="0"/>
        <v xml:space="preserve"> </v>
      </c>
      <c r="AQ15" s="25"/>
      <c r="AR15" s="25"/>
      <c r="AW15" s="25"/>
      <c r="AX15" s="25"/>
      <c r="AY15" s="25"/>
      <c r="AZ15" s="25"/>
    </row>
    <row r="16" spans="2:52" ht="21" customHeight="1" x14ac:dyDescent="0.3">
      <c r="B16" s="313">
        <v>9</v>
      </c>
      <c r="C16" s="314"/>
      <c r="D16" s="314"/>
      <c r="E16" s="315"/>
      <c r="F16" s="386"/>
      <c r="G16" s="386"/>
      <c r="H16" s="386"/>
      <c r="I16" s="386"/>
      <c r="J16" s="386"/>
      <c r="K16" s="386"/>
      <c r="L16" s="386"/>
      <c r="M16" s="386"/>
      <c r="N16" s="386"/>
      <c r="O16" s="386"/>
      <c r="P16" s="386"/>
      <c r="Q16" s="386"/>
      <c r="R16" s="386"/>
      <c r="S16" s="386"/>
      <c r="T16" s="386"/>
      <c r="U16" s="386"/>
      <c r="V16" s="386"/>
      <c r="W16" s="386"/>
      <c r="X16" s="402"/>
      <c r="Y16" s="402"/>
      <c r="Z16" s="402"/>
      <c r="AA16" s="402"/>
      <c r="AB16" s="402"/>
      <c r="AC16" s="402"/>
      <c r="AD16" s="402"/>
      <c r="AE16" s="402"/>
      <c r="AF16" s="402"/>
      <c r="AG16" s="402"/>
      <c r="AH16" s="402"/>
      <c r="AI16" s="402"/>
      <c r="AJ16" s="316" t="str">
        <f t="shared" si="1"/>
        <v xml:space="preserve"> </v>
      </c>
      <c r="AK16" s="317"/>
      <c r="AL16" s="317"/>
      <c r="AM16" s="317"/>
      <c r="AN16" s="318"/>
      <c r="AO16" s="319"/>
      <c r="AP16" s="25" t="str">
        <f t="shared" si="0"/>
        <v xml:space="preserve"> </v>
      </c>
      <c r="AQ16" s="25"/>
      <c r="AR16" s="25"/>
      <c r="AW16" s="25"/>
      <c r="AX16" s="25"/>
      <c r="AY16" s="25"/>
      <c r="AZ16" s="25"/>
    </row>
    <row r="17" spans="2:52" ht="21" customHeight="1" x14ac:dyDescent="0.3">
      <c r="B17" s="313">
        <v>10</v>
      </c>
      <c r="C17" s="401"/>
      <c r="D17" s="401"/>
      <c r="E17" s="315"/>
      <c r="F17" s="386"/>
      <c r="G17" s="386"/>
      <c r="H17" s="386"/>
      <c r="I17" s="386"/>
      <c r="J17" s="386"/>
      <c r="K17" s="386"/>
      <c r="L17" s="386"/>
      <c r="M17" s="386"/>
      <c r="N17" s="386"/>
      <c r="O17" s="386"/>
      <c r="P17" s="386"/>
      <c r="Q17" s="386"/>
      <c r="R17" s="386"/>
      <c r="S17" s="386"/>
      <c r="T17" s="386"/>
      <c r="U17" s="386"/>
      <c r="V17" s="386"/>
      <c r="W17" s="386"/>
      <c r="X17" s="387"/>
      <c r="Y17" s="387"/>
      <c r="Z17" s="387"/>
      <c r="AA17" s="387"/>
      <c r="AB17" s="387"/>
      <c r="AC17" s="387"/>
      <c r="AD17" s="387"/>
      <c r="AE17" s="387"/>
      <c r="AF17" s="387"/>
      <c r="AG17" s="387"/>
      <c r="AH17" s="387"/>
      <c r="AI17" s="387"/>
      <c r="AJ17" s="316" t="str">
        <f t="shared" si="1"/>
        <v xml:space="preserve"> </v>
      </c>
      <c r="AK17" s="317"/>
      <c r="AL17" s="317"/>
      <c r="AM17" s="317"/>
      <c r="AN17" s="318"/>
      <c r="AO17" s="319"/>
      <c r="AP17" s="25" t="str">
        <f t="shared" si="0"/>
        <v xml:space="preserve"> </v>
      </c>
      <c r="AQ17" s="25"/>
      <c r="AR17" s="25"/>
      <c r="AW17" s="25"/>
      <c r="AX17" s="25"/>
      <c r="AY17" s="25"/>
      <c r="AZ17" s="25"/>
    </row>
    <row r="18" spans="2:52" ht="21" customHeight="1" x14ac:dyDescent="0.3">
      <c r="B18" s="313">
        <v>11</v>
      </c>
      <c r="C18" s="314"/>
      <c r="D18" s="314"/>
      <c r="E18" s="315"/>
      <c r="F18" s="386"/>
      <c r="G18" s="386"/>
      <c r="H18" s="386"/>
      <c r="I18" s="386"/>
      <c r="J18" s="386"/>
      <c r="K18" s="386"/>
      <c r="L18" s="386"/>
      <c r="M18" s="386"/>
      <c r="N18" s="386"/>
      <c r="O18" s="386"/>
      <c r="P18" s="386"/>
      <c r="Q18" s="386"/>
      <c r="R18" s="386"/>
      <c r="S18" s="386"/>
      <c r="T18" s="386"/>
      <c r="U18" s="386"/>
      <c r="V18" s="386"/>
      <c r="W18" s="386"/>
      <c r="X18" s="387"/>
      <c r="Y18" s="387"/>
      <c r="Z18" s="387"/>
      <c r="AA18" s="387"/>
      <c r="AB18" s="387"/>
      <c r="AC18" s="387"/>
      <c r="AD18" s="387"/>
      <c r="AE18" s="387"/>
      <c r="AF18" s="387"/>
      <c r="AG18" s="387"/>
      <c r="AH18" s="387"/>
      <c r="AI18" s="387"/>
      <c r="AJ18" s="316" t="str">
        <f t="shared" si="1"/>
        <v xml:space="preserve"> </v>
      </c>
      <c r="AK18" s="317"/>
      <c r="AL18" s="317"/>
      <c r="AM18" s="317"/>
      <c r="AN18" s="318"/>
      <c r="AO18" s="319"/>
      <c r="AP18" s="25" t="str">
        <f t="shared" si="0"/>
        <v xml:space="preserve"> </v>
      </c>
      <c r="AQ18" s="25"/>
      <c r="AR18" s="25"/>
      <c r="AW18" s="25"/>
      <c r="AX18" s="25"/>
      <c r="AY18" s="25"/>
      <c r="AZ18" s="25"/>
    </row>
    <row r="19" spans="2:52" ht="21" customHeight="1" x14ac:dyDescent="0.3">
      <c r="B19" s="313">
        <v>12</v>
      </c>
      <c r="C19" s="401"/>
      <c r="D19" s="401"/>
      <c r="E19" s="315"/>
      <c r="F19" s="386"/>
      <c r="G19" s="386"/>
      <c r="H19" s="386"/>
      <c r="I19" s="386"/>
      <c r="J19" s="386"/>
      <c r="K19" s="386"/>
      <c r="L19" s="386"/>
      <c r="M19" s="386"/>
      <c r="N19" s="386"/>
      <c r="O19" s="386"/>
      <c r="P19" s="386"/>
      <c r="Q19" s="386"/>
      <c r="R19" s="386"/>
      <c r="S19" s="386"/>
      <c r="T19" s="386"/>
      <c r="U19" s="386"/>
      <c r="V19" s="386"/>
      <c r="W19" s="386"/>
      <c r="X19" s="402"/>
      <c r="Y19" s="402"/>
      <c r="Z19" s="402"/>
      <c r="AA19" s="402"/>
      <c r="AB19" s="402"/>
      <c r="AC19" s="402"/>
      <c r="AD19" s="402"/>
      <c r="AE19" s="402"/>
      <c r="AF19" s="402"/>
      <c r="AG19" s="402"/>
      <c r="AH19" s="402"/>
      <c r="AI19" s="402"/>
      <c r="AJ19" s="316" t="str">
        <f t="shared" si="1"/>
        <v xml:space="preserve"> </v>
      </c>
      <c r="AK19" s="317"/>
      <c r="AL19" s="317"/>
      <c r="AM19" s="317"/>
      <c r="AN19" s="318"/>
      <c r="AO19" s="319"/>
      <c r="AP19" s="25" t="str">
        <f t="shared" si="0"/>
        <v xml:space="preserve"> </v>
      </c>
      <c r="AQ19" s="25"/>
      <c r="AR19" s="25"/>
      <c r="AW19" s="25"/>
      <c r="AX19" s="25"/>
      <c r="AY19" s="25"/>
      <c r="AZ19" s="25"/>
    </row>
    <row r="20" spans="2:52" ht="21" customHeight="1" x14ac:dyDescent="0.3">
      <c r="B20" s="313">
        <v>13</v>
      </c>
      <c r="C20" s="314"/>
      <c r="D20" s="314"/>
      <c r="E20" s="315"/>
      <c r="F20" s="386"/>
      <c r="G20" s="386"/>
      <c r="H20" s="386"/>
      <c r="I20" s="386"/>
      <c r="J20" s="386"/>
      <c r="K20" s="386"/>
      <c r="L20" s="386"/>
      <c r="M20" s="386"/>
      <c r="N20" s="386"/>
      <c r="O20" s="386"/>
      <c r="P20" s="386"/>
      <c r="Q20" s="386"/>
      <c r="R20" s="386"/>
      <c r="S20" s="386"/>
      <c r="T20" s="386"/>
      <c r="U20" s="386"/>
      <c r="V20" s="386"/>
      <c r="W20" s="386"/>
      <c r="X20" s="387"/>
      <c r="Y20" s="387"/>
      <c r="Z20" s="387"/>
      <c r="AA20" s="387"/>
      <c r="AB20" s="387"/>
      <c r="AC20" s="387"/>
      <c r="AD20" s="387"/>
      <c r="AE20" s="387"/>
      <c r="AF20" s="387"/>
      <c r="AG20" s="387"/>
      <c r="AH20" s="387"/>
      <c r="AI20" s="387"/>
      <c r="AJ20" s="316" t="str">
        <f t="shared" si="1"/>
        <v xml:space="preserve"> </v>
      </c>
      <c r="AK20" s="317"/>
      <c r="AL20" s="317"/>
      <c r="AM20" s="317"/>
      <c r="AN20" s="318"/>
      <c r="AO20" s="319"/>
      <c r="AP20" s="25" t="str">
        <f t="shared" si="0"/>
        <v xml:space="preserve"> </v>
      </c>
      <c r="AQ20" s="25"/>
      <c r="AR20" s="25"/>
      <c r="AW20" s="25"/>
      <c r="AX20" s="25"/>
      <c r="AY20" s="25"/>
      <c r="AZ20" s="25"/>
    </row>
    <row r="21" spans="2:52" ht="21" customHeight="1" x14ac:dyDescent="0.3">
      <c r="B21" s="313">
        <v>14</v>
      </c>
      <c r="C21" s="401"/>
      <c r="D21" s="401"/>
      <c r="E21" s="315"/>
      <c r="F21" s="386"/>
      <c r="G21" s="386"/>
      <c r="H21" s="386"/>
      <c r="I21" s="386"/>
      <c r="J21" s="386"/>
      <c r="K21" s="386"/>
      <c r="L21" s="386"/>
      <c r="M21" s="386"/>
      <c r="N21" s="386"/>
      <c r="O21" s="386"/>
      <c r="P21" s="386"/>
      <c r="Q21" s="386"/>
      <c r="R21" s="386"/>
      <c r="S21" s="386"/>
      <c r="T21" s="386"/>
      <c r="U21" s="386"/>
      <c r="V21" s="386"/>
      <c r="W21" s="386"/>
      <c r="X21" s="402"/>
      <c r="Y21" s="402"/>
      <c r="Z21" s="402"/>
      <c r="AA21" s="402"/>
      <c r="AB21" s="402"/>
      <c r="AC21" s="402"/>
      <c r="AD21" s="402"/>
      <c r="AE21" s="402"/>
      <c r="AF21" s="402"/>
      <c r="AG21" s="402"/>
      <c r="AH21" s="402"/>
      <c r="AI21" s="402"/>
      <c r="AJ21" s="316" t="str">
        <f t="shared" si="1"/>
        <v xml:space="preserve"> </v>
      </c>
      <c r="AK21" s="317"/>
      <c r="AL21" s="317"/>
      <c r="AM21" s="317"/>
      <c r="AN21" s="318"/>
      <c r="AO21" s="319"/>
      <c r="AP21" s="25" t="str">
        <f t="shared" si="0"/>
        <v xml:space="preserve"> </v>
      </c>
      <c r="AQ21" s="25"/>
      <c r="AR21" s="25"/>
      <c r="AW21" s="25"/>
      <c r="AX21" s="25"/>
      <c r="AY21" s="25"/>
      <c r="AZ21" s="25"/>
    </row>
    <row r="22" spans="2:52" ht="21" customHeight="1" x14ac:dyDescent="0.3">
      <c r="B22" s="313">
        <v>15</v>
      </c>
      <c r="C22" s="314"/>
      <c r="D22" s="314"/>
      <c r="E22" s="315"/>
      <c r="F22" s="386"/>
      <c r="G22" s="386"/>
      <c r="H22" s="386"/>
      <c r="I22" s="386"/>
      <c r="J22" s="386"/>
      <c r="K22" s="386"/>
      <c r="L22" s="386"/>
      <c r="M22" s="386"/>
      <c r="N22" s="386"/>
      <c r="O22" s="386"/>
      <c r="P22" s="386"/>
      <c r="Q22" s="386"/>
      <c r="R22" s="386"/>
      <c r="S22" s="386"/>
      <c r="T22" s="386"/>
      <c r="U22" s="386"/>
      <c r="V22" s="386"/>
      <c r="W22" s="386"/>
      <c r="X22" s="387"/>
      <c r="Y22" s="387"/>
      <c r="Z22" s="387"/>
      <c r="AA22" s="387"/>
      <c r="AB22" s="387"/>
      <c r="AC22" s="387"/>
      <c r="AD22" s="387"/>
      <c r="AE22" s="387"/>
      <c r="AF22" s="387"/>
      <c r="AG22" s="387"/>
      <c r="AH22" s="387"/>
      <c r="AI22" s="387"/>
      <c r="AJ22" s="316" t="str">
        <f t="shared" si="1"/>
        <v xml:space="preserve"> </v>
      </c>
      <c r="AK22" s="317"/>
      <c r="AL22" s="317"/>
      <c r="AM22" s="317"/>
      <c r="AN22" s="318"/>
      <c r="AO22" s="319"/>
      <c r="AP22" s="25" t="str">
        <f t="shared" si="0"/>
        <v xml:space="preserve"> </v>
      </c>
      <c r="AQ22" s="25"/>
      <c r="AR22" s="25"/>
      <c r="AW22" s="25"/>
      <c r="AX22" s="25"/>
      <c r="AY22" s="25"/>
      <c r="AZ22" s="25"/>
    </row>
    <row r="23" spans="2:52" ht="21" customHeight="1" x14ac:dyDescent="0.3">
      <c r="B23" s="313">
        <v>16</v>
      </c>
      <c r="C23" s="401"/>
      <c r="D23" s="401"/>
      <c r="E23" s="315"/>
      <c r="F23" s="386"/>
      <c r="G23" s="386"/>
      <c r="H23" s="386"/>
      <c r="I23" s="386"/>
      <c r="J23" s="386"/>
      <c r="K23" s="386"/>
      <c r="L23" s="386"/>
      <c r="M23" s="386"/>
      <c r="N23" s="386"/>
      <c r="O23" s="386"/>
      <c r="P23" s="386"/>
      <c r="Q23" s="386"/>
      <c r="R23" s="386"/>
      <c r="S23" s="386"/>
      <c r="T23" s="386"/>
      <c r="U23" s="386"/>
      <c r="V23" s="386"/>
      <c r="W23" s="386"/>
      <c r="X23" s="387"/>
      <c r="Y23" s="387"/>
      <c r="Z23" s="387"/>
      <c r="AA23" s="387"/>
      <c r="AB23" s="387"/>
      <c r="AC23" s="387"/>
      <c r="AD23" s="387"/>
      <c r="AE23" s="387"/>
      <c r="AF23" s="387"/>
      <c r="AG23" s="387"/>
      <c r="AH23" s="387"/>
      <c r="AI23" s="387"/>
      <c r="AJ23" s="316" t="str">
        <f t="shared" si="1"/>
        <v xml:space="preserve"> </v>
      </c>
      <c r="AK23" s="317"/>
      <c r="AL23" s="317"/>
      <c r="AM23" s="317"/>
      <c r="AN23" s="318"/>
      <c r="AO23" s="319"/>
      <c r="AP23" s="25" t="str">
        <f t="shared" si="0"/>
        <v xml:space="preserve"> </v>
      </c>
      <c r="AQ23" s="25"/>
      <c r="AR23" s="25"/>
      <c r="AW23" s="25"/>
      <c r="AX23" s="25"/>
      <c r="AY23" s="25"/>
      <c r="AZ23" s="25"/>
    </row>
    <row r="24" spans="2:52" ht="21" customHeight="1" x14ac:dyDescent="0.3">
      <c r="B24" s="313">
        <v>17</v>
      </c>
      <c r="C24" s="314"/>
      <c r="D24" s="314"/>
      <c r="E24" s="315"/>
      <c r="F24" s="386"/>
      <c r="G24" s="386"/>
      <c r="H24" s="386"/>
      <c r="I24" s="386"/>
      <c r="J24" s="386"/>
      <c r="K24" s="386"/>
      <c r="L24" s="386"/>
      <c r="M24" s="386"/>
      <c r="N24" s="386"/>
      <c r="O24" s="386"/>
      <c r="P24" s="386"/>
      <c r="Q24" s="386"/>
      <c r="R24" s="386"/>
      <c r="S24" s="386"/>
      <c r="T24" s="386"/>
      <c r="U24" s="386"/>
      <c r="V24" s="386"/>
      <c r="W24" s="386"/>
      <c r="X24" s="387"/>
      <c r="Y24" s="387"/>
      <c r="Z24" s="387"/>
      <c r="AA24" s="387"/>
      <c r="AB24" s="387"/>
      <c r="AC24" s="387"/>
      <c r="AD24" s="387"/>
      <c r="AE24" s="387"/>
      <c r="AF24" s="387"/>
      <c r="AG24" s="387"/>
      <c r="AH24" s="387"/>
      <c r="AI24" s="387"/>
      <c r="AJ24" s="316" t="str">
        <f t="shared" si="1"/>
        <v xml:space="preserve"> </v>
      </c>
      <c r="AK24" s="317"/>
      <c r="AL24" s="317"/>
      <c r="AM24" s="317"/>
      <c r="AN24" s="318"/>
      <c r="AO24" s="319"/>
      <c r="AP24" s="25" t="str">
        <f t="shared" si="0"/>
        <v xml:space="preserve"> </v>
      </c>
      <c r="AQ24" s="25"/>
      <c r="AR24" s="25"/>
      <c r="AW24" s="25"/>
      <c r="AX24" s="25"/>
      <c r="AY24" s="25"/>
      <c r="AZ24" s="25"/>
    </row>
    <row r="25" spans="2:52" ht="21" customHeight="1" x14ac:dyDescent="0.3">
      <c r="B25" s="313">
        <v>18</v>
      </c>
      <c r="C25" s="401"/>
      <c r="D25" s="401"/>
      <c r="E25" s="315"/>
      <c r="F25" s="386"/>
      <c r="G25" s="386"/>
      <c r="H25" s="386"/>
      <c r="I25" s="386"/>
      <c r="J25" s="386"/>
      <c r="K25" s="386"/>
      <c r="L25" s="386"/>
      <c r="M25" s="386"/>
      <c r="N25" s="386"/>
      <c r="O25" s="386"/>
      <c r="P25" s="386"/>
      <c r="Q25" s="386"/>
      <c r="R25" s="386"/>
      <c r="S25" s="386"/>
      <c r="T25" s="386"/>
      <c r="U25" s="386"/>
      <c r="V25" s="386"/>
      <c r="W25" s="386"/>
      <c r="X25" s="387"/>
      <c r="Y25" s="387"/>
      <c r="Z25" s="387"/>
      <c r="AA25" s="387"/>
      <c r="AB25" s="387"/>
      <c r="AC25" s="387"/>
      <c r="AD25" s="387"/>
      <c r="AE25" s="387"/>
      <c r="AF25" s="387"/>
      <c r="AG25" s="387"/>
      <c r="AH25" s="387"/>
      <c r="AI25" s="387"/>
      <c r="AJ25" s="316" t="str">
        <f t="shared" si="1"/>
        <v xml:space="preserve"> </v>
      </c>
      <c r="AK25" s="317"/>
      <c r="AL25" s="317"/>
      <c r="AM25" s="317"/>
      <c r="AN25" s="318"/>
      <c r="AO25" s="319"/>
      <c r="AP25" s="25" t="str">
        <f t="shared" si="0"/>
        <v xml:space="preserve"> </v>
      </c>
      <c r="AQ25" s="25"/>
      <c r="AR25" s="25"/>
      <c r="AW25" s="25"/>
      <c r="AX25" s="25"/>
      <c r="AY25" s="25"/>
      <c r="AZ25" s="25"/>
    </row>
    <row r="26" spans="2:52" ht="21" customHeight="1" x14ac:dyDescent="0.3">
      <c r="B26" s="313">
        <v>19</v>
      </c>
      <c r="C26" s="314"/>
      <c r="D26" s="314"/>
      <c r="E26" s="315"/>
      <c r="F26" s="386"/>
      <c r="G26" s="386"/>
      <c r="H26" s="386"/>
      <c r="I26" s="386"/>
      <c r="J26" s="386"/>
      <c r="K26" s="386"/>
      <c r="L26" s="386"/>
      <c r="M26" s="386"/>
      <c r="N26" s="386"/>
      <c r="O26" s="386"/>
      <c r="P26" s="386"/>
      <c r="Q26" s="386"/>
      <c r="R26" s="386"/>
      <c r="S26" s="386"/>
      <c r="T26" s="386"/>
      <c r="U26" s="386"/>
      <c r="V26" s="386"/>
      <c r="W26" s="386"/>
      <c r="X26" s="387"/>
      <c r="Y26" s="387"/>
      <c r="Z26" s="387"/>
      <c r="AA26" s="387"/>
      <c r="AB26" s="387"/>
      <c r="AC26" s="387"/>
      <c r="AD26" s="387"/>
      <c r="AE26" s="387"/>
      <c r="AF26" s="387"/>
      <c r="AG26" s="387"/>
      <c r="AH26" s="387"/>
      <c r="AI26" s="387"/>
      <c r="AJ26" s="316" t="str">
        <f t="shared" si="1"/>
        <v xml:space="preserve"> </v>
      </c>
      <c r="AK26" s="317"/>
      <c r="AL26" s="317"/>
      <c r="AM26" s="317"/>
      <c r="AN26" s="318"/>
      <c r="AO26" s="319"/>
      <c r="AP26" s="25" t="str">
        <f t="shared" si="0"/>
        <v xml:space="preserve"> </v>
      </c>
      <c r="AQ26" s="25"/>
      <c r="AR26" s="25"/>
      <c r="AW26" s="25"/>
      <c r="AX26" s="25"/>
      <c r="AY26" s="25"/>
      <c r="AZ26" s="25"/>
    </row>
    <row r="27" spans="2:52" ht="21" customHeight="1" thickBot="1" x14ac:dyDescent="0.35">
      <c r="B27" s="383">
        <v>20</v>
      </c>
      <c r="C27" s="384"/>
      <c r="D27" s="384"/>
      <c r="E27" s="385"/>
      <c r="F27" s="400"/>
      <c r="G27" s="400"/>
      <c r="H27" s="400"/>
      <c r="I27" s="400"/>
      <c r="J27" s="400"/>
      <c r="K27" s="400"/>
      <c r="L27" s="400"/>
      <c r="M27" s="400"/>
      <c r="N27" s="400"/>
      <c r="O27" s="400"/>
      <c r="P27" s="400"/>
      <c r="Q27" s="400"/>
      <c r="R27" s="400"/>
      <c r="S27" s="400"/>
      <c r="T27" s="400"/>
      <c r="U27" s="400"/>
      <c r="V27" s="400"/>
      <c r="W27" s="400"/>
      <c r="X27" s="394"/>
      <c r="Y27" s="394"/>
      <c r="Z27" s="394"/>
      <c r="AA27" s="394"/>
      <c r="AB27" s="394"/>
      <c r="AC27" s="394"/>
      <c r="AD27" s="394"/>
      <c r="AE27" s="394"/>
      <c r="AF27" s="394"/>
      <c r="AG27" s="394"/>
      <c r="AH27" s="394"/>
      <c r="AI27" s="394"/>
      <c r="AJ27" s="309" t="str">
        <f t="shared" si="1"/>
        <v xml:space="preserve"> </v>
      </c>
      <c r="AK27" s="310"/>
      <c r="AL27" s="310"/>
      <c r="AM27" s="310"/>
      <c r="AN27" s="311"/>
      <c r="AO27" s="312"/>
      <c r="AP27" s="25" t="str">
        <f t="shared" si="0"/>
        <v xml:space="preserve"> </v>
      </c>
      <c r="AQ27" s="25"/>
      <c r="AR27" s="25"/>
      <c r="AW27" s="25"/>
      <c r="AX27" s="25"/>
      <c r="AY27" s="25"/>
      <c r="AZ27" s="25"/>
    </row>
    <row r="28" spans="2:52" ht="21" customHeight="1" thickBot="1" x14ac:dyDescent="0.35">
      <c r="B28" s="9"/>
      <c r="X28" s="398" t="s">
        <v>19</v>
      </c>
      <c r="Y28" s="399"/>
      <c r="Z28" s="399"/>
      <c r="AA28" s="399"/>
      <c r="AB28" s="399"/>
      <c r="AC28" s="399"/>
      <c r="AD28" s="399"/>
      <c r="AE28" s="399"/>
      <c r="AF28" s="399"/>
      <c r="AG28" s="399"/>
      <c r="AH28" s="399"/>
      <c r="AI28" s="399"/>
      <c r="AJ28" s="395" t="str">
        <f>IF(AP28&gt;0,AP28," ")</f>
        <v xml:space="preserve"> </v>
      </c>
      <c r="AK28" s="396"/>
      <c r="AL28" s="396"/>
      <c r="AM28" s="396"/>
      <c r="AN28" s="396"/>
      <c r="AO28" s="397"/>
      <c r="AP28" s="28">
        <f>SUM(AP8:AP27)</f>
        <v>0</v>
      </c>
      <c r="AQ28" s="28"/>
      <c r="AR28" s="28"/>
      <c r="AT28" s="1">
        <f>SUM(AJ8:AO27)</f>
        <v>0</v>
      </c>
      <c r="AW28" s="28"/>
      <c r="AX28" s="28"/>
      <c r="AY28" s="28"/>
      <c r="AZ28" s="28"/>
    </row>
    <row r="29" spans="2:52" ht="15" customHeight="1" x14ac:dyDescent="0.25"/>
    <row r="30" spans="2:52" ht="15" customHeight="1" x14ac:dyDescent="0.25">
      <c r="B30" s="58"/>
    </row>
    <row r="31" spans="2:52" ht="15" customHeight="1" x14ac:dyDescent="0.25"/>
    <row r="32" spans="2:52" ht="15" customHeight="1" x14ac:dyDescent="0.25"/>
    <row r="33" spans="2:52" ht="15" customHeight="1" x14ac:dyDescent="0.25"/>
    <row r="34" spans="2:52" ht="15" customHeight="1" x14ac:dyDescent="0.25"/>
    <row r="35" spans="2:52" ht="15" customHeight="1" x14ac:dyDescent="0.25"/>
    <row r="36" spans="2:52" ht="15" customHeight="1" x14ac:dyDescent="0.25"/>
    <row r="37" spans="2:52" ht="15" customHeight="1" x14ac:dyDescent="0.25"/>
    <row r="38" spans="2:52" ht="15" customHeight="1" x14ac:dyDescent="0.25"/>
    <row r="39" spans="2:52" ht="15" customHeight="1" x14ac:dyDescent="0.25">
      <c r="B39" s="335" t="s">
        <v>139</v>
      </c>
      <c r="C39" s="336"/>
      <c r="D39" s="336"/>
      <c r="E39" s="336"/>
      <c r="F39" s="336"/>
      <c r="G39" s="336"/>
      <c r="H39" s="337"/>
    </row>
    <row r="40" spans="2:52" ht="15" customHeight="1" x14ac:dyDescent="0.25"/>
    <row r="41" spans="2:52" ht="17.25" customHeight="1" x14ac:dyDescent="0.3">
      <c r="F41" s="307" t="s">
        <v>0</v>
      </c>
      <c r="G41" s="307"/>
      <c r="H41" s="307"/>
      <c r="I41" s="307"/>
      <c r="J41" s="307"/>
      <c r="K41" s="307"/>
      <c r="L41" s="307"/>
      <c r="M41" s="307"/>
      <c r="N41" s="307"/>
      <c r="O41" s="365"/>
      <c r="P41" s="338" t="e">
        <f>IF(AP41=0," ",IF(AP41&gt;1,AP41))</f>
        <v>#REF!</v>
      </c>
      <c r="Q41" s="339"/>
      <c r="R41" s="339"/>
      <c r="S41" s="339"/>
      <c r="T41" s="339"/>
      <c r="U41" s="339"/>
      <c r="V41" s="339"/>
      <c r="W41" s="339"/>
      <c r="X41" s="339"/>
      <c r="Y41" s="340"/>
      <c r="AA41" s="307" t="s">
        <v>1</v>
      </c>
      <c r="AB41" s="307"/>
      <c r="AC41" s="307"/>
      <c r="AD41" s="307"/>
      <c r="AE41" s="365"/>
      <c r="AF41" s="366">
        <v>0</v>
      </c>
      <c r="AG41" s="367"/>
      <c r="AH41" s="368"/>
      <c r="AJ41" s="307" t="s">
        <v>2</v>
      </c>
      <c r="AK41" s="307"/>
      <c r="AL41" s="365"/>
      <c r="AM41" s="369">
        <v>3</v>
      </c>
      <c r="AN41" s="370"/>
      <c r="AO41" s="371"/>
      <c r="AP41" s="1" t="e">
        <f>#REF!</f>
        <v>#REF!</v>
      </c>
    </row>
    <row r="42" spans="2:52" ht="28.95" customHeight="1" x14ac:dyDescent="0.25">
      <c r="B42" s="356" t="s">
        <v>135</v>
      </c>
      <c r="C42" s="357"/>
      <c r="D42" s="357"/>
      <c r="E42" s="357"/>
      <c r="F42" s="357"/>
      <c r="G42" s="357"/>
      <c r="H42" s="357"/>
      <c r="I42" s="357"/>
      <c r="J42" s="357"/>
      <c r="K42" s="357"/>
      <c r="L42" s="357"/>
      <c r="M42" s="357"/>
      <c r="N42" s="357"/>
      <c r="O42" s="357"/>
      <c r="P42" s="357"/>
      <c r="Q42" s="357"/>
      <c r="R42" s="357"/>
      <c r="S42" s="357"/>
      <c r="T42" s="357"/>
      <c r="U42" s="357"/>
      <c r="V42" s="357"/>
      <c r="W42" s="357"/>
      <c r="X42" s="357"/>
      <c r="Y42" s="357"/>
      <c r="Z42" s="357"/>
      <c r="AA42" s="357"/>
      <c r="AB42" s="357"/>
      <c r="AC42" s="357"/>
      <c r="AD42" s="357"/>
      <c r="AE42" s="357"/>
      <c r="AF42" s="357"/>
      <c r="AG42" s="357"/>
      <c r="AH42" s="357"/>
      <c r="AI42" s="357"/>
      <c r="AJ42" s="357"/>
      <c r="AK42" s="357"/>
      <c r="AL42" s="357"/>
      <c r="AM42" s="357"/>
      <c r="AN42" s="357"/>
      <c r="AO42" s="357"/>
    </row>
    <row r="43" spans="2:52" ht="28.95" customHeight="1" thickBot="1" x14ac:dyDescent="0.3">
      <c r="B43" s="358"/>
      <c r="C43" s="358"/>
      <c r="D43" s="358"/>
      <c r="E43" s="358"/>
      <c r="F43" s="358"/>
      <c r="G43" s="358"/>
      <c r="H43" s="358"/>
      <c r="I43" s="358"/>
      <c r="J43" s="358"/>
      <c r="K43" s="358"/>
      <c r="L43" s="358"/>
      <c r="M43" s="358"/>
      <c r="N43" s="358"/>
      <c r="O43" s="358"/>
      <c r="P43" s="358"/>
      <c r="Q43" s="358"/>
      <c r="R43" s="358"/>
      <c r="S43" s="358"/>
      <c r="T43" s="358"/>
      <c r="U43" s="358"/>
      <c r="V43" s="358"/>
      <c r="W43" s="358"/>
      <c r="X43" s="358"/>
      <c r="Y43" s="358"/>
      <c r="Z43" s="358"/>
      <c r="AA43" s="358"/>
      <c r="AB43" s="358"/>
      <c r="AC43" s="358"/>
      <c r="AD43" s="358"/>
      <c r="AE43" s="358"/>
      <c r="AF43" s="358"/>
      <c r="AG43" s="358"/>
      <c r="AH43" s="358"/>
      <c r="AI43" s="358"/>
      <c r="AJ43" s="358"/>
      <c r="AK43" s="358"/>
      <c r="AL43" s="358"/>
      <c r="AM43" s="358"/>
      <c r="AN43" s="358"/>
      <c r="AO43" s="358"/>
    </row>
    <row r="44" spans="2:52" ht="17.25" customHeight="1" thickBot="1" x14ac:dyDescent="0.45">
      <c r="B44" s="17"/>
      <c r="X44" s="359" t="s">
        <v>14</v>
      </c>
      <c r="Y44" s="360"/>
      <c r="Z44" s="360"/>
      <c r="AA44" s="360"/>
      <c r="AB44" s="360"/>
      <c r="AC44" s="360"/>
      <c r="AD44" s="360"/>
      <c r="AE44" s="360"/>
      <c r="AF44" s="360"/>
      <c r="AG44" s="360"/>
      <c r="AH44" s="360"/>
      <c r="AI44" s="361"/>
      <c r="AJ44" s="329" t="s">
        <v>133</v>
      </c>
      <c r="AK44" s="372"/>
      <c r="AL44" s="372"/>
      <c r="AM44" s="372"/>
      <c r="AN44" s="373"/>
    </row>
    <row r="45" spans="2:52" ht="6" customHeight="1" thickBot="1" x14ac:dyDescent="0.45">
      <c r="B45" s="17"/>
    </row>
    <row r="46" spans="2:52" ht="30.75" customHeight="1" thickBot="1" x14ac:dyDescent="0.3">
      <c r="B46" s="362" t="s">
        <v>10</v>
      </c>
      <c r="C46" s="363"/>
      <c r="D46" s="363"/>
      <c r="E46" s="364"/>
      <c r="F46" s="362" t="s">
        <v>12</v>
      </c>
      <c r="G46" s="363"/>
      <c r="H46" s="363"/>
      <c r="I46" s="363"/>
      <c r="J46" s="363"/>
      <c r="K46" s="363"/>
      <c r="L46" s="363"/>
      <c r="M46" s="363"/>
      <c r="N46" s="363"/>
      <c r="O46" s="363"/>
      <c r="P46" s="363"/>
      <c r="Q46" s="363"/>
      <c r="R46" s="363"/>
      <c r="S46" s="363"/>
      <c r="T46" s="363"/>
      <c r="U46" s="363"/>
      <c r="V46" s="363"/>
      <c r="W46" s="364"/>
      <c r="X46" s="362" t="s">
        <v>37</v>
      </c>
      <c r="Y46" s="363"/>
      <c r="Z46" s="363"/>
      <c r="AA46" s="363"/>
      <c r="AB46" s="363"/>
      <c r="AC46" s="363"/>
      <c r="AD46" s="363"/>
      <c r="AE46" s="363"/>
      <c r="AF46" s="363"/>
      <c r="AG46" s="363"/>
      <c r="AH46" s="363"/>
      <c r="AI46" s="363"/>
      <c r="AJ46" s="374" t="s">
        <v>22</v>
      </c>
      <c r="AK46" s="375"/>
      <c r="AL46" s="375"/>
      <c r="AM46" s="375"/>
      <c r="AN46" s="376"/>
      <c r="AO46" s="377"/>
      <c r="AW46" s="18"/>
      <c r="AX46" s="18"/>
      <c r="AY46" s="18"/>
      <c r="AZ46" s="18"/>
    </row>
    <row r="47" spans="2:52" ht="13.5" hidden="1" customHeight="1" x14ac:dyDescent="0.25">
      <c r="B47" s="19" t="s">
        <v>3</v>
      </c>
      <c r="C47" s="13"/>
      <c r="D47" s="13"/>
      <c r="E47" s="20"/>
      <c r="F47" s="21"/>
      <c r="W47" s="22"/>
      <c r="X47" s="21"/>
      <c r="AJ47" s="23"/>
      <c r="AK47" s="23"/>
      <c r="AL47" s="23"/>
      <c r="AM47" s="23"/>
      <c r="AN47" s="23"/>
      <c r="AO47" s="24"/>
    </row>
    <row r="48" spans="2:52" ht="21" customHeight="1" x14ac:dyDescent="0.3">
      <c r="B48" s="378">
        <v>21</v>
      </c>
      <c r="C48" s="379"/>
      <c r="D48" s="379"/>
      <c r="E48" s="380"/>
      <c r="F48" s="388"/>
      <c r="G48" s="388"/>
      <c r="H48" s="388"/>
      <c r="I48" s="388"/>
      <c r="J48" s="388"/>
      <c r="K48" s="388"/>
      <c r="L48" s="388"/>
      <c r="M48" s="388"/>
      <c r="N48" s="388"/>
      <c r="O48" s="388"/>
      <c r="P48" s="388"/>
      <c r="Q48" s="388"/>
      <c r="R48" s="388"/>
      <c r="S48" s="388"/>
      <c r="T48" s="388"/>
      <c r="U48" s="388"/>
      <c r="V48" s="388"/>
      <c r="W48" s="388"/>
      <c r="X48" s="389"/>
      <c r="Y48" s="389"/>
      <c r="Z48" s="389"/>
      <c r="AA48" s="389"/>
      <c r="AB48" s="389"/>
      <c r="AC48" s="389"/>
      <c r="AD48" s="389"/>
      <c r="AE48" s="389"/>
      <c r="AF48" s="389"/>
      <c r="AG48" s="389"/>
      <c r="AH48" s="389"/>
      <c r="AI48" s="389"/>
      <c r="AJ48" s="390" t="str">
        <f>IF(F48&gt;0,200," ")</f>
        <v xml:space="preserve"> </v>
      </c>
      <c r="AK48" s="391"/>
      <c r="AL48" s="391"/>
      <c r="AM48" s="391"/>
      <c r="AN48" s="392"/>
      <c r="AO48" s="393"/>
      <c r="AP48" s="25" t="str">
        <f>AJ48</f>
        <v xml:space="preserve"> </v>
      </c>
      <c r="AQ48" s="25"/>
      <c r="AR48" s="25"/>
      <c r="AW48" s="25"/>
      <c r="AX48" s="25"/>
      <c r="AY48" s="25"/>
      <c r="AZ48" s="25"/>
    </row>
    <row r="49" spans="2:52" ht="21" customHeight="1" x14ac:dyDescent="0.3">
      <c r="B49" s="313">
        <v>22</v>
      </c>
      <c r="C49" s="314"/>
      <c r="D49" s="314"/>
      <c r="E49" s="315"/>
      <c r="F49" s="386"/>
      <c r="G49" s="386"/>
      <c r="H49" s="386"/>
      <c r="I49" s="386"/>
      <c r="J49" s="386"/>
      <c r="K49" s="386"/>
      <c r="L49" s="386"/>
      <c r="M49" s="386"/>
      <c r="N49" s="386"/>
      <c r="O49" s="386"/>
      <c r="P49" s="386"/>
      <c r="Q49" s="386"/>
      <c r="R49" s="386"/>
      <c r="S49" s="386"/>
      <c r="T49" s="386"/>
      <c r="U49" s="386"/>
      <c r="V49" s="386"/>
      <c r="W49" s="386"/>
      <c r="X49" s="387"/>
      <c r="Y49" s="387"/>
      <c r="Z49" s="387"/>
      <c r="AA49" s="387"/>
      <c r="AB49" s="387"/>
      <c r="AC49" s="387"/>
      <c r="AD49" s="387"/>
      <c r="AE49" s="387"/>
      <c r="AF49" s="387"/>
      <c r="AG49" s="387"/>
      <c r="AH49" s="387"/>
      <c r="AI49" s="387"/>
      <c r="AJ49" s="316" t="str">
        <f>IF(F49&gt;0,200," ")</f>
        <v xml:space="preserve"> </v>
      </c>
      <c r="AK49" s="317"/>
      <c r="AL49" s="317"/>
      <c r="AM49" s="317"/>
      <c r="AN49" s="318"/>
      <c r="AO49" s="319"/>
      <c r="AP49" s="25" t="str">
        <f t="shared" ref="AP49:AP67" si="2">AJ49</f>
        <v xml:space="preserve"> </v>
      </c>
      <c r="AQ49" s="25"/>
      <c r="AR49" s="25"/>
      <c r="AW49" s="25"/>
      <c r="AX49" s="25"/>
      <c r="AY49" s="25"/>
      <c r="AZ49" s="25"/>
    </row>
    <row r="50" spans="2:52" ht="21" customHeight="1" x14ac:dyDescent="0.3">
      <c r="B50" s="313">
        <v>23</v>
      </c>
      <c r="C50" s="314"/>
      <c r="D50" s="314"/>
      <c r="E50" s="315"/>
      <c r="F50" s="386"/>
      <c r="G50" s="386"/>
      <c r="H50" s="386"/>
      <c r="I50" s="386"/>
      <c r="J50" s="386"/>
      <c r="K50" s="386"/>
      <c r="L50" s="386"/>
      <c r="M50" s="386"/>
      <c r="N50" s="386"/>
      <c r="O50" s="386"/>
      <c r="P50" s="386"/>
      <c r="Q50" s="386"/>
      <c r="R50" s="386"/>
      <c r="S50" s="386"/>
      <c r="T50" s="386"/>
      <c r="U50" s="386"/>
      <c r="V50" s="386"/>
      <c r="W50" s="386"/>
      <c r="X50" s="387"/>
      <c r="Y50" s="387"/>
      <c r="Z50" s="387"/>
      <c r="AA50" s="387"/>
      <c r="AB50" s="387"/>
      <c r="AC50" s="387"/>
      <c r="AD50" s="387"/>
      <c r="AE50" s="387"/>
      <c r="AF50" s="387"/>
      <c r="AG50" s="387"/>
      <c r="AH50" s="387"/>
      <c r="AI50" s="387"/>
      <c r="AJ50" s="316" t="str">
        <f t="shared" ref="AJ50:AJ67" si="3">IF(F50&gt;0,200," ")</f>
        <v xml:space="preserve"> </v>
      </c>
      <c r="AK50" s="317"/>
      <c r="AL50" s="317"/>
      <c r="AM50" s="317"/>
      <c r="AN50" s="318"/>
      <c r="AO50" s="319"/>
      <c r="AP50" s="25" t="str">
        <f t="shared" si="2"/>
        <v xml:space="preserve"> </v>
      </c>
      <c r="AQ50" s="25"/>
      <c r="AR50" s="25"/>
      <c r="AW50" s="25"/>
      <c r="AX50" s="25"/>
      <c r="AY50" s="25"/>
      <c r="AZ50" s="25"/>
    </row>
    <row r="51" spans="2:52" ht="21" customHeight="1" x14ac:dyDescent="0.3">
      <c r="B51" s="313">
        <v>24</v>
      </c>
      <c r="C51" s="314"/>
      <c r="D51" s="314"/>
      <c r="E51" s="315"/>
      <c r="F51" s="386"/>
      <c r="G51" s="386"/>
      <c r="H51" s="386"/>
      <c r="I51" s="386"/>
      <c r="J51" s="386"/>
      <c r="K51" s="386"/>
      <c r="L51" s="386"/>
      <c r="M51" s="386"/>
      <c r="N51" s="386"/>
      <c r="O51" s="386"/>
      <c r="P51" s="386"/>
      <c r="Q51" s="386"/>
      <c r="R51" s="386"/>
      <c r="S51" s="386"/>
      <c r="T51" s="386"/>
      <c r="U51" s="386"/>
      <c r="V51" s="386"/>
      <c r="W51" s="386"/>
      <c r="X51" s="387"/>
      <c r="Y51" s="387"/>
      <c r="Z51" s="387"/>
      <c r="AA51" s="387"/>
      <c r="AB51" s="387"/>
      <c r="AC51" s="387"/>
      <c r="AD51" s="387"/>
      <c r="AE51" s="387"/>
      <c r="AF51" s="387"/>
      <c r="AG51" s="387"/>
      <c r="AH51" s="387"/>
      <c r="AI51" s="387"/>
      <c r="AJ51" s="316" t="str">
        <f t="shared" si="3"/>
        <v xml:space="preserve"> </v>
      </c>
      <c r="AK51" s="317"/>
      <c r="AL51" s="317"/>
      <c r="AM51" s="317"/>
      <c r="AN51" s="318"/>
      <c r="AO51" s="319"/>
      <c r="AP51" s="25" t="str">
        <f t="shared" si="2"/>
        <v xml:space="preserve"> </v>
      </c>
      <c r="AQ51" s="25"/>
      <c r="AR51" s="25"/>
      <c r="AW51" s="25"/>
      <c r="AX51" s="25"/>
      <c r="AY51" s="25"/>
      <c r="AZ51" s="25"/>
    </row>
    <row r="52" spans="2:52" ht="21" customHeight="1" x14ac:dyDescent="0.3">
      <c r="B52" s="313">
        <v>25</v>
      </c>
      <c r="C52" s="314"/>
      <c r="D52" s="314"/>
      <c r="E52" s="315"/>
      <c r="F52" s="386"/>
      <c r="G52" s="386"/>
      <c r="H52" s="386"/>
      <c r="I52" s="386"/>
      <c r="J52" s="386"/>
      <c r="K52" s="386"/>
      <c r="L52" s="386"/>
      <c r="M52" s="386"/>
      <c r="N52" s="386"/>
      <c r="O52" s="386"/>
      <c r="P52" s="386"/>
      <c r="Q52" s="386"/>
      <c r="R52" s="386"/>
      <c r="S52" s="386"/>
      <c r="T52" s="386"/>
      <c r="U52" s="386"/>
      <c r="V52" s="386"/>
      <c r="W52" s="386"/>
      <c r="X52" s="387"/>
      <c r="Y52" s="387"/>
      <c r="Z52" s="387"/>
      <c r="AA52" s="387"/>
      <c r="AB52" s="387"/>
      <c r="AC52" s="387"/>
      <c r="AD52" s="387"/>
      <c r="AE52" s="387"/>
      <c r="AF52" s="387"/>
      <c r="AG52" s="387"/>
      <c r="AH52" s="387"/>
      <c r="AI52" s="387"/>
      <c r="AJ52" s="316" t="str">
        <f t="shared" si="3"/>
        <v xml:space="preserve"> </v>
      </c>
      <c r="AK52" s="317"/>
      <c r="AL52" s="317"/>
      <c r="AM52" s="317"/>
      <c r="AN52" s="318"/>
      <c r="AO52" s="319"/>
      <c r="AP52" s="25" t="str">
        <f t="shared" si="2"/>
        <v xml:space="preserve"> </v>
      </c>
      <c r="AQ52" s="25"/>
      <c r="AR52" s="25"/>
      <c r="AW52" s="25"/>
      <c r="AX52" s="25"/>
      <c r="AY52" s="25"/>
      <c r="AZ52" s="25"/>
    </row>
    <row r="53" spans="2:52" ht="21" customHeight="1" x14ac:dyDescent="0.3">
      <c r="B53" s="313">
        <v>26</v>
      </c>
      <c r="C53" s="314"/>
      <c r="D53" s="314"/>
      <c r="E53" s="315"/>
      <c r="F53" s="386"/>
      <c r="G53" s="386"/>
      <c r="H53" s="386"/>
      <c r="I53" s="386"/>
      <c r="J53" s="386"/>
      <c r="K53" s="386"/>
      <c r="L53" s="386"/>
      <c r="M53" s="386"/>
      <c r="N53" s="386"/>
      <c r="O53" s="386"/>
      <c r="P53" s="386"/>
      <c r="Q53" s="386"/>
      <c r="R53" s="386"/>
      <c r="S53" s="386"/>
      <c r="T53" s="386"/>
      <c r="U53" s="386"/>
      <c r="V53" s="386"/>
      <c r="W53" s="386"/>
      <c r="X53" s="387"/>
      <c r="Y53" s="387"/>
      <c r="Z53" s="387"/>
      <c r="AA53" s="387"/>
      <c r="AB53" s="387"/>
      <c r="AC53" s="387"/>
      <c r="AD53" s="387"/>
      <c r="AE53" s="387"/>
      <c r="AF53" s="387"/>
      <c r="AG53" s="387"/>
      <c r="AH53" s="387"/>
      <c r="AI53" s="387"/>
      <c r="AJ53" s="316" t="str">
        <f t="shared" si="3"/>
        <v xml:space="preserve"> </v>
      </c>
      <c r="AK53" s="317"/>
      <c r="AL53" s="317"/>
      <c r="AM53" s="317"/>
      <c r="AN53" s="318"/>
      <c r="AO53" s="319"/>
      <c r="AP53" s="25" t="str">
        <f t="shared" si="2"/>
        <v xml:space="preserve"> </v>
      </c>
      <c r="AQ53" s="25"/>
      <c r="AR53" s="25"/>
      <c r="AW53" s="25"/>
      <c r="AX53" s="25"/>
      <c r="AY53" s="25"/>
      <c r="AZ53" s="25"/>
    </row>
    <row r="54" spans="2:52" ht="21" customHeight="1" x14ac:dyDescent="0.3">
      <c r="B54" s="313">
        <v>27</v>
      </c>
      <c r="C54" s="314"/>
      <c r="D54" s="314"/>
      <c r="E54" s="315"/>
      <c r="F54" s="334"/>
      <c r="G54" s="334"/>
      <c r="H54" s="334"/>
      <c r="I54" s="334"/>
      <c r="J54" s="334"/>
      <c r="K54" s="334"/>
      <c r="L54" s="334"/>
      <c r="M54" s="334"/>
      <c r="N54" s="334"/>
      <c r="O54" s="334"/>
      <c r="P54" s="334"/>
      <c r="Q54" s="334"/>
      <c r="R54" s="334"/>
      <c r="S54" s="334"/>
      <c r="T54" s="334"/>
      <c r="U54" s="334"/>
      <c r="V54" s="334"/>
      <c r="W54" s="334"/>
      <c r="X54" s="387"/>
      <c r="Y54" s="387"/>
      <c r="Z54" s="387"/>
      <c r="AA54" s="387"/>
      <c r="AB54" s="387"/>
      <c r="AC54" s="387"/>
      <c r="AD54" s="387"/>
      <c r="AE54" s="387"/>
      <c r="AF54" s="387"/>
      <c r="AG54" s="387"/>
      <c r="AH54" s="387"/>
      <c r="AI54" s="387"/>
      <c r="AJ54" s="316" t="str">
        <f t="shared" si="3"/>
        <v xml:space="preserve"> </v>
      </c>
      <c r="AK54" s="317"/>
      <c r="AL54" s="317"/>
      <c r="AM54" s="317"/>
      <c r="AN54" s="318"/>
      <c r="AO54" s="319"/>
      <c r="AP54" s="25" t="str">
        <f t="shared" si="2"/>
        <v xml:space="preserve"> </v>
      </c>
      <c r="AQ54" s="25"/>
      <c r="AR54" s="25"/>
      <c r="AW54" s="25"/>
      <c r="AX54" s="25"/>
      <c r="AY54" s="25"/>
      <c r="AZ54" s="25"/>
    </row>
    <row r="55" spans="2:52" ht="21" customHeight="1" x14ac:dyDescent="0.3">
      <c r="B55" s="313">
        <v>28</v>
      </c>
      <c r="C55" s="314"/>
      <c r="D55" s="314"/>
      <c r="E55" s="315"/>
      <c r="F55" s="334"/>
      <c r="G55" s="334"/>
      <c r="H55" s="334"/>
      <c r="I55" s="334"/>
      <c r="J55" s="334"/>
      <c r="K55" s="334"/>
      <c r="L55" s="334"/>
      <c r="M55" s="334"/>
      <c r="N55" s="334"/>
      <c r="O55" s="334"/>
      <c r="P55" s="334"/>
      <c r="Q55" s="334"/>
      <c r="R55" s="334"/>
      <c r="S55" s="334"/>
      <c r="T55" s="334"/>
      <c r="U55" s="334"/>
      <c r="V55" s="334"/>
      <c r="W55" s="334"/>
      <c r="X55" s="387"/>
      <c r="Y55" s="387"/>
      <c r="Z55" s="387"/>
      <c r="AA55" s="387"/>
      <c r="AB55" s="387"/>
      <c r="AC55" s="387"/>
      <c r="AD55" s="387"/>
      <c r="AE55" s="387"/>
      <c r="AF55" s="387"/>
      <c r="AG55" s="387"/>
      <c r="AH55" s="387"/>
      <c r="AI55" s="387"/>
      <c r="AJ55" s="316" t="str">
        <f t="shared" si="3"/>
        <v xml:space="preserve"> </v>
      </c>
      <c r="AK55" s="317"/>
      <c r="AL55" s="317"/>
      <c r="AM55" s="317"/>
      <c r="AN55" s="318"/>
      <c r="AO55" s="319"/>
      <c r="AP55" s="25" t="str">
        <f t="shared" si="2"/>
        <v xml:space="preserve"> </v>
      </c>
      <c r="AQ55" s="25"/>
      <c r="AR55" s="25"/>
      <c r="AW55" s="25"/>
      <c r="AX55" s="25"/>
      <c r="AY55" s="25"/>
      <c r="AZ55" s="25"/>
    </row>
    <row r="56" spans="2:52" ht="21" customHeight="1" x14ac:dyDescent="0.3">
      <c r="B56" s="313">
        <v>29</v>
      </c>
      <c r="C56" s="314"/>
      <c r="D56" s="314"/>
      <c r="E56" s="315"/>
      <c r="F56" s="334"/>
      <c r="G56" s="334"/>
      <c r="H56" s="334"/>
      <c r="I56" s="334"/>
      <c r="J56" s="334"/>
      <c r="K56" s="334"/>
      <c r="L56" s="334"/>
      <c r="M56" s="334"/>
      <c r="N56" s="334"/>
      <c r="O56" s="334"/>
      <c r="P56" s="334"/>
      <c r="Q56" s="334"/>
      <c r="R56" s="334"/>
      <c r="S56" s="334"/>
      <c r="T56" s="334"/>
      <c r="U56" s="334"/>
      <c r="V56" s="334"/>
      <c r="W56" s="334"/>
      <c r="X56" s="387"/>
      <c r="Y56" s="387"/>
      <c r="Z56" s="387"/>
      <c r="AA56" s="387"/>
      <c r="AB56" s="387"/>
      <c r="AC56" s="387"/>
      <c r="AD56" s="387"/>
      <c r="AE56" s="387"/>
      <c r="AF56" s="387"/>
      <c r="AG56" s="387"/>
      <c r="AH56" s="387"/>
      <c r="AI56" s="387"/>
      <c r="AJ56" s="316" t="str">
        <f t="shared" si="3"/>
        <v xml:space="preserve"> </v>
      </c>
      <c r="AK56" s="317"/>
      <c r="AL56" s="317"/>
      <c r="AM56" s="317"/>
      <c r="AN56" s="318"/>
      <c r="AO56" s="319"/>
      <c r="AP56" s="25" t="str">
        <f t="shared" si="2"/>
        <v xml:space="preserve"> </v>
      </c>
      <c r="AQ56" s="25"/>
      <c r="AR56" s="25"/>
      <c r="AW56" s="25"/>
      <c r="AX56" s="25"/>
      <c r="AY56" s="25"/>
      <c r="AZ56" s="25"/>
    </row>
    <row r="57" spans="2:52" ht="21" customHeight="1" x14ac:dyDescent="0.3">
      <c r="B57" s="313">
        <v>30</v>
      </c>
      <c r="C57" s="314"/>
      <c r="D57" s="314"/>
      <c r="E57" s="315"/>
      <c r="F57" s="334"/>
      <c r="G57" s="334"/>
      <c r="H57" s="334"/>
      <c r="I57" s="334"/>
      <c r="J57" s="334"/>
      <c r="K57" s="334"/>
      <c r="L57" s="334"/>
      <c r="M57" s="334"/>
      <c r="N57" s="334"/>
      <c r="O57" s="334"/>
      <c r="P57" s="334"/>
      <c r="Q57" s="334"/>
      <c r="R57" s="334"/>
      <c r="S57" s="334"/>
      <c r="T57" s="334"/>
      <c r="U57" s="334"/>
      <c r="V57" s="334"/>
      <c r="W57" s="334"/>
      <c r="X57" s="389"/>
      <c r="Y57" s="389"/>
      <c r="Z57" s="389"/>
      <c r="AA57" s="389"/>
      <c r="AB57" s="389"/>
      <c r="AC57" s="389"/>
      <c r="AD57" s="389"/>
      <c r="AE57" s="389"/>
      <c r="AF57" s="389"/>
      <c r="AG57" s="389"/>
      <c r="AH57" s="389"/>
      <c r="AI57" s="389"/>
      <c r="AJ57" s="316" t="str">
        <f t="shared" si="3"/>
        <v xml:space="preserve"> </v>
      </c>
      <c r="AK57" s="317"/>
      <c r="AL57" s="317"/>
      <c r="AM57" s="317"/>
      <c r="AN57" s="318"/>
      <c r="AO57" s="319"/>
      <c r="AP57" s="25" t="str">
        <f t="shared" si="2"/>
        <v xml:space="preserve"> </v>
      </c>
      <c r="AQ57" s="25"/>
      <c r="AR57" s="25"/>
      <c r="AW57" s="25"/>
      <c r="AX57" s="25"/>
      <c r="AY57" s="25"/>
      <c r="AZ57" s="25"/>
    </row>
    <row r="58" spans="2:52" ht="21" customHeight="1" x14ac:dyDescent="0.3">
      <c r="B58" s="313">
        <v>31</v>
      </c>
      <c r="C58" s="314"/>
      <c r="D58" s="314"/>
      <c r="E58" s="315"/>
      <c r="F58" s="334"/>
      <c r="G58" s="334"/>
      <c r="H58" s="334"/>
      <c r="I58" s="334"/>
      <c r="J58" s="334"/>
      <c r="K58" s="334"/>
      <c r="L58" s="334"/>
      <c r="M58" s="334"/>
      <c r="N58" s="334"/>
      <c r="O58" s="334"/>
      <c r="P58" s="334"/>
      <c r="Q58" s="334"/>
      <c r="R58" s="334"/>
      <c r="S58" s="334"/>
      <c r="T58" s="334"/>
      <c r="U58" s="334"/>
      <c r="V58" s="334"/>
      <c r="W58" s="334"/>
      <c r="X58" s="389"/>
      <c r="Y58" s="389"/>
      <c r="Z58" s="389"/>
      <c r="AA58" s="389"/>
      <c r="AB58" s="389"/>
      <c r="AC58" s="389"/>
      <c r="AD58" s="389"/>
      <c r="AE58" s="389"/>
      <c r="AF58" s="389"/>
      <c r="AG58" s="389"/>
      <c r="AH58" s="389"/>
      <c r="AI58" s="389"/>
      <c r="AJ58" s="316" t="str">
        <f t="shared" si="3"/>
        <v xml:space="preserve"> </v>
      </c>
      <c r="AK58" s="317"/>
      <c r="AL58" s="317"/>
      <c r="AM58" s="317"/>
      <c r="AN58" s="318"/>
      <c r="AO58" s="319"/>
      <c r="AP58" s="25" t="str">
        <f t="shared" si="2"/>
        <v xml:space="preserve"> </v>
      </c>
      <c r="AQ58" s="25"/>
      <c r="AR58" s="25"/>
      <c r="AW58" s="25"/>
      <c r="AX58" s="25"/>
      <c r="AY58" s="25"/>
      <c r="AZ58" s="25"/>
    </row>
    <row r="59" spans="2:52" ht="21" customHeight="1" x14ac:dyDescent="0.3">
      <c r="B59" s="313"/>
      <c r="C59" s="314"/>
      <c r="D59" s="314"/>
      <c r="E59" s="315"/>
      <c r="F59" s="326"/>
      <c r="G59" s="327"/>
      <c r="H59" s="327"/>
      <c r="I59" s="327"/>
      <c r="J59" s="327"/>
      <c r="K59" s="327"/>
      <c r="L59" s="327"/>
      <c r="M59" s="327"/>
      <c r="N59" s="327"/>
      <c r="O59" s="327"/>
      <c r="P59" s="327"/>
      <c r="Q59" s="327"/>
      <c r="R59" s="327"/>
      <c r="S59" s="327"/>
      <c r="T59" s="327"/>
      <c r="U59" s="327"/>
      <c r="V59" s="327"/>
      <c r="W59" s="328"/>
      <c r="X59" s="320"/>
      <c r="Y59" s="321"/>
      <c r="Z59" s="321"/>
      <c r="AA59" s="321"/>
      <c r="AB59" s="321"/>
      <c r="AC59" s="321"/>
      <c r="AD59" s="321"/>
      <c r="AE59" s="321"/>
      <c r="AF59" s="321"/>
      <c r="AG59" s="321"/>
      <c r="AH59" s="321"/>
      <c r="AI59" s="322"/>
      <c r="AJ59" s="316" t="str">
        <f t="shared" si="3"/>
        <v xml:space="preserve"> </v>
      </c>
      <c r="AK59" s="317"/>
      <c r="AL59" s="317"/>
      <c r="AM59" s="317"/>
      <c r="AN59" s="318"/>
      <c r="AO59" s="319"/>
      <c r="AP59" s="25" t="str">
        <f t="shared" si="2"/>
        <v xml:space="preserve"> </v>
      </c>
      <c r="AQ59" s="25"/>
      <c r="AR59" s="25"/>
      <c r="AW59" s="25"/>
      <c r="AX59" s="25"/>
      <c r="AY59" s="25"/>
      <c r="AZ59" s="25"/>
    </row>
    <row r="60" spans="2:52" ht="21" customHeight="1" x14ac:dyDescent="0.3">
      <c r="B60" s="313"/>
      <c r="C60" s="314"/>
      <c r="D60" s="314"/>
      <c r="E60" s="315"/>
      <c r="F60" s="326"/>
      <c r="G60" s="327"/>
      <c r="H60" s="327"/>
      <c r="I60" s="327"/>
      <c r="J60" s="327"/>
      <c r="K60" s="327"/>
      <c r="L60" s="327"/>
      <c r="M60" s="327"/>
      <c r="N60" s="327"/>
      <c r="O60" s="327"/>
      <c r="P60" s="327"/>
      <c r="Q60" s="327"/>
      <c r="R60" s="327"/>
      <c r="S60" s="327"/>
      <c r="T60" s="327"/>
      <c r="U60" s="327"/>
      <c r="V60" s="327"/>
      <c r="W60" s="328"/>
      <c r="X60" s="320"/>
      <c r="Y60" s="321"/>
      <c r="Z60" s="321"/>
      <c r="AA60" s="321"/>
      <c r="AB60" s="321"/>
      <c r="AC60" s="321"/>
      <c r="AD60" s="321"/>
      <c r="AE60" s="321"/>
      <c r="AF60" s="321"/>
      <c r="AG60" s="321"/>
      <c r="AH60" s="321"/>
      <c r="AI60" s="322"/>
      <c r="AJ60" s="316" t="str">
        <f t="shared" si="3"/>
        <v xml:space="preserve"> </v>
      </c>
      <c r="AK60" s="317"/>
      <c r="AL60" s="317"/>
      <c r="AM60" s="317"/>
      <c r="AN60" s="318"/>
      <c r="AO60" s="319"/>
      <c r="AP60" s="25" t="str">
        <f t="shared" si="2"/>
        <v xml:space="preserve"> </v>
      </c>
      <c r="AQ60" s="25"/>
      <c r="AR60" s="25"/>
      <c r="AW60" s="25"/>
      <c r="AX60" s="25"/>
      <c r="AY60" s="25"/>
      <c r="AZ60" s="25"/>
    </row>
    <row r="61" spans="2:52" ht="21" customHeight="1" x14ac:dyDescent="0.3">
      <c r="B61" s="313"/>
      <c r="C61" s="314"/>
      <c r="D61" s="314"/>
      <c r="E61" s="315"/>
      <c r="F61" s="326"/>
      <c r="G61" s="327"/>
      <c r="H61" s="327"/>
      <c r="I61" s="327"/>
      <c r="J61" s="327"/>
      <c r="K61" s="327"/>
      <c r="L61" s="327"/>
      <c r="M61" s="327"/>
      <c r="N61" s="327"/>
      <c r="O61" s="327"/>
      <c r="P61" s="327"/>
      <c r="Q61" s="327"/>
      <c r="R61" s="327"/>
      <c r="S61" s="327"/>
      <c r="T61" s="327"/>
      <c r="U61" s="327"/>
      <c r="V61" s="327"/>
      <c r="W61" s="328"/>
      <c r="X61" s="320"/>
      <c r="Y61" s="321"/>
      <c r="Z61" s="321"/>
      <c r="AA61" s="321"/>
      <c r="AB61" s="321"/>
      <c r="AC61" s="321"/>
      <c r="AD61" s="321"/>
      <c r="AE61" s="321"/>
      <c r="AF61" s="321"/>
      <c r="AG61" s="321"/>
      <c r="AH61" s="321"/>
      <c r="AI61" s="322"/>
      <c r="AJ61" s="316" t="str">
        <f t="shared" si="3"/>
        <v xml:space="preserve"> </v>
      </c>
      <c r="AK61" s="317"/>
      <c r="AL61" s="317"/>
      <c r="AM61" s="317"/>
      <c r="AN61" s="318"/>
      <c r="AO61" s="319"/>
      <c r="AP61" s="25" t="str">
        <f t="shared" si="2"/>
        <v xml:space="preserve"> </v>
      </c>
      <c r="AQ61" s="25"/>
      <c r="AR61" s="25"/>
      <c r="AW61" s="25"/>
      <c r="AX61" s="25"/>
      <c r="AY61" s="25"/>
      <c r="AZ61" s="25"/>
    </row>
    <row r="62" spans="2:52" ht="21" customHeight="1" x14ac:dyDescent="0.3">
      <c r="B62" s="313"/>
      <c r="C62" s="314"/>
      <c r="D62" s="314"/>
      <c r="E62" s="315"/>
      <c r="F62" s="326"/>
      <c r="G62" s="327"/>
      <c r="H62" s="327"/>
      <c r="I62" s="327"/>
      <c r="J62" s="327"/>
      <c r="K62" s="327"/>
      <c r="L62" s="327"/>
      <c r="M62" s="327"/>
      <c r="N62" s="327"/>
      <c r="O62" s="327"/>
      <c r="P62" s="327"/>
      <c r="Q62" s="327"/>
      <c r="R62" s="327"/>
      <c r="S62" s="327"/>
      <c r="T62" s="327"/>
      <c r="U62" s="327"/>
      <c r="V62" s="327"/>
      <c r="W62" s="328"/>
      <c r="X62" s="320"/>
      <c r="Y62" s="321"/>
      <c r="Z62" s="321"/>
      <c r="AA62" s="321"/>
      <c r="AB62" s="321"/>
      <c r="AC62" s="321"/>
      <c r="AD62" s="321"/>
      <c r="AE62" s="321"/>
      <c r="AF62" s="321"/>
      <c r="AG62" s="321"/>
      <c r="AH62" s="321"/>
      <c r="AI62" s="322"/>
      <c r="AJ62" s="316" t="str">
        <f t="shared" si="3"/>
        <v xml:space="preserve"> </v>
      </c>
      <c r="AK62" s="317"/>
      <c r="AL62" s="317"/>
      <c r="AM62" s="317"/>
      <c r="AN62" s="318"/>
      <c r="AO62" s="319"/>
      <c r="AP62" s="25" t="str">
        <f t="shared" si="2"/>
        <v xml:space="preserve"> </v>
      </c>
      <c r="AQ62" s="25"/>
      <c r="AR62" s="25"/>
      <c r="AW62" s="25"/>
      <c r="AX62" s="25"/>
      <c r="AY62" s="25"/>
      <c r="AZ62" s="25"/>
    </row>
    <row r="63" spans="2:52" ht="21" customHeight="1" x14ac:dyDescent="0.3">
      <c r="B63" s="313"/>
      <c r="C63" s="314"/>
      <c r="D63" s="314"/>
      <c r="E63" s="315"/>
      <c r="F63" s="326"/>
      <c r="G63" s="327"/>
      <c r="H63" s="327"/>
      <c r="I63" s="327"/>
      <c r="J63" s="327"/>
      <c r="K63" s="327"/>
      <c r="L63" s="327"/>
      <c r="M63" s="327"/>
      <c r="N63" s="327"/>
      <c r="O63" s="327"/>
      <c r="P63" s="327"/>
      <c r="Q63" s="327"/>
      <c r="R63" s="327"/>
      <c r="S63" s="327"/>
      <c r="T63" s="327"/>
      <c r="U63" s="327"/>
      <c r="V63" s="327"/>
      <c r="W63" s="328"/>
      <c r="X63" s="320"/>
      <c r="Y63" s="321"/>
      <c r="Z63" s="321"/>
      <c r="AA63" s="321"/>
      <c r="AB63" s="321"/>
      <c r="AC63" s="321"/>
      <c r="AD63" s="321"/>
      <c r="AE63" s="321"/>
      <c r="AF63" s="321"/>
      <c r="AG63" s="321"/>
      <c r="AH63" s="321"/>
      <c r="AI63" s="322"/>
      <c r="AJ63" s="316" t="str">
        <f t="shared" si="3"/>
        <v xml:space="preserve"> </v>
      </c>
      <c r="AK63" s="317"/>
      <c r="AL63" s="317"/>
      <c r="AM63" s="317"/>
      <c r="AN63" s="318"/>
      <c r="AO63" s="319"/>
      <c r="AP63" s="25" t="str">
        <f t="shared" si="2"/>
        <v xml:space="preserve"> </v>
      </c>
      <c r="AQ63" s="25"/>
      <c r="AR63" s="25"/>
      <c r="AW63" s="25"/>
      <c r="AX63" s="25"/>
      <c r="AY63" s="25"/>
      <c r="AZ63" s="25"/>
    </row>
    <row r="64" spans="2:52" ht="21" customHeight="1" x14ac:dyDescent="0.3">
      <c r="B64" s="313"/>
      <c r="C64" s="314"/>
      <c r="D64" s="314"/>
      <c r="E64" s="315"/>
      <c r="F64" s="326"/>
      <c r="G64" s="327"/>
      <c r="H64" s="327"/>
      <c r="I64" s="327"/>
      <c r="J64" s="327"/>
      <c r="K64" s="327"/>
      <c r="L64" s="327"/>
      <c r="M64" s="327"/>
      <c r="N64" s="327"/>
      <c r="O64" s="327"/>
      <c r="P64" s="327"/>
      <c r="Q64" s="327"/>
      <c r="R64" s="327"/>
      <c r="S64" s="327"/>
      <c r="T64" s="327"/>
      <c r="U64" s="327"/>
      <c r="V64" s="327"/>
      <c r="W64" s="328"/>
      <c r="X64" s="320"/>
      <c r="Y64" s="321"/>
      <c r="Z64" s="321"/>
      <c r="AA64" s="321"/>
      <c r="AB64" s="321"/>
      <c r="AC64" s="321"/>
      <c r="AD64" s="321"/>
      <c r="AE64" s="321"/>
      <c r="AF64" s="321"/>
      <c r="AG64" s="321"/>
      <c r="AH64" s="321"/>
      <c r="AI64" s="322"/>
      <c r="AJ64" s="316" t="str">
        <f t="shared" si="3"/>
        <v xml:space="preserve"> </v>
      </c>
      <c r="AK64" s="317"/>
      <c r="AL64" s="317"/>
      <c r="AM64" s="317"/>
      <c r="AN64" s="318"/>
      <c r="AO64" s="319"/>
      <c r="AP64" s="25" t="str">
        <f t="shared" si="2"/>
        <v xml:space="preserve"> </v>
      </c>
      <c r="AQ64" s="25"/>
      <c r="AR64" s="25"/>
      <c r="AW64" s="25"/>
      <c r="AX64" s="25"/>
      <c r="AY64" s="25"/>
      <c r="AZ64" s="25"/>
    </row>
    <row r="65" spans="2:52" ht="21" customHeight="1" x14ac:dyDescent="0.3">
      <c r="B65" s="313"/>
      <c r="C65" s="314"/>
      <c r="D65" s="314"/>
      <c r="E65" s="315"/>
      <c r="F65" s="326"/>
      <c r="G65" s="327"/>
      <c r="H65" s="327"/>
      <c r="I65" s="327"/>
      <c r="J65" s="327"/>
      <c r="K65" s="327"/>
      <c r="L65" s="327"/>
      <c r="M65" s="327"/>
      <c r="N65" s="327"/>
      <c r="O65" s="327"/>
      <c r="P65" s="327"/>
      <c r="Q65" s="327"/>
      <c r="R65" s="327"/>
      <c r="S65" s="327"/>
      <c r="T65" s="327"/>
      <c r="U65" s="327"/>
      <c r="V65" s="327"/>
      <c r="W65" s="328"/>
      <c r="X65" s="320"/>
      <c r="Y65" s="321"/>
      <c r="Z65" s="321"/>
      <c r="AA65" s="321"/>
      <c r="AB65" s="321"/>
      <c r="AC65" s="321"/>
      <c r="AD65" s="321"/>
      <c r="AE65" s="321"/>
      <c r="AF65" s="321"/>
      <c r="AG65" s="321"/>
      <c r="AH65" s="321"/>
      <c r="AI65" s="322"/>
      <c r="AJ65" s="316" t="str">
        <f t="shared" si="3"/>
        <v xml:space="preserve"> </v>
      </c>
      <c r="AK65" s="317"/>
      <c r="AL65" s="317"/>
      <c r="AM65" s="317"/>
      <c r="AN65" s="318"/>
      <c r="AO65" s="319"/>
      <c r="AP65" s="25" t="str">
        <f t="shared" si="2"/>
        <v xml:space="preserve"> </v>
      </c>
      <c r="AQ65" s="25"/>
      <c r="AR65" s="25"/>
      <c r="AW65" s="25"/>
      <c r="AX65" s="25"/>
      <c r="AY65" s="25"/>
      <c r="AZ65" s="25"/>
    </row>
    <row r="66" spans="2:52" ht="21" customHeight="1" x14ac:dyDescent="0.3">
      <c r="B66" s="313"/>
      <c r="C66" s="314"/>
      <c r="D66" s="314"/>
      <c r="E66" s="315"/>
      <c r="F66" s="326"/>
      <c r="G66" s="327"/>
      <c r="H66" s="327"/>
      <c r="I66" s="327"/>
      <c r="J66" s="327"/>
      <c r="K66" s="327"/>
      <c r="L66" s="327"/>
      <c r="M66" s="327"/>
      <c r="N66" s="327"/>
      <c r="O66" s="327"/>
      <c r="P66" s="327"/>
      <c r="Q66" s="327"/>
      <c r="R66" s="327"/>
      <c r="S66" s="327"/>
      <c r="T66" s="327"/>
      <c r="U66" s="327"/>
      <c r="V66" s="327"/>
      <c r="W66" s="328"/>
      <c r="X66" s="320"/>
      <c r="Y66" s="321"/>
      <c r="Z66" s="321"/>
      <c r="AA66" s="321"/>
      <c r="AB66" s="321"/>
      <c r="AC66" s="321"/>
      <c r="AD66" s="321"/>
      <c r="AE66" s="321"/>
      <c r="AF66" s="321"/>
      <c r="AG66" s="321"/>
      <c r="AH66" s="321"/>
      <c r="AI66" s="322"/>
      <c r="AJ66" s="316" t="str">
        <f t="shared" si="3"/>
        <v xml:space="preserve"> </v>
      </c>
      <c r="AK66" s="317"/>
      <c r="AL66" s="317"/>
      <c r="AM66" s="317"/>
      <c r="AN66" s="318"/>
      <c r="AO66" s="319"/>
      <c r="AP66" s="25" t="str">
        <f t="shared" si="2"/>
        <v xml:space="preserve"> </v>
      </c>
      <c r="AQ66" s="25"/>
      <c r="AR66" s="25"/>
      <c r="AW66" s="25"/>
      <c r="AX66" s="25"/>
      <c r="AY66" s="25"/>
      <c r="AZ66" s="25"/>
    </row>
    <row r="67" spans="2:52" ht="21" customHeight="1" thickBot="1" x14ac:dyDescent="0.35">
      <c r="B67" s="383"/>
      <c r="C67" s="384"/>
      <c r="D67" s="384"/>
      <c r="E67" s="385"/>
      <c r="F67" s="344"/>
      <c r="G67" s="345"/>
      <c r="H67" s="345"/>
      <c r="I67" s="345"/>
      <c r="J67" s="345"/>
      <c r="K67" s="345"/>
      <c r="L67" s="345"/>
      <c r="M67" s="345"/>
      <c r="N67" s="345"/>
      <c r="O67" s="345"/>
      <c r="P67" s="345"/>
      <c r="Q67" s="345"/>
      <c r="R67" s="345"/>
      <c r="S67" s="345"/>
      <c r="T67" s="345"/>
      <c r="U67" s="345"/>
      <c r="V67" s="345"/>
      <c r="W67" s="346"/>
      <c r="X67" s="320"/>
      <c r="Y67" s="321"/>
      <c r="Z67" s="321"/>
      <c r="AA67" s="321"/>
      <c r="AB67" s="321"/>
      <c r="AC67" s="321"/>
      <c r="AD67" s="321"/>
      <c r="AE67" s="321"/>
      <c r="AF67" s="321"/>
      <c r="AG67" s="321"/>
      <c r="AH67" s="321"/>
      <c r="AI67" s="322"/>
      <c r="AJ67" s="309" t="str">
        <f t="shared" si="3"/>
        <v xml:space="preserve"> </v>
      </c>
      <c r="AK67" s="310"/>
      <c r="AL67" s="310"/>
      <c r="AM67" s="310"/>
      <c r="AN67" s="311"/>
      <c r="AO67" s="312"/>
      <c r="AP67" s="25" t="str">
        <f t="shared" si="2"/>
        <v xml:space="preserve"> </v>
      </c>
      <c r="AQ67" s="25"/>
      <c r="AR67" s="25"/>
      <c r="AW67" s="25"/>
      <c r="AX67" s="25"/>
      <c r="AY67" s="25"/>
      <c r="AZ67" s="25"/>
    </row>
    <row r="68" spans="2:52" ht="21" customHeight="1" thickBot="1" x14ac:dyDescent="0.35">
      <c r="B68" s="9"/>
      <c r="X68" s="329" t="s">
        <v>19</v>
      </c>
      <c r="Y68" s="330"/>
      <c r="Z68" s="330"/>
      <c r="AA68" s="330"/>
      <c r="AB68" s="330"/>
      <c r="AC68" s="330"/>
      <c r="AD68" s="330"/>
      <c r="AE68" s="330"/>
      <c r="AF68" s="330"/>
      <c r="AG68" s="330"/>
      <c r="AH68" s="330"/>
      <c r="AI68" s="330"/>
      <c r="AJ68" s="323" t="str">
        <f>IF(AP68&gt;0,AP68," ")</f>
        <v xml:space="preserve"> </v>
      </c>
      <c r="AK68" s="324"/>
      <c r="AL68" s="324"/>
      <c r="AM68" s="324"/>
      <c r="AN68" s="324"/>
      <c r="AO68" s="325"/>
      <c r="AP68" s="28">
        <f>SUM(AP48:AP67)</f>
        <v>0</v>
      </c>
      <c r="AQ68" s="28"/>
      <c r="AR68" s="28"/>
      <c r="AT68" s="1">
        <f>SUM(AJ48:AO67)</f>
        <v>0</v>
      </c>
      <c r="AW68" s="28"/>
      <c r="AX68" s="28"/>
      <c r="AY68" s="28"/>
      <c r="AZ68" s="28"/>
    </row>
    <row r="69" spans="2:52" ht="15" customHeight="1" x14ac:dyDescent="0.25"/>
    <row r="70" spans="2:52" ht="15" customHeight="1" x14ac:dyDescent="0.25"/>
    <row r="71" spans="2:52" ht="15" customHeight="1" x14ac:dyDescent="0.25"/>
    <row r="72" spans="2:52" ht="15" customHeight="1" x14ac:dyDescent="0.25"/>
    <row r="73" spans="2:52" ht="15" customHeight="1" x14ac:dyDescent="0.25"/>
    <row r="74" spans="2:52" ht="15" customHeight="1" x14ac:dyDescent="0.25"/>
    <row r="75" spans="2:52" ht="15" customHeight="1" x14ac:dyDescent="0.25"/>
    <row r="76" spans="2:52" ht="15" customHeight="1" x14ac:dyDescent="0.25"/>
    <row r="77" spans="2:52" ht="15" customHeight="1" x14ac:dyDescent="0.25"/>
    <row r="78" spans="2:52" ht="15" customHeight="1" x14ac:dyDescent="0.25"/>
    <row r="79" spans="2:52" ht="15" customHeight="1" x14ac:dyDescent="0.25">
      <c r="B79" s="335" t="s">
        <v>139</v>
      </c>
      <c r="C79" s="336"/>
      <c r="D79" s="336"/>
      <c r="E79" s="336"/>
      <c r="F79" s="336"/>
      <c r="G79" s="336"/>
      <c r="H79" s="337"/>
    </row>
    <row r="80" spans="2:52" ht="15" customHeight="1" x14ac:dyDescent="0.25"/>
    <row r="81" spans="2:52" ht="17.25" customHeight="1" x14ac:dyDescent="0.3">
      <c r="F81" s="307" t="s">
        <v>0</v>
      </c>
      <c r="G81" s="307"/>
      <c r="H81" s="307"/>
      <c r="I81" s="307"/>
      <c r="J81" s="307"/>
      <c r="K81" s="307"/>
      <c r="L81" s="307"/>
      <c r="M81" s="307"/>
      <c r="N81" s="307"/>
      <c r="O81" s="365"/>
      <c r="P81" s="338" t="e">
        <f>IF(AP81=0," ",IF(AP81&gt;1,AP81))</f>
        <v>#REF!</v>
      </c>
      <c r="Q81" s="339"/>
      <c r="R81" s="339"/>
      <c r="S81" s="339"/>
      <c r="T81" s="339"/>
      <c r="U81" s="339"/>
      <c r="V81" s="339"/>
      <c r="W81" s="339"/>
      <c r="X81" s="339"/>
      <c r="Y81" s="340"/>
      <c r="AA81" s="307" t="s">
        <v>1</v>
      </c>
      <c r="AB81" s="307"/>
      <c r="AC81" s="307"/>
      <c r="AD81" s="307"/>
      <c r="AE81" s="365"/>
      <c r="AF81" s="366">
        <v>0</v>
      </c>
      <c r="AG81" s="367"/>
      <c r="AH81" s="368"/>
      <c r="AJ81" s="307" t="s">
        <v>2</v>
      </c>
      <c r="AK81" s="307"/>
      <c r="AL81" s="365"/>
      <c r="AM81" s="369">
        <v>4</v>
      </c>
      <c r="AN81" s="370"/>
      <c r="AO81" s="371"/>
      <c r="AP81" s="1" t="e">
        <f>#REF!</f>
        <v>#REF!</v>
      </c>
    </row>
    <row r="82" spans="2:52" ht="28.95" customHeight="1" x14ac:dyDescent="0.25">
      <c r="B82" s="356" t="s">
        <v>135</v>
      </c>
      <c r="C82" s="357"/>
      <c r="D82" s="357"/>
      <c r="E82" s="357"/>
      <c r="F82" s="357"/>
      <c r="G82" s="357"/>
      <c r="H82" s="357"/>
      <c r="I82" s="357"/>
      <c r="J82" s="357"/>
      <c r="K82" s="357"/>
      <c r="L82" s="357"/>
      <c r="M82" s="357"/>
      <c r="N82" s="357"/>
      <c r="O82" s="357"/>
      <c r="P82" s="357"/>
      <c r="Q82" s="357"/>
      <c r="R82" s="357"/>
      <c r="S82" s="357"/>
      <c r="T82" s="357"/>
      <c r="U82" s="357"/>
      <c r="V82" s="357"/>
      <c r="W82" s="357"/>
      <c r="X82" s="357"/>
      <c r="Y82" s="357"/>
      <c r="Z82" s="357"/>
      <c r="AA82" s="357"/>
      <c r="AB82" s="357"/>
      <c r="AC82" s="357"/>
      <c r="AD82" s="357"/>
      <c r="AE82" s="357"/>
      <c r="AF82" s="357"/>
      <c r="AG82" s="357"/>
      <c r="AH82" s="357"/>
      <c r="AI82" s="357"/>
      <c r="AJ82" s="357"/>
      <c r="AK82" s="357"/>
      <c r="AL82" s="357"/>
      <c r="AM82" s="357"/>
      <c r="AN82" s="357"/>
      <c r="AO82" s="357"/>
    </row>
    <row r="83" spans="2:52" ht="28.95" customHeight="1" thickBot="1" x14ac:dyDescent="0.3">
      <c r="B83" s="358"/>
      <c r="C83" s="358"/>
      <c r="D83" s="358"/>
      <c r="E83" s="358"/>
      <c r="F83" s="358"/>
      <c r="G83" s="358"/>
      <c r="H83" s="358"/>
      <c r="I83" s="358"/>
      <c r="J83" s="358"/>
      <c r="K83" s="358"/>
      <c r="L83" s="358"/>
      <c r="M83" s="358"/>
      <c r="N83" s="358"/>
      <c r="O83" s="358"/>
      <c r="P83" s="358"/>
      <c r="Q83" s="358"/>
      <c r="R83" s="358"/>
      <c r="S83" s="358"/>
      <c r="T83" s="358"/>
      <c r="U83" s="358"/>
      <c r="V83" s="358"/>
      <c r="W83" s="358"/>
      <c r="X83" s="358"/>
      <c r="Y83" s="358"/>
      <c r="Z83" s="358"/>
      <c r="AA83" s="358"/>
      <c r="AB83" s="358"/>
      <c r="AC83" s="358"/>
      <c r="AD83" s="358"/>
      <c r="AE83" s="358"/>
      <c r="AF83" s="358"/>
      <c r="AG83" s="358"/>
      <c r="AH83" s="358"/>
      <c r="AI83" s="358"/>
      <c r="AJ83" s="358"/>
      <c r="AK83" s="358"/>
      <c r="AL83" s="358"/>
      <c r="AM83" s="358"/>
      <c r="AN83" s="358"/>
      <c r="AO83" s="358"/>
    </row>
    <row r="84" spans="2:52" ht="17.25" customHeight="1" thickBot="1" x14ac:dyDescent="0.45">
      <c r="B84" s="17"/>
      <c r="X84" s="359" t="s">
        <v>14</v>
      </c>
      <c r="Y84" s="360"/>
      <c r="Z84" s="360"/>
      <c r="AA84" s="360"/>
      <c r="AB84" s="360"/>
      <c r="AC84" s="360"/>
      <c r="AD84" s="360"/>
      <c r="AE84" s="360"/>
      <c r="AF84" s="360"/>
      <c r="AG84" s="360"/>
      <c r="AH84" s="360"/>
      <c r="AI84" s="361"/>
      <c r="AJ84" s="329" t="s">
        <v>133</v>
      </c>
      <c r="AK84" s="372"/>
      <c r="AL84" s="372"/>
      <c r="AM84" s="372"/>
      <c r="AN84" s="373"/>
    </row>
    <row r="85" spans="2:52" ht="6" customHeight="1" thickBot="1" x14ac:dyDescent="0.45">
      <c r="B85" s="17"/>
    </row>
    <row r="86" spans="2:52" ht="30.75" customHeight="1" thickBot="1" x14ac:dyDescent="0.3">
      <c r="B86" s="362" t="s">
        <v>10</v>
      </c>
      <c r="C86" s="363"/>
      <c r="D86" s="363"/>
      <c r="E86" s="364"/>
      <c r="F86" s="362" t="s">
        <v>12</v>
      </c>
      <c r="G86" s="363"/>
      <c r="H86" s="363"/>
      <c r="I86" s="363"/>
      <c r="J86" s="363"/>
      <c r="K86" s="363"/>
      <c r="L86" s="363"/>
      <c r="M86" s="363"/>
      <c r="N86" s="363"/>
      <c r="O86" s="363"/>
      <c r="P86" s="363"/>
      <c r="Q86" s="363"/>
      <c r="R86" s="363"/>
      <c r="S86" s="363"/>
      <c r="T86" s="363"/>
      <c r="U86" s="363"/>
      <c r="V86" s="363"/>
      <c r="W86" s="364"/>
      <c r="X86" s="362" t="s">
        <v>37</v>
      </c>
      <c r="Y86" s="363"/>
      <c r="Z86" s="363"/>
      <c r="AA86" s="363"/>
      <c r="AB86" s="363"/>
      <c r="AC86" s="363"/>
      <c r="AD86" s="363"/>
      <c r="AE86" s="363"/>
      <c r="AF86" s="363"/>
      <c r="AG86" s="363"/>
      <c r="AH86" s="363"/>
      <c r="AI86" s="363"/>
      <c r="AJ86" s="374" t="s">
        <v>22</v>
      </c>
      <c r="AK86" s="375"/>
      <c r="AL86" s="375"/>
      <c r="AM86" s="375"/>
      <c r="AN86" s="376"/>
      <c r="AO86" s="377"/>
      <c r="AW86" s="18"/>
      <c r="AX86" s="18"/>
      <c r="AY86" s="18"/>
      <c r="AZ86" s="18"/>
    </row>
    <row r="87" spans="2:52" ht="13.5" hidden="1" customHeight="1" thickBot="1" x14ac:dyDescent="0.3">
      <c r="B87" s="67" t="s">
        <v>3</v>
      </c>
      <c r="C87" s="68"/>
      <c r="D87" s="68"/>
      <c r="E87" s="69"/>
      <c r="F87" s="70"/>
      <c r="G87" s="71"/>
      <c r="H87" s="71"/>
      <c r="I87" s="71"/>
      <c r="J87" s="71"/>
      <c r="K87" s="71"/>
      <c r="L87" s="71"/>
      <c r="M87" s="71"/>
      <c r="N87" s="71"/>
      <c r="O87" s="71"/>
      <c r="P87" s="71"/>
      <c r="Q87" s="71"/>
      <c r="R87" s="71"/>
      <c r="S87" s="71"/>
      <c r="T87" s="71"/>
      <c r="U87" s="71"/>
      <c r="V87" s="71"/>
      <c r="W87" s="72"/>
      <c r="X87" s="70"/>
      <c r="Y87" s="71"/>
      <c r="Z87" s="71"/>
      <c r="AA87" s="71"/>
      <c r="AB87" s="71"/>
      <c r="AC87" s="71"/>
      <c r="AD87" s="71"/>
      <c r="AE87" s="71"/>
      <c r="AF87" s="71"/>
      <c r="AG87" s="71"/>
      <c r="AH87" s="71"/>
      <c r="AI87" s="71"/>
      <c r="AJ87" s="73"/>
      <c r="AK87" s="73"/>
      <c r="AL87" s="73"/>
      <c r="AM87" s="73"/>
      <c r="AN87" s="73"/>
      <c r="AO87" s="74"/>
    </row>
    <row r="88" spans="2:52" ht="21" customHeight="1" x14ac:dyDescent="0.3">
      <c r="B88" s="378">
        <v>41</v>
      </c>
      <c r="C88" s="379"/>
      <c r="D88" s="379"/>
      <c r="E88" s="380"/>
      <c r="F88" s="418"/>
      <c r="G88" s="419"/>
      <c r="H88" s="419"/>
      <c r="I88" s="419"/>
      <c r="J88" s="419"/>
      <c r="K88" s="419"/>
      <c r="L88" s="419"/>
      <c r="M88" s="419"/>
      <c r="N88" s="419"/>
      <c r="O88" s="419"/>
      <c r="P88" s="419"/>
      <c r="Q88" s="419"/>
      <c r="R88" s="419"/>
      <c r="S88" s="419"/>
      <c r="T88" s="419"/>
      <c r="U88" s="419"/>
      <c r="V88" s="419"/>
      <c r="W88" s="420"/>
      <c r="X88" s="321"/>
      <c r="Y88" s="321"/>
      <c r="Z88" s="321"/>
      <c r="AA88" s="321"/>
      <c r="AB88" s="321"/>
      <c r="AC88" s="321"/>
      <c r="AD88" s="321"/>
      <c r="AE88" s="321"/>
      <c r="AF88" s="321"/>
      <c r="AG88" s="321"/>
      <c r="AH88" s="321"/>
      <c r="AI88" s="322"/>
      <c r="AJ88" s="390" t="str">
        <f>IF(F88&gt;0,200," ")</f>
        <v xml:space="preserve"> </v>
      </c>
      <c r="AK88" s="391"/>
      <c r="AL88" s="391"/>
      <c r="AM88" s="391"/>
      <c r="AN88" s="392"/>
      <c r="AO88" s="393"/>
      <c r="AP88" s="25" t="str">
        <f>AJ88</f>
        <v xml:space="preserve"> </v>
      </c>
      <c r="AQ88" s="25"/>
      <c r="AR88" s="25"/>
      <c r="AW88" s="25"/>
      <c r="AX88" s="25"/>
      <c r="AY88" s="25"/>
      <c r="AZ88" s="25"/>
    </row>
    <row r="89" spans="2:52" ht="21" customHeight="1" x14ac:dyDescent="0.3">
      <c r="B89" s="313">
        <v>42</v>
      </c>
      <c r="C89" s="314"/>
      <c r="D89" s="314"/>
      <c r="E89" s="315"/>
      <c r="F89" s="326"/>
      <c r="G89" s="327"/>
      <c r="H89" s="327"/>
      <c r="I89" s="327"/>
      <c r="J89" s="327"/>
      <c r="K89" s="327"/>
      <c r="L89" s="327"/>
      <c r="M89" s="327"/>
      <c r="N89" s="327"/>
      <c r="O89" s="327"/>
      <c r="P89" s="327"/>
      <c r="Q89" s="327"/>
      <c r="R89" s="327"/>
      <c r="S89" s="327"/>
      <c r="T89" s="327"/>
      <c r="U89" s="327"/>
      <c r="V89" s="327"/>
      <c r="W89" s="328"/>
      <c r="X89" s="321"/>
      <c r="Y89" s="321"/>
      <c r="Z89" s="321"/>
      <c r="AA89" s="321"/>
      <c r="AB89" s="321"/>
      <c r="AC89" s="321"/>
      <c r="AD89" s="321"/>
      <c r="AE89" s="321"/>
      <c r="AF89" s="321"/>
      <c r="AG89" s="321"/>
      <c r="AH89" s="321"/>
      <c r="AI89" s="322"/>
      <c r="AJ89" s="316" t="str">
        <f>IF(F89&gt;0,200," ")</f>
        <v xml:space="preserve"> </v>
      </c>
      <c r="AK89" s="317"/>
      <c r="AL89" s="317"/>
      <c r="AM89" s="317"/>
      <c r="AN89" s="318"/>
      <c r="AO89" s="319"/>
      <c r="AP89" s="25" t="str">
        <f t="shared" ref="AP89:AP107" si="4">AJ89</f>
        <v xml:space="preserve"> </v>
      </c>
      <c r="AQ89" s="25"/>
      <c r="AR89" s="25"/>
      <c r="AW89" s="25"/>
      <c r="AX89" s="25"/>
      <c r="AY89" s="25"/>
      <c r="AZ89" s="25"/>
    </row>
    <row r="90" spans="2:52" ht="21" customHeight="1" x14ac:dyDescent="0.3">
      <c r="B90" s="313">
        <v>43</v>
      </c>
      <c r="C90" s="314"/>
      <c r="D90" s="314"/>
      <c r="E90" s="315"/>
      <c r="F90" s="326"/>
      <c r="G90" s="327"/>
      <c r="H90" s="327"/>
      <c r="I90" s="327"/>
      <c r="J90" s="327"/>
      <c r="K90" s="327"/>
      <c r="L90" s="327"/>
      <c r="M90" s="327"/>
      <c r="N90" s="327"/>
      <c r="O90" s="327"/>
      <c r="P90" s="327"/>
      <c r="Q90" s="327"/>
      <c r="R90" s="327"/>
      <c r="S90" s="327"/>
      <c r="T90" s="327"/>
      <c r="U90" s="327"/>
      <c r="V90" s="327"/>
      <c r="W90" s="328"/>
      <c r="X90" s="321"/>
      <c r="Y90" s="321"/>
      <c r="Z90" s="321"/>
      <c r="AA90" s="321"/>
      <c r="AB90" s="321"/>
      <c r="AC90" s="321"/>
      <c r="AD90" s="321"/>
      <c r="AE90" s="321"/>
      <c r="AF90" s="321"/>
      <c r="AG90" s="321"/>
      <c r="AH90" s="321"/>
      <c r="AI90" s="322"/>
      <c r="AJ90" s="316" t="str">
        <f t="shared" ref="AJ90:AJ107" si="5">IF(F90&gt;0,200," ")</f>
        <v xml:space="preserve"> </v>
      </c>
      <c r="AK90" s="317"/>
      <c r="AL90" s="317"/>
      <c r="AM90" s="317"/>
      <c r="AN90" s="318"/>
      <c r="AO90" s="319"/>
      <c r="AP90" s="25" t="str">
        <f t="shared" si="4"/>
        <v xml:space="preserve"> </v>
      </c>
      <c r="AQ90" s="25"/>
      <c r="AR90" s="25"/>
      <c r="AW90" s="25"/>
      <c r="AX90" s="25"/>
      <c r="AY90" s="25"/>
      <c r="AZ90" s="25"/>
    </row>
    <row r="91" spans="2:52" ht="21" customHeight="1" x14ac:dyDescent="0.3">
      <c r="B91" s="313">
        <v>44</v>
      </c>
      <c r="C91" s="314"/>
      <c r="D91" s="314"/>
      <c r="E91" s="315"/>
      <c r="F91" s="326"/>
      <c r="G91" s="327"/>
      <c r="H91" s="327"/>
      <c r="I91" s="327"/>
      <c r="J91" s="327"/>
      <c r="K91" s="327"/>
      <c r="L91" s="327"/>
      <c r="M91" s="327"/>
      <c r="N91" s="327"/>
      <c r="O91" s="327"/>
      <c r="P91" s="327"/>
      <c r="Q91" s="327"/>
      <c r="R91" s="327"/>
      <c r="S91" s="327"/>
      <c r="T91" s="327"/>
      <c r="U91" s="327"/>
      <c r="V91" s="327"/>
      <c r="W91" s="328"/>
      <c r="X91" s="321"/>
      <c r="Y91" s="321"/>
      <c r="Z91" s="321"/>
      <c r="AA91" s="321"/>
      <c r="AB91" s="321"/>
      <c r="AC91" s="321"/>
      <c r="AD91" s="321"/>
      <c r="AE91" s="321"/>
      <c r="AF91" s="321"/>
      <c r="AG91" s="321"/>
      <c r="AH91" s="321"/>
      <c r="AI91" s="322"/>
      <c r="AJ91" s="316" t="str">
        <f t="shared" si="5"/>
        <v xml:space="preserve"> </v>
      </c>
      <c r="AK91" s="317"/>
      <c r="AL91" s="317"/>
      <c r="AM91" s="317"/>
      <c r="AN91" s="318"/>
      <c r="AO91" s="319"/>
      <c r="AP91" s="25" t="str">
        <f t="shared" si="4"/>
        <v xml:space="preserve"> </v>
      </c>
      <c r="AQ91" s="25"/>
      <c r="AR91" s="25"/>
      <c r="AW91" s="25"/>
      <c r="AX91" s="25"/>
      <c r="AY91" s="25"/>
      <c r="AZ91" s="25"/>
    </row>
    <row r="92" spans="2:52" ht="21" customHeight="1" x14ac:dyDescent="0.3">
      <c r="B92" s="313">
        <v>45</v>
      </c>
      <c r="C92" s="314"/>
      <c r="D92" s="314"/>
      <c r="E92" s="315"/>
      <c r="F92" s="326"/>
      <c r="G92" s="327"/>
      <c r="H92" s="327"/>
      <c r="I92" s="327"/>
      <c r="J92" s="327"/>
      <c r="K92" s="327"/>
      <c r="L92" s="327"/>
      <c r="M92" s="327"/>
      <c r="N92" s="327"/>
      <c r="O92" s="327"/>
      <c r="P92" s="327"/>
      <c r="Q92" s="327"/>
      <c r="R92" s="327"/>
      <c r="S92" s="327"/>
      <c r="T92" s="327"/>
      <c r="U92" s="327"/>
      <c r="V92" s="327"/>
      <c r="W92" s="328"/>
      <c r="X92" s="321"/>
      <c r="Y92" s="321"/>
      <c r="Z92" s="321"/>
      <c r="AA92" s="321"/>
      <c r="AB92" s="321"/>
      <c r="AC92" s="321"/>
      <c r="AD92" s="321"/>
      <c r="AE92" s="321"/>
      <c r="AF92" s="321"/>
      <c r="AG92" s="321"/>
      <c r="AH92" s="321"/>
      <c r="AI92" s="322"/>
      <c r="AJ92" s="316" t="str">
        <f t="shared" si="5"/>
        <v xml:space="preserve"> </v>
      </c>
      <c r="AK92" s="317"/>
      <c r="AL92" s="317"/>
      <c r="AM92" s="317"/>
      <c r="AN92" s="318"/>
      <c r="AO92" s="319"/>
      <c r="AP92" s="25" t="str">
        <f t="shared" si="4"/>
        <v xml:space="preserve"> </v>
      </c>
      <c r="AQ92" s="25"/>
      <c r="AR92" s="25"/>
      <c r="AW92" s="25"/>
      <c r="AX92" s="25"/>
      <c r="AY92" s="25"/>
      <c r="AZ92" s="25"/>
    </row>
    <row r="93" spans="2:52" ht="21" customHeight="1" x14ac:dyDescent="0.3">
      <c r="B93" s="313">
        <v>46</v>
      </c>
      <c r="C93" s="314"/>
      <c r="D93" s="314"/>
      <c r="E93" s="315"/>
      <c r="F93" s="326"/>
      <c r="G93" s="327"/>
      <c r="H93" s="327"/>
      <c r="I93" s="327"/>
      <c r="J93" s="327"/>
      <c r="K93" s="327"/>
      <c r="L93" s="327"/>
      <c r="M93" s="327"/>
      <c r="N93" s="327"/>
      <c r="O93" s="327"/>
      <c r="P93" s="327"/>
      <c r="Q93" s="327"/>
      <c r="R93" s="327"/>
      <c r="S93" s="327"/>
      <c r="T93" s="327"/>
      <c r="U93" s="327"/>
      <c r="V93" s="327"/>
      <c r="W93" s="328"/>
      <c r="X93" s="321"/>
      <c r="Y93" s="321"/>
      <c r="Z93" s="321"/>
      <c r="AA93" s="321"/>
      <c r="AB93" s="321"/>
      <c r="AC93" s="321"/>
      <c r="AD93" s="321"/>
      <c r="AE93" s="321"/>
      <c r="AF93" s="321"/>
      <c r="AG93" s="321"/>
      <c r="AH93" s="321"/>
      <c r="AI93" s="322"/>
      <c r="AJ93" s="316" t="str">
        <f t="shared" si="5"/>
        <v xml:space="preserve"> </v>
      </c>
      <c r="AK93" s="317"/>
      <c r="AL93" s="317"/>
      <c r="AM93" s="317"/>
      <c r="AN93" s="318"/>
      <c r="AO93" s="319"/>
      <c r="AP93" s="25" t="str">
        <f t="shared" si="4"/>
        <v xml:space="preserve"> </v>
      </c>
      <c r="AQ93" s="25"/>
      <c r="AR93" s="25"/>
      <c r="AW93" s="25"/>
      <c r="AX93" s="25"/>
      <c r="AY93" s="25"/>
      <c r="AZ93" s="25"/>
    </row>
    <row r="94" spans="2:52" ht="21" customHeight="1" x14ac:dyDescent="0.3">
      <c r="B94" s="313">
        <v>47</v>
      </c>
      <c r="C94" s="314"/>
      <c r="D94" s="314"/>
      <c r="E94" s="315"/>
      <c r="F94" s="326"/>
      <c r="G94" s="327"/>
      <c r="H94" s="327"/>
      <c r="I94" s="327"/>
      <c r="J94" s="327"/>
      <c r="K94" s="327"/>
      <c r="L94" s="327"/>
      <c r="M94" s="327"/>
      <c r="N94" s="327"/>
      <c r="O94" s="327"/>
      <c r="P94" s="327"/>
      <c r="Q94" s="327"/>
      <c r="R94" s="327"/>
      <c r="S94" s="327"/>
      <c r="T94" s="327"/>
      <c r="U94" s="327"/>
      <c r="V94" s="327"/>
      <c r="W94" s="328"/>
      <c r="X94" s="321"/>
      <c r="Y94" s="321"/>
      <c r="Z94" s="321"/>
      <c r="AA94" s="321"/>
      <c r="AB94" s="321"/>
      <c r="AC94" s="321"/>
      <c r="AD94" s="321"/>
      <c r="AE94" s="321"/>
      <c r="AF94" s="321"/>
      <c r="AG94" s="321"/>
      <c r="AH94" s="321"/>
      <c r="AI94" s="322"/>
      <c r="AJ94" s="316" t="str">
        <f t="shared" si="5"/>
        <v xml:space="preserve"> </v>
      </c>
      <c r="AK94" s="317"/>
      <c r="AL94" s="317"/>
      <c r="AM94" s="317"/>
      <c r="AN94" s="318"/>
      <c r="AO94" s="319"/>
      <c r="AP94" s="25" t="str">
        <f t="shared" si="4"/>
        <v xml:space="preserve"> </v>
      </c>
      <c r="AQ94" s="25"/>
      <c r="AR94" s="25"/>
      <c r="AW94" s="25"/>
      <c r="AX94" s="25"/>
      <c r="AY94" s="25"/>
      <c r="AZ94" s="25"/>
    </row>
    <row r="95" spans="2:52" ht="21" customHeight="1" x14ac:dyDescent="0.3">
      <c r="B95" s="313">
        <v>48</v>
      </c>
      <c r="C95" s="314"/>
      <c r="D95" s="314"/>
      <c r="E95" s="315"/>
      <c r="F95" s="326"/>
      <c r="G95" s="327"/>
      <c r="H95" s="327"/>
      <c r="I95" s="327"/>
      <c r="J95" s="327"/>
      <c r="K95" s="327"/>
      <c r="L95" s="327"/>
      <c r="M95" s="327"/>
      <c r="N95" s="327"/>
      <c r="O95" s="327"/>
      <c r="P95" s="327"/>
      <c r="Q95" s="327"/>
      <c r="R95" s="327"/>
      <c r="S95" s="327"/>
      <c r="T95" s="327"/>
      <c r="U95" s="327"/>
      <c r="V95" s="327"/>
      <c r="W95" s="328"/>
      <c r="X95" s="321"/>
      <c r="Y95" s="321"/>
      <c r="Z95" s="321"/>
      <c r="AA95" s="321"/>
      <c r="AB95" s="321"/>
      <c r="AC95" s="321"/>
      <c r="AD95" s="321"/>
      <c r="AE95" s="321"/>
      <c r="AF95" s="321"/>
      <c r="AG95" s="321"/>
      <c r="AH95" s="321"/>
      <c r="AI95" s="322"/>
      <c r="AJ95" s="316" t="str">
        <f t="shared" si="5"/>
        <v xml:space="preserve"> </v>
      </c>
      <c r="AK95" s="317"/>
      <c r="AL95" s="317"/>
      <c r="AM95" s="317"/>
      <c r="AN95" s="318"/>
      <c r="AO95" s="319"/>
      <c r="AP95" s="25" t="str">
        <f t="shared" si="4"/>
        <v xml:space="preserve"> </v>
      </c>
      <c r="AQ95" s="25"/>
      <c r="AR95" s="25"/>
      <c r="AW95" s="25"/>
      <c r="AX95" s="25"/>
      <c r="AY95" s="25"/>
      <c r="AZ95" s="25"/>
    </row>
    <row r="96" spans="2:52" ht="21" customHeight="1" x14ac:dyDescent="0.3">
      <c r="B96" s="313">
        <v>49</v>
      </c>
      <c r="C96" s="314"/>
      <c r="D96" s="314"/>
      <c r="E96" s="315"/>
      <c r="F96" s="326"/>
      <c r="G96" s="327"/>
      <c r="H96" s="327"/>
      <c r="I96" s="327"/>
      <c r="J96" s="327"/>
      <c r="K96" s="327"/>
      <c r="L96" s="327"/>
      <c r="M96" s="327"/>
      <c r="N96" s="327"/>
      <c r="O96" s="327"/>
      <c r="P96" s="327"/>
      <c r="Q96" s="327"/>
      <c r="R96" s="327"/>
      <c r="S96" s="327"/>
      <c r="T96" s="327"/>
      <c r="U96" s="327"/>
      <c r="V96" s="327"/>
      <c r="W96" s="328"/>
      <c r="X96" s="321"/>
      <c r="Y96" s="321"/>
      <c r="Z96" s="321"/>
      <c r="AA96" s="321"/>
      <c r="AB96" s="321"/>
      <c r="AC96" s="321"/>
      <c r="AD96" s="321"/>
      <c r="AE96" s="321"/>
      <c r="AF96" s="321"/>
      <c r="AG96" s="321"/>
      <c r="AH96" s="321"/>
      <c r="AI96" s="322"/>
      <c r="AJ96" s="316" t="str">
        <f t="shared" si="5"/>
        <v xml:space="preserve"> </v>
      </c>
      <c r="AK96" s="317"/>
      <c r="AL96" s="317"/>
      <c r="AM96" s="317"/>
      <c r="AN96" s="318"/>
      <c r="AO96" s="319"/>
      <c r="AP96" s="25" t="str">
        <f t="shared" si="4"/>
        <v xml:space="preserve"> </v>
      </c>
      <c r="AQ96" s="25"/>
      <c r="AR96" s="25"/>
      <c r="AW96" s="25"/>
      <c r="AX96" s="25"/>
      <c r="AY96" s="25"/>
      <c r="AZ96" s="25"/>
    </row>
    <row r="97" spans="2:52" ht="21" customHeight="1" x14ac:dyDescent="0.3">
      <c r="B97" s="313">
        <v>50</v>
      </c>
      <c r="C97" s="314"/>
      <c r="D97" s="314"/>
      <c r="E97" s="315"/>
      <c r="F97" s="326"/>
      <c r="G97" s="327"/>
      <c r="H97" s="327"/>
      <c r="I97" s="327"/>
      <c r="J97" s="327"/>
      <c r="K97" s="327"/>
      <c r="L97" s="327"/>
      <c r="M97" s="327"/>
      <c r="N97" s="327"/>
      <c r="O97" s="327"/>
      <c r="P97" s="327"/>
      <c r="Q97" s="327"/>
      <c r="R97" s="327"/>
      <c r="S97" s="327"/>
      <c r="T97" s="327"/>
      <c r="U97" s="327"/>
      <c r="V97" s="327"/>
      <c r="W97" s="328"/>
      <c r="X97" s="321"/>
      <c r="Y97" s="321"/>
      <c r="Z97" s="321"/>
      <c r="AA97" s="321"/>
      <c r="AB97" s="321"/>
      <c r="AC97" s="321"/>
      <c r="AD97" s="321"/>
      <c r="AE97" s="321"/>
      <c r="AF97" s="321"/>
      <c r="AG97" s="321"/>
      <c r="AH97" s="321"/>
      <c r="AI97" s="322"/>
      <c r="AJ97" s="316" t="str">
        <f t="shared" si="5"/>
        <v xml:space="preserve"> </v>
      </c>
      <c r="AK97" s="317"/>
      <c r="AL97" s="317"/>
      <c r="AM97" s="317"/>
      <c r="AN97" s="318"/>
      <c r="AO97" s="319"/>
      <c r="AP97" s="25" t="str">
        <f t="shared" si="4"/>
        <v xml:space="preserve"> </v>
      </c>
      <c r="AQ97" s="25"/>
      <c r="AR97" s="25"/>
      <c r="AW97" s="25"/>
      <c r="AX97" s="25"/>
      <c r="AY97" s="25"/>
      <c r="AZ97" s="25"/>
    </row>
    <row r="98" spans="2:52" ht="21" customHeight="1" x14ac:dyDescent="0.3">
      <c r="B98" s="313">
        <v>51</v>
      </c>
      <c r="C98" s="314"/>
      <c r="D98" s="314"/>
      <c r="E98" s="315"/>
      <c r="F98" s="348"/>
      <c r="G98" s="348"/>
      <c r="H98" s="348"/>
      <c r="I98" s="348"/>
      <c r="J98" s="348"/>
      <c r="K98" s="348"/>
      <c r="L98" s="348"/>
      <c r="M98" s="348"/>
      <c r="N98" s="348"/>
      <c r="O98" s="348"/>
      <c r="P98" s="348"/>
      <c r="Q98" s="348"/>
      <c r="R98" s="348"/>
      <c r="S98" s="348"/>
      <c r="T98" s="348"/>
      <c r="U98" s="348"/>
      <c r="V98" s="348"/>
      <c r="W98" s="349"/>
      <c r="X98" s="321"/>
      <c r="Y98" s="321"/>
      <c r="Z98" s="321"/>
      <c r="AA98" s="321"/>
      <c r="AB98" s="321"/>
      <c r="AC98" s="321"/>
      <c r="AD98" s="321"/>
      <c r="AE98" s="321"/>
      <c r="AF98" s="321"/>
      <c r="AG98" s="321"/>
      <c r="AH98" s="321"/>
      <c r="AI98" s="322"/>
      <c r="AJ98" s="316" t="str">
        <f t="shared" si="5"/>
        <v xml:space="preserve"> </v>
      </c>
      <c r="AK98" s="317"/>
      <c r="AL98" s="317"/>
      <c r="AM98" s="317"/>
      <c r="AN98" s="318"/>
      <c r="AO98" s="319"/>
      <c r="AP98" s="25" t="str">
        <f t="shared" si="4"/>
        <v xml:space="preserve"> </v>
      </c>
      <c r="AQ98" s="25"/>
      <c r="AR98" s="25"/>
      <c r="AW98" s="25"/>
      <c r="AX98" s="25"/>
      <c r="AY98" s="25"/>
      <c r="AZ98" s="25"/>
    </row>
    <row r="99" spans="2:52" ht="21" customHeight="1" x14ac:dyDescent="0.3">
      <c r="B99" s="313">
        <v>52</v>
      </c>
      <c r="C99" s="314"/>
      <c r="D99" s="314"/>
      <c r="E99" s="315"/>
      <c r="F99" s="348"/>
      <c r="G99" s="348"/>
      <c r="H99" s="348"/>
      <c r="I99" s="348"/>
      <c r="J99" s="348"/>
      <c r="K99" s="348"/>
      <c r="L99" s="348"/>
      <c r="M99" s="348"/>
      <c r="N99" s="348"/>
      <c r="O99" s="348"/>
      <c r="P99" s="348"/>
      <c r="Q99" s="348"/>
      <c r="R99" s="348"/>
      <c r="S99" s="348"/>
      <c r="T99" s="348"/>
      <c r="U99" s="348"/>
      <c r="V99" s="348"/>
      <c r="W99" s="349"/>
      <c r="X99" s="321"/>
      <c r="Y99" s="321"/>
      <c r="Z99" s="321"/>
      <c r="AA99" s="321"/>
      <c r="AB99" s="321"/>
      <c r="AC99" s="321"/>
      <c r="AD99" s="321"/>
      <c r="AE99" s="321"/>
      <c r="AF99" s="321"/>
      <c r="AG99" s="321"/>
      <c r="AH99" s="321"/>
      <c r="AI99" s="322"/>
      <c r="AJ99" s="316" t="str">
        <f t="shared" si="5"/>
        <v xml:space="preserve"> </v>
      </c>
      <c r="AK99" s="317"/>
      <c r="AL99" s="317"/>
      <c r="AM99" s="317"/>
      <c r="AN99" s="318"/>
      <c r="AO99" s="319"/>
      <c r="AP99" s="25" t="str">
        <f t="shared" si="4"/>
        <v xml:space="preserve"> </v>
      </c>
      <c r="AQ99" s="25"/>
      <c r="AR99" s="25"/>
      <c r="AW99" s="25"/>
      <c r="AX99" s="25"/>
      <c r="AY99" s="25"/>
      <c r="AZ99" s="25"/>
    </row>
    <row r="100" spans="2:52" ht="21" customHeight="1" x14ac:dyDescent="0.3">
      <c r="B100" s="313">
        <v>53</v>
      </c>
      <c r="C100" s="314"/>
      <c r="D100" s="314"/>
      <c r="E100" s="315"/>
      <c r="F100" s="348"/>
      <c r="G100" s="348"/>
      <c r="H100" s="348"/>
      <c r="I100" s="348"/>
      <c r="J100" s="348"/>
      <c r="K100" s="348"/>
      <c r="L100" s="348"/>
      <c r="M100" s="348"/>
      <c r="N100" s="348"/>
      <c r="O100" s="348"/>
      <c r="P100" s="348"/>
      <c r="Q100" s="348"/>
      <c r="R100" s="348"/>
      <c r="S100" s="348"/>
      <c r="T100" s="348"/>
      <c r="U100" s="348"/>
      <c r="V100" s="348"/>
      <c r="W100" s="349"/>
      <c r="X100" s="321"/>
      <c r="Y100" s="321"/>
      <c r="Z100" s="321"/>
      <c r="AA100" s="321"/>
      <c r="AB100" s="321"/>
      <c r="AC100" s="321"/>
      <c r="AD100" s="321"/>
      <c r="AE100" s="321"/>
      <c r="AF100" s="321"/>
      <c r="AG100" s="321"/>
      <c r="AH100" s="321"/>
      <c r="AI100" s="322"/>
      <c r="AJ100" s="316" t="str">
        <f t="shared" si="5"/>
        <v xml:space="preserve"> </v>
      </c>
      <c r="AK100" s="317"/>
      <c r="AL100" s="317"/>
      <c r="AM100" s="317"/>
      <c r="AN100" s="318"/>
      <c r="AO100" s="319"/>
      <c r="AP100" s="25" t="str">
        <f t="shared" si="4"/>
        <v xml:space="preserve"> </v>
      </c>
      <c r="AQ100" s="25"/>
      <c r="AR100" s="25"/>
      <c r="AW100" s="25"/>
      <c r="AX100" s="25"/>
      <c r="AY100" s="25"/>
      <c r="AZ100" s="25"/>
    </row>
    <row r="101" spans="2:52" ht="21" customHeight="1" x14ac:dyDescent="0.3">
      <c r="B101" s="313">
        <v>54</v>
      </c>
      <c r="C101" s="314"/>
      <c r="D101" s="314"/>
      <c r="E101" s="315"/>
      <c r="F101" s="348"/>
      <c r="G101" s="348"/>
      <c r="H101" s="348"/>
      <c r="I101" s="348"/>
      <c r="J101" s="348"/>
      <c r="K101" s="348"/>
      <c r="L101" s="348"/>
      <c r="M101" s="348"/>
      <c r="N101" s="348"/>
      <c r="O101" s="348"/>
      <c r="P101" s="348"/>
      <c r="Q101" s="348"/>
      <c r="R101" s="348"/>
      <c r="S101" s="348"/>
      <c r="T101" s="348"/>
      <c r="U101" s="348"/>
      <c r="V101" s="348"/>
      <c r="W101" s="349"/>
      <c r="X101" s="321"/>
      <c r="Y101" s="321"/>
      <c r="Z101" s="321"/>
      <c r="AA101" s="321"/>
      <c r="AB101" s="321"/>
      <c r="AC101" s="321"/>
      <c r="AD101" s="321"/>
      <c r="AE101" s="321"/>
      <c r="AF101" s="321"/>
      <c r="AG101" s="321"/>
      <c r="AH101" s="321"/>
      <c r="AI101" s="322"/>
      <c r="AJ101" s="316" t="str">
        <f t="shared" si="5"/>
        <v xml:space="preserve"> </v>
      </c>
      <c r="AK101" s="317"/>
      <c r="AL101" s="317"/>
      <c r="AM101" s="317"/>
      <c r="AN101" s="318"/>
      <c r="AO101" s="319"/>
      <c r="AP101" s="25" t="str">
        <f t="shared" si="4"/>
        <v xml:space="preserve"> </v>
      </c>
      <c r="AQ101" s="25"/>
      <c r="AR101" s="25"/>
      <c r="AW101" s="25"/>
      <c r="AX101" s="25"/>
      <c r="AY101" s="25"/>
      <c r="AZ101" s="25"/>
    </row>
    <row r="102" spans="2:52" ht="21" customHeight="1" x14ac:dyDescent="0.3">
      <c r="B102" s="313">
        <v>55</v>
      </c>
      <c r="C102" s="314"/>
      <c r="D102" s="314"/>
      <c r="E102" s="315"/>
      <c r="F102" s="348"/>
      <c r="G102" s="348"/>
      <c r="H102" s="348"/>
      <c r="I102" s="348"/>
      <c r="J102" s="348"/>
      <c r="K102" s="348"/>
      <c r="L102" s="348"/>
      <c r="M102" s="348"/>
      <c r="N102" s="348"/>
      <c r="O102" s="348"/>
      <c r="P102" s="348"/>
      <c r="Q102" s="348"/>
      <c r="R102" s="348"/>
      <c r="S102" s="348"/>
      <c r="T102" s="348"/>
      <c r="U102" s="348"/>
      <c r="V102" s="348"/>
      <c r="W102" s="349"/>
      <c r="X102" s="321"/>
      <c r="Y102" s="321"/>
      <c r="Z102" s="321"/>
      <c r="AA102" s="321"/>
      <c r="AB102" s="321"/>
      <c r="AC102" s="321"/>
      <c r="AD102" s="321"/>
      <c r="AE102" s="321"/>
      <c r="AF102" s="321"/>
      <c r="AG102" s="321"/>
      <c r="AH102" s="321"/>
      <c r="AI102" s="322"/>
      <c r="AJ102" s="316" t="str">
        <f t="shared" si="5"/>
        <v xml:space="preserve"> </v>
      </c>
      <c r="AK102" s="317"/>
      <c r="AL102" s="317"/>
      <c r="AM102" s="317"/>
      <c r="AN102" s="318"/>
      <c r="AO102" s="319"/>
      <c r="AP102" s="25" t="str">
        <f t="shared" si="4"/>
        <v xml:space="preserve"> </v>
      </c>
      <c r="AQ102" s="25"/>
      <c r="AR102" s="25"/>
      <c r="AW102" s="25"/>
      <c r="AX102" s="25"/>
      <c r="AY102" s="25"/>
      <c r="AZ102" s="25"/>
    </row>
    <row r="103" spans="2:52" ht="21" customHeight="1" x14ac:dyDescent="0.3">
      <c r="B103" s="313">
        <v>56</v>
      </c>
      <c r="C103" s="314"/>
      <c r="D103" s="314"/>
      <c r="E103" s="315"/>
      <c r="F103" s="348"/>
      <c r="G103" s="348"/>
      <c r="H103" s="348"/>
      <c r="I103" s="348"/>
      <c r="J103" s="348"/>
      <c r="K103" s="348"/>
      <c r="L103" s="348"/>
      <c r="M103" s="348"/>
      <c r="N103" s="348"/>
      <c r="O103" s="348"/>
      <c r="P103" s="348"/>
      <c r="Q103" s="348"/>
      <c r="R103" s="348"/>
      <c r="S103" s="348"/>
      <c r="T103" s="348"/>
      <c r="U103" s="348"/>
      <c r="V103" s="348"/>
      <c r="W103" s="349"/>
      <c r="X103" s="321"/>
      <c r="Y103" s="321"/>
      <c r="Z103" s="321"/>
      <c r="AA103" s="321"/>
      <c r="AB103" s="321"/>
      <c r="AC103" s="321"/>
      <c r="AD103" s="321"/>
      <c r="AE103" s="321"/>
      <c r="AF103" s="321"/>
      <c r="AG103" s="321"/>
      <c r="AH103" s="321"/>
      <c r="AI103" s="322"/>
      <c r="AJ103" s="316" t="str">
        <f t="shared" si="5"/>
        <v xml:space="preserve"> </v>
      </c>
      <c r="AK103" s="317"/>
      <c r="AL103" s="317"/>
      <c r="AM103" s="317"/>
      <c r="AN103" s="318"/>
      <c r="AO103" s="319"/>
      <c r="AP103" s="25" t="str">
        <f t="shared" si="4"/>
        <v xml:space="preserve"> </v>
      </c>
      <c r="AQ103" s="25"/>
      <c r="AR103" s="25"/>
      <c r="AW103" s="25"/>
      <c r="AX103" s="25"/>
      <c r="AY103" s="25"/>
      <c r="AZ103" s="25"/>
    </row>
    <row r="104" spans="2:52" ht="21" customHeight="1" x14ac:dyDescent="0.3">
      <c r="B104" s="313">
        <v>57</v>
      </c>
      <c r="C104" s="314"/>
      <c r="D104" s="314"/>
      <c r="E104" s="315"/>
      <c r="F104" s="348"/>
      <c r="G104" s="348"/>
      <c r="H104" s="348"/>
      <c r="I104" s="348"/>
      <c r="J104" s="348"/>
      <c r="K104" s="348"/>
      <c r="L104" s="348"/>
      <c r="M104" s="348"/>
      <c r="N104" s="348"/>
      <c r="O104" s="348"/>
      <c r="P104" s="348"/>
      <c r="Q104" s="348"/>
      <c r="R104" s="348"/>
      <c r="S104" s="348"/>
      <c r="T104" s="348"/>
      <c r="U104" s="348"/>
      <c r="V104" s="348"/>
      <c r="W104" s="349"/>
      <c r="X104" s="321"/>
      <c r="Y104" s="321"/>
      <c r="Z104" s="321"/>
      <c r="AA104" s="321"/>
      <c r="AB104" s="321"/>
      <c r="AC104" s="321"/>
      <c r="AD104" s="321"/>
      <c r="AE104" s="321"/>
      <c r="AF104" s="321"/>
      <c r="AG104" s="321"/>
      <c r="AH104" s="321"/>
      <c r="AI104" s="322"/>
      <c r="AJ104" s="316" t="str">
        <f t="shared" si="5"/>
        <v xml:space="preserve"> </v>
      </c>
      <c r="AK104" s="317"/>
      <c r="AL104" s="317"/>
      <c r="AM104" s="317"/>
      <c r="AN104" s="318"/>
      <c r="AO104" s="319"/>
      <c r="AP104" s="25" t="str">
        <f t="shared" si="4"/>
        <v xml:space="preserve"> </v>
      </c>
      <c r="AQ104" s="25"/>
      <c r="AR104" s="25"/>
      <c r="AW104" s="25"/>
      <c r="AX104" s="25"/>
      <c r="AY104" s="25"/>
      <c r="AZ104" s="25"/>
    </row>
    <row r="105" spans="2:52" ht="21" customHeight="1" x14ac:dyDescent="0.3">
      <c r="B105" s="313">
        <v>58</v>
      </c>
      <c r="C105" s="314"/>
      <c r="D105" s="314"/>
      <c r="E105" s="315"/>
      <c r="F105" s="348"/>
      <c r="G105" s="348"/>
      <c r="H105" s="348"/>
      <c r="I105" s="348"/>
      <c r="J105" s="348"/>
      <c r="K105" s="348"/>
      <c r="L105" s="348"/>
      <c r="M105" s="348"/>
      <c r="N105" s="348"/>
      <c r="O105" s="348"/>
      <c r="P105" s="348"/>
      <c r="Q105" s="348"/>
      <c r="R105" s="348"/>
      <c r="S105" s="348"/>
      <c r="T105" s="348"/>
      <c r="U105" s="348"/>
      <c r="V105" s="348"/>
      <c r="W105" s="349"/>
      <c r="X105" s="321"/>
      <c r="Y105" s="321"/>
      <c r="Z105" s="321"/>
      <c r="AA105" s="321"/>
      <c r="AB105" s="321"/>
      <c r="AC105" s="321"/>
      <c r="AD105" s="321"/>
      <c r="AE105" s="321"/>
      <c r="AF105" s="321"/>
      <c r="AG105" s="321"/>
      <c r="AH105" s="321"/>
      <c r="AI105" s="322"/>
      <c r="AJ105" s="316" t="str">
        <f t="shared" si="5"/>
        <v xml:space="preserve"> </v>
      </c>
      <c r="AK105" s="317"/>
      <c r="AL105" s="317"/>
      <c r="AM105" s="317"/>
      <c r="AN105" s="318"/>
      <c r="AO105" s="319"/>
      <c r="AP105" s="25" t="str">
        <f t="shared" si="4"/>
        <v xml:space="preserve"> </v>
      </c>
      <c r="AQ105" s="25"/>
      <c r="AR105" s="25"/>
      <c r="AW105" s="25"/>
      <c r="AX105" s="25"/>
      <c r="AY105" s="25"/>
      <c r="AZ105" s="25"/>
    </row>
    <row r="106" spans="2:52" ht="21" customHeight="1" x14ac:dyDescent="0.3">
      <c r="B106" s="313">
        <v>59</v>
      </c>
      <c r="C106" s="314"/>
      <c r="D106" s="314"/>
      <c r="E106" s="315"/>
      <c r="F106" s="348"/>
      <c r="G106" s="348"/>
      <c r="H106" s="348"/>
      <c r="I106" s="348"/>
      <c r="J106" s="348"/>
      <c r="K106" s="348"/>
      <c r="L106" s="348"/>
      <c r="M106" s="348"/>
      <c r="N106" s="348"/>
      <c r="O106" s="348"/>
      <c r="P106" s="348"/>
      <c r="Q106" s="348"/>
      <c r="R106" s="348"/>
      <c r="S106" s="348"/>
      <c r="T106" s="348"/>
      <c r="U106" s="348"/>
      <c r="V106" s="348"/>
      <c r="W106" s="349"/>
      <c r="X106" s="321"/>
      <c r="Y106" s="321"/>
      <c r="Z106" s="321"/>
      <c r="AA106" s="321"/>
      <c r="AB106" s="321"/>
      <c r="AC106" s="321"/>
      <c r="AD106" s="321"/>
      <c r="AE106" s="321"/>
      <c r="AF106" s="321"/>
      <c r="AG106" s="321"/>
      <c r="AH106" s="321"/>
      <c r="AI106" s="322"/>
      <c r="AJ106" s="316" t="str">
        <f t="shared" si="5"/>
        <v xml:space="preserve"> </v>
      </c>
      <c r="AK106" s="317"/>
      <c r="AL106" s="317"/>
      <c r="AM106" s="317"/>
      <c r="AN106" s="318"/>
      <c r="AO106" s="319"/>
      <c r="AP106" s="25" t="str">
        <f t="shared" si="4"/>
        <v xml:space="preserve"> </v>
      </c>
      <c r="AQ106" s="25"/>
      <c r="AR106" s="25"/>
      <c r="AW106" s="25"/>
      <c r="AX106" s="25"/>
      <c r="AY106" s="25"/>
      <c r="AZ106" s="25"/>
    </row>
    <row r="107" spans="2:52" ht="21" customHeight="1" thickBot="1" x14ac:dyDescent="0.35">
      <c r="B107" s="383">
        <v>60</v>
      </c>
      <c r="C107" s="384"/>
      <c r="D107" s="384"/>
      <c r="E107" s="385"/>
      <c r="F107" s="381"/>
      <c r="G107" s="381"/>
      <c r="H107" s="381"/>
      <c r="I107" s="381"/>
      <c r="J107" s="381"/>
      <c r="K107" s="381"/>
      <c r="L107" s="381"/>
      <c r="M107" s="381"/>
      <c r="N107" s="381"/>
      <c r="O107" s="381"/>
      <c r="P107" s="381"/>
      <c r="Q107" s="381"/>
      <c r="R107" s="381"/>
      <c r="S107" s="381"/>
      <c r="T107" s="381"/>
      <c r="U107" s="381"/>
      <c r="V107" s="381"/>
      <c r="W107" s="382"/>
      <c r="X107" s="350"/>
      <c r="Y107" s="351"/>
      <c r="Z107" s="351"/>
      <c r="AA107" s="351"/>
      <c r="AB107" s="351"/>
      <c r="AC107" s="351"/>
      <c r="AD107" s="351"/>
      <c r="AE107" s="351"/>
      <c r="AF107" s="351"/>
      <c r="AG107" s="351"/>
      <c r="AH107" s="351"/>
      <c r="AI107" s="351"/>
      <c r="AJ107" s="309" t="str">
        <f t="shared" si="5"/>
        <v xml:space="preserve"> </v>
      </c>
      <c r="AK107" s="310"/>
      <c r="AL107" s="310"/>
      <c r="AM107" s="310"/>
      <c r="AN107" s="311"/>
      <c r="AO107" s="312"/>
      <c r="AP107" s="25" t="str">
        <f t="shared" si="4"/>
        <v xml:space="preserve"> </v>
      </c>
      <c r="AQ107" s="25"/>
      <c r="AR107" s="25"/>
      <c r="AW107" s="25"/>
      <c r="AX107" s="25"/>
      <c r="AY107" s="25"/>
      <c r="AZ107" s="25"/>
    </row>
    <row r="108" spans="2:52" ht="21" customHeight="1" thickBot="1" x14ac:dyDescent="0.35">
      <c r="B108" s="9"/>
      <c r="X108" s="329" t="s">
        <v>19</v>
      </c>
      <c r="Y108" s="330"/>
      <c r="Z108" s="330"/>
      <c r="AA108" s="330"/>
      <c r="AB108" s="330"/>
      <c r="AC108" s="330"/>
      <c r="AD108" s="330"/>
      <c r="AE108" s="330"/>
      <c r="AF108" s="330"/>
      <c r="AG108" s="330"/>
      <c r="AH108" s="330"/>
      <c r="AI108" s="330"/>
      <c r="AJ108" s="323" t="str">
        <f>IF(AP108&gt;0,AP108," ")</f>
        <v xml:space="preserve"> </v>
      </c>
      <c r="AK108" s="324"/>
      <c r="AL108" s="324"/>
      <c r="AM108" s="324"/>
      <c r="AN108" s="324"/>
      <c r="AO108" s="325"/>
      <c r="AP108" s="28">
        <f>SUM(AP88:AP107)</f>
        <v>0</v>
      </c>
      <c r="AQ108" s="28"/>
      <c r="AR108" s="28"/>
      <c r="AT108" s="1">
        <f>SUM(AJ88:AO107)</f>
        <v>0</v>
      </c>
      <c r="AW108" s="28"/>
      <c r="AX108" s="28"/>
      <c r="AY108" s="28"/>
      <c r="AZ108" s="28"/>
    </row>
    <row r="109" spans="2:52" ht="15" customHeight="1" x14ac:dyDescent="0.25"/>
    <row r="110" spans="2:52" ht="15" customHeight="1" x14ac:dyDescent="0.25"/>
    <row r="111" spans="2:52" ht="15" customHeight="1" x14ac:dyDescent="0.25"/>
    <row r="112" spans="2:52" ht="15" customHeight="1" x14ac:dyDescent="0.25"/>
    <row r="113" spans="2:52" ht="15" customHeight="1" x14ac:dyDescent="0.25"/>
    <row r="114" spans="2:52" ht="15" customHeight="1" x14ac:dyDescent="0.25"/>
    <row r="115" spans="2:52" ht="15" customHeight="1" x14ac:dyDescent="0.25"/>
    <row r="116" spans="2:52" ht="15" customHeight="1" x14ac:dyDescent="0.25"/>
    <row r="117" spans="2:52" ht="15" customHeight="1" x14ac:dyDescent="0.25"/>
    <row r="118" spans="2:52" ht="15" customHeight="1" x14ac:dyDescent="0.25"/>
    <row r="119" spans="2:52" ht="15" customHeight="1" x14ac:dyDescent="0.25">
      <c r="B119" s="335" t="s">
        <v>139</v>
      </c>
      <c r="C119" s="336"/>
      <c r="D119" s="336"/>
      <c r="E119" s="336"/>
      <c r="F119" s="336"/>
      <c r="G119" s="336"/>
      <c r="H119" s="337"/>
    </row>
    <row r="120" spans="2:52" ht="15" customHeight="1" x14ac:dyDescent="0.25"/>
    <row r="121" spans="2:52" ht="17.25" customHeight="1" x14ac:dyDescent="0.3">
      <c r="F121" s="307" t="s">
        <v>0</v>
      </c>
      <c r="G121" s="307"/>
      <c r="H121" s="307"/>
      <c r="I121" s="307"/>
      <c r="J121" s="307"/>
      <c r="K121" s="307"/>
      <c r="L121" s="307"/>
      <c r="M121" s="307"/>
      <c r="N121" s="307"/>
      <c r="O121" s="365"/>
      <c r="P121" s="338" t="e">
        <f>IF(AP121=0," ",IF(AP121&gt;1,AP121))</f>
        <v>#REF!</v>
      </c>
      <c r="Q121" s="339"/>
      <c r="R121" s="339"/>
      <c r="S121" s="339"/>
      <c r="T121" s="339"/>
      <c r="U121" s="339"/>
      <c r="V121" s="339"/>
      <c r="W121" s="339"/>
      <c r="X121" s="339"/>
      <c r="Y121" s="340"/>
      <c r="AA121" s="307" t="s">
        <v>1</v>
      </c>
      <c r="AB121" s="307"/>
      <c r="AC121" s="307"/>
      <c r="AD121" s="307"/>
      <c r="AE121" s="365"/>
      <c r="AF121" s="366">
        <v>0</v>
      </c>
      <c r="AG121" s="367"/>
      <c r="AH121" s="368"/>
      <c r="AJ121" s="307" t="s">
        <v>2</v>
      </c>
      <c r="AK121" s="307"/>
      <c r="AL121" s="365"/>
      <c r="AM121" s="369">
        <v>5</v>
      </c>
      <c r="AN121" s="370"/>
      <c r="AO121" s="371"/>
      <c r="AP121" s="1" t="e">
        <f>#REF!</f>
        <v>#REF!</v>
      </c>
    </row>
    <row r="122" spans="2:52" ht="28.95" customHeight="1" x14ac:dyDescent="0.25">
      <c r="B122" s="356" t="s">
        <v>135</v>
      </c>
      <c r="C122" s="357"/>
      <c r="D122" s="357"/>
      <c r="E122" s="357"/>
      <c r="F122" s="357"/>
      <c r="G122" s="357"/>
      <c r="H122" s="357"/>
      <c r="I122" s="357"/>
      <c r="J122" s="357"/>
      <c r="K122" s="357"/>
      <c r="L122" s="357"/>
      <c r="M122" s="357"/>
      <c r="N122" s="357"/>
      <c r="O122" s="357"/>
      <c r="P122" s="357"/>
      <c r="Q122" s="357"/>
      <c r="R122" s="357"/>
      <c r="S122" s="357"/>
      <c r="T122" s="357"/>
      <c r="U122" s="357"/>
      <c r="V122" s="357"/>
      <c r="W122" s="357"/>
      <c r="X122" s="357"/>
      <c r="Y122" s="357"/>
      <c r="Z122" s="357"/>
      <c r="AA122" s="357"/>
      <c r="AB122" s="357"/>
      <c r="AC122" s="357"/>
      <c r="AD122" s="357"/>
      <c r="AE122" s="357"/>
      <c r="AF122" s="357"/>
      <c r="AG122" s="357"/>
      <c r="AH122" s="357"/>
      <c r="AI122" s="357"/>
      <c r="AJ122" s="357"/>
      <c r="AK122" s="357"/>
      <c r="AL122" s="357"/>
      <c r="AM122" s="357"/>
      <c r="AN122" s="357"/>
      <c r="AO122" s="357"/>
    </row>
    <row r="123" spans="2:52" ht="28.95" customHeight="1" thickBot="1" x14ac:dyDescent="0.3">
      <c r="B123" s="358"/>
      <c r="C123" s="358"/>
      <c r="D123" s="358"/>
      <c r="E123" s="358"/>
      <c r="F123" s="358"/>
      <c r="G123" s="358"/>
      <c r="H123" s="358"/>
      <c r="I123" s="358"/>
      <c r="J123" s="358"/>
      <c r="K123" s="358"/>
      <c r="L123" s="358"/>
      <c r="M123" s="358"/>
      <c r="N123" s="358"/>
      <c r="O123" s="358"/>
      <c r="P123" s="358"/>
      <c r="Q123" s="358"/>
      <c r="R123" s="358"/>
      <c r="S123" s="358"/>
      <c r="T123" s="358"/>
      <c r="U123" s="358"/>
      <c r="V123" s="358"/>
      <c r="W123" s="358"/>
      <c r="X123" s="358"/>
      <c r="Y123" s="358"/>
      <c r="Z123" s="358"/>
      <c r="AA123" s="358"/>
      <c r="AB123" s="358"/>
      <c r="AC123" s="358"/>
      <c r="AD123" s="358"/>
      <c r="AE123" s="358"/>
      <c r="AF123" s="358"/>
      <c r="AG123" s="358"/>
      <c r="AH123" s="358"/>
      <c r="AI123" s="358"/>
      <c r="AJ123" s="358"/>
      <c r="AK123" s="358"/>
      <c r="AL123" s="358"/>
      <c r="AM123" s="358"/>
      <c r="AN123" s="358"/>
      <c r="AO123" s="358"/>
    </row>
    <row r="124" spans="2:52" ht="17.25" customHeight="1" thickBot="1" x14ac:dyDescent="0.45">
      <c r="B124" s="17"/>
      <c r="X124" s="359" t="s">
        <v>14</v>
      </c>
      <c r="Y124" s="360"/>
      <c r="Z124" s="360"/>
      <c r="AA124" s="360"/>
      <c r="AB124" s="360"/>
      <c r="AC124" s="360"/>
      <c r="AD124" s="360"/>
      <c r="AE124" s="360"/>
      <c r="AF124" s="360"/>
      <c r="AG124" s="360"/>
      <c r="AH124" s="360"/>
      <c r="AI124" s="361"/>
      <c r="AJ124" s="329" t="s">
        <v>133</v>
      </c>
      <c r="AK124" s="372"/>
      <c r="AL124" s="372"/>
      <c r="AM124" s="372"/>
      <c r="AN124" s="373"/>
    </row>
    <row r="125" spans="2:52" ht="6" customHeight="1" thickBot="1" x14ac:dyDescent="0.45">
      <c r="B125" s="17"/>
    </row>
    <row r="126" spans="2:52" ht="30.75" customHeight="1" thickBot="1" x14ac:dyDescent="0.3">
      <c r="B126" s="362" t="s">
        <v>10</v>
      </c>
      <c r="C126" s="363"/>
      <c r="D126" s="363"/>
      <c r="E126" s="364"/>
      <c r="F126" s="362" t="s">
        <v>12</v>
      </c>
      <c r="G126" s="363"/>
      <c r="H126" s="363"/>
      <c r="I126" s="363"/>
      <c r="J126" s="363"/>
      <c r="K126" s="363"/>
      <c r="L126" s="363"/>
      <c r="M126" s="363"/>
      <c r="N126" s="363"/>
      <c r="O126" s="363"/>
      <c r="P126" s="363"/>
      <c r="Q126" s="363"/>
      <c r="R126" s="363"/>
      <c r="S126" s="363"/>
      <c r="T126" s="363"/>
      <c r="U126" s="363"/>
      <c r="V126" s="363"/>
      <c r="W126" s="364"/>
      <c r="X126" s="362" t="s">
        <v>37</v>
      </c>
      <c r="Y126" s="363"/>
      <c r="Z126" s="363"/>
      <c r="AA126" s="363"/>
      <c r="AB126" s="363"/>
      <c r="AC126" s="363"/>
      <c r="AD126" s="363"/>
      <c r="AE126" s="363"/>
      <c r="AF126" s="363"/>
      <c r="AG126" s="363"/>
      <c r="AH126" s="363"/>
      <c r="AI126" s="363"/>
      <c r="AJ126" s="374" t="s">
        <v>22</v>
      </c>
      <c r="AK126" s="375"/>
      <c r="AL126" s="375"/>
      <c r="AM126" s="375"/>
      <c r="AN126" s="376"/>
      <c r="AO126" s="377"/>
      <c r="AW126" s="18"/>
      <c r="AX126" s="18"/>
      <c r="AY126" s="18"/>
      <c r="AZ126" s="18"/>
    </row>
    <row r="127" spans="2:52" ht="13.5" hidden="1" customHeight="1" thickBot="1" x14ac:dyDescent="0.3">
      <c r="B127" s="19" t="s">
        <v>3</v>
      </c>
      <c r="C127" s="13"/>
      <c r="D127" s="13"/>
      <c r="E127" s="20"/>
      <c r="F127" s="21"/>
      <c r="W127" s="22"/>
      <c r="X127" s="21"/>
      <c r="AJ127" s="23"/>
      <c r="AK127" s="23"/>
      <c r="AL127" s="23"/>
      <c r="AM127" s="23"/>
      <c r="AN127" s="23"/>
      <c r="AO127" s="24"/>
    </row>
    <row r="128" spans="2:52" ht="21" customHeight="1" x14ac:dyDescent="0.3">
      <c r="B128" s="378">
        <v>61</v>
      </c>
      <c r="C128" s="379"/>
      <c r="D128" s="379"/>
      <c r="E128" s="380"/>
      <c r="F128" s="422"/>
      <c r="G128" s="422"/>
      <c r="H128" s="422"/>
      <c r="I128" s="422"/>
      <c r="J128" s="422"/>
      <c r="K128" s="422"/>
      <c r="L128" s="422"/>
      <c r="M128" s="422"/>
      <c r="N128" s="422"/>
      <c r="O128" s="422"/>
      <c r="P128" s="422"/>
      <c r="Q128" s="422"/>
      <c r="R128" s="422"/>
      <c r="S128" s="422"/>
      <c r="T128" s="422"/>
      <c r="U128" s="422"/>
      <c r="V128" s="422"/>
      <c r="W128" s="423"/>
      <c r="X128" s="321"/>
      <c r="Y128" s="321"/>
      <c r="Z128" s="321"/>
      <c r="AA128" s="321"/>
      <c r="AB128" s="321"/>
      <c r="AC128" s="321"/>
      <c r="AD128" s="321"/>
      <c r="AE128" s="321"/>
      <c r="AF128" s="321"/>
      <c r="AG128" s="321"/>
      <c r="AH128" s="321"/>
      <c r="AI128" s="322"/>
      <c r="AJ128" s="316" t="str">
        <f>IF(F128&gt;0,200," ")</f>
        <v xml:space="preserve"> </v>
      </c>
      <c r="AK128" s="317"/>
      <c r="AL128" s="317"/>
      <c r="AM128" s="317"/>
      <c r="AN128" s="318"/>
      <c r="AO128" s="319"/>
      <c r="AP128" s="25" t="str">
        <f>AJ128</f>
        <v xml:space="preserve"> </v>
      </c>
      <c r="AQ128" s="25"/>
      <c r="AR128" s="25"/>
      <c r="AW128" s="25"/>
      <c r="AX128" s="25"/>
      <c r="AY128" s="25"/>
      <c r="AZ128" s="25"/>
    </row>
    <row r="129" spans="2:52" ht="21" customHeight="1" x14ac:dyDescent="0.3">
      <c r="B129" s="352">
        <v>62</v>
      </c>
      <c r="C129" s="353"/>
      <c r="D129" s="353"/>
      <c r="E129" s="354"/>
      <c r="F129" s="348"/>
      <c r="G129" s="348"/>
      <c r="H129" s="348"/>
      <c r="I129" s="348"/>
      <c r="J129" s="348"/>
      <c r="K129" s="348"/>
      <c r="L129" s="348"/>
      <c r="M129" s="348"/>
      <c r="N129" s="348"/>
      <c r="O129" s="348"/>
      <c r="P129" s="348"/>
      <c r="Q129" s="348"/>
      <c r="R129" s="348"/>
      <c r="S129" s="348"/>
      <c r="T129" s="348"/>
      <c r="U129" s="348"/>
      <c r="V129" s="348"/>
      <c r="W129" s="349"/>
      <c r="X129" s="321"/>
      <c r="Y129" s="321"/>
      <c r="Z129" s="321"/>
      <c r="AA129" s="321"/>
      <c r="AB129" s="321"/>
      <c r="AC129" s="321"/>
      <c r="AD129" s="321"/>
      <c r="AE129" s="321"/>
      <c r="AF129" s="321"/>
      <c r="AG129" s="321"/>
      <c r="AH129" s="321"/>
      <c r="AI129" s="322"/>
      <c r="AJ129" s="316" t="str">
        <f>IF(F129&gt;0,200," ")</f>
        <v xml:space="preserve"> </v>
      </c>
      <c r="AK129" s="317"/>
      <c r="AL129" s="317"/>
      <c r="AM129" s="317"/>
      <c r="AN129" s="318"/>
      <c r="AO129" s="319"/>
      <c r="AP129" s="25" t="str">
        <f t="shared" ref="AP129:AP147" si="6">AJ129</f>
        <v xml:space="preserve"> </v>
      </c>
      <c r="AQ129" s="25"/>
      <c r="AR129" s="25"/>
      <c r="AW129" s="25"/>
      <c r="AX129" s="25"/>
      <c r="AY129" s="25"/>
      <c r="AZ129" s="25"/>
    </row>
    <row r="130" spans="2:52" ht="21" customHeight="1" x14ac:dyDescent="0.3">
      <c r="B130" s="352">
        <v>63</v>
      </c>
      <c r="C130" s="353"/>
      <c r="D130" s="353"/>
      <c r="E130" s="354"/>
      <c r="F130" s="348"/>
      <c r="G130" s="348"/>
      <c r="H130" s="348"/>
      <c r="I130" s="348"/>
      <c r="J130" s="348"/>
      <c r="K130" s="348"/>
      <c r="L130" s="348"/>
      <c r="M130" s="348"/>
      <c r="N130" s="348"/>
      <c r="O130" s="348"/>
      <c r="P130" s="348"/>
      <c r="Q130" s="348"/>
      <c r="R130" s="348"/>
      <c r="S130" s="348"/>
      <c r="T130" s="348"/>
      <c r="U130" s="348"/>
      <c r="V130" s="348"/>
      <c r="W130" s="349"/>
      <c r="X130" s="321"/>
      <c r="Y130" s="321"/>
      <c r="Z130" s="321"/>
      <c r="AA130" s="321"/>
      <c r="AB130" s="321"/>
      <c r="AC130" s="321"/>
      <c r="AD130" s="321"/>
      <c r="AE130" s="321"/>
      <c r="AF130" s="321"/>
      <c r="AG130" s="321"/>
      <c r="AH130" s="321"/>
      <c r="AI130" s="322"/>
      <c r="AJ130" s="316" t="str">
        <f t="shared" ref="AJ130:AJ147" si="7">IF(F130&gt;0,200," ")</f>
        <v xml:space="preserve"> </v>
      </c>
      <c r="AK130" s="317"/>
      <c r="AL130" s="317"/>
      <c r="AM130" s="317"/>
      <c r="AN130" s="318"/>
      <c r="AO130" s="319"/>
      <c r="AP130" s="25" t="str">
        <f t="shared" si="6"/>
        <v xml:space="preserve"> </v>
      </c>
      <c r="AQ130" s="25"/>
      <c r="AR130" s="25"/>
      <c r="AW130" s="25"/>
      <c r="AX130" s="25"/>
      <c r="AY130" s="25"/>
      <c r="AZ130" s="25"/>
    </row>
    <row r="131" spans="2:52" ht="21" customHeight="1" x14ac:dyDescent="0.3">
      <c r="B131" s="352">
        <v>64</v>
      </c>
      <c r="C131" s="353"/>
      <c r="D131" s="353"/>
      <c r="E131" s="354"/>
      <c r="F131" s="348"/>
      <c r="G131" s="348"/>
      <c r="H131" s="348"/>
      <c r="I131" s="348"/>
      <c r="J131" s="348"/>
      <c r="K131" s="348"/>
      <c r="L131" s="348"/>
      <c r="M131" s="348"/>
      <c r="N131" s="348"/>
      <c r="O131" s="348"/>
      <c r="P131" s="348"/>
      <c r="Q131" s="348"/>
      <c r="R131" s="348"/>
      <c r="S131" s="348"/>
      <c r="T131" s="348"/>
      <c r="U131" s="348"/>
      <c r="V131" s="348"/>
      <c r="W131" s="349"/>
      <c r="X131" s="321"/>
      <c r="Y131" s="321"/>
      <c r="Z131" s="321"/>
      <c r="AA131" s="321"/>
      <c r="AB131" s="321"/>
      <c r="AC131" s="321"/>
      <c r="AD131" s="321"/>
      <c r="AE131" s="321"/>
      <c r="AF131" s="321"/>
      <c r="AG131" s="321"/>
      <c r="AH131" s="321"/>
      <c r="AI131" s="322"/>
      <c r="AJ131" s="316" t="str">
        <f t="shared" si="7"/>
        <v xml:space="preserve"> </v>
      </c>
      <c r="AK131" s="317"/>
      <c r="AL131" s="317"/>
      <c r="AM131" s="317"/>
      <c r="AN131" s="318"/>
      <c r="AO131" s="319"/>
      <c r="AP131" s="25" t="str">
        <f t="shared" si="6"/>
        <v xml:space="preserve"> </v>
      </c>
      <c r="AQ131" s="25"/>
      <c r="AR131" s="25"/>
      <c r="AW131" s="25"/>
      <c r="AX131" s="25"/>
      <c r="AY131" s="25"/>
      <c r="AZ131" s="25"/>
    </row>
    <row r="132" spans="2:52" ht="21" customHeight="1" x14ac:dyDescent="0.3">
      <c r="B132" s="352">
        <v>65</v>
      </c>
      <c r="C132" s="353"/>
      <c r="D132" s="353"/>
      <c r="E132" s="354"/>
      <c r="F132" s="348"/>
      <c r="G132" s="348"/>
      <c r="H132" s="348"/>
      <c r="I132" s="348"/>
      <c r="J132" s="348"/>
      <c r="K132" s="348"/>
      <c r="L132" s="348"/>
      <c r="M132" s="348"/>
      <c r="N132" s="348"/>
      <c r="O132" s="348"/>
      <c r="P132" s="348"/>
      <c r="Q132" s="348"/>
      <c r="R132" s="348"/>
      <c r="S132" s="348"/>
      <c r="T132" s="348"/>
      <c r="U132" s="348"/>
      <c r="V132" s="348"/>
      <c r="W132" s="349"/>
      <c r="X132" s="321"/>
      <c r="Y132" s="321"/>
      <c r="Z132" s="321"/>
      <c r="AA132" s="321"/>
      <c r="AB132" s="321"/>
      <c r="AC132" s="321"/>
      <c r="AD132" s="321"/>
      <c r="AE132" s="321"/>
      <c r="AF132" s="321"/>
      <c r="AG132" s="321"/>
      <c r="AH132" s="321"/>
      <c r="AI132" s="322"/>
      <c r="AJ132" s="316" t="str">
        <f t="shared" si="7"/>
        <v xml:space="preserve"> </v>
      </c>
      <c r="AK132" s="317"/>
      <c r="AL132" s="317"/>
      <c r="AM132" s="317"/>
      <c r="AN132" s="318"/>
      <c r="AO132" s="319"/>
      <c r="AP132" s="25" t="str">
        <f t="shared" si="6"/>
        <v xml:space="preserve"> </v>
      </c>
      <c r="AQ132" s="25"/>
      <c r="AR132" s="25"/>
      <c r="AW132" s="25"/>
      <c r="AX132" s="25"/>
      <c r="AY132" s="25"/>
      <c r="AZ132" s="25"/>
    </row>
    <row r="133" spans="2:52" ht="21" customHeight="1" x14ac:dyDescent="0.3">
      <c r="B133" s="352">
        <v>66</v>
      </c>
      <c r="C133" s="353"/>
      <c r="D133" s="353"/>
      <c r="E133" s="354"/>
      <c r="F133" s="348"/>
      <c r="G133" s="348"/>
      <c r="H133" s="348"/>
      <c r="I133" s="348"/>
      <c r="J133" s="348"/>
      <c r="K133" s="348"/>
      <c r="L133" s="348"/>
      <c r="M133" s="348"/>
      <c r="N133" s="348"/>
      <c r="O133" s="348"/>
      <c r="P133" s="348"/>
      <c r="Q133" s="348"/>
      <c r="R133" s="348"/>
      <c r="S133" s="348"/>
      <c r="T133" s="348"/>
      <c r="U133" s="348"/>
      <c r="V133" s="348"/>
      <c r="W133" s="349"/>
      <c r="X133" s="321"/>
      <c r="Y133" s="321"/>
      <c r="Z133" s="321"/>
      <c r="AA133" s="321"/>
      <c r="AB133" s="321"/>
      <c r="AC133" s="321"/>
      <c r="AD133" s="321"/>
      <c r="AE133" s="321"/>
      <c r="AF133" s="321"/>
      <c r="AG133" s="321"/>
      <c r="AH133" s="321"/>
      <c r="AI133" s="322"/>
      <c r="AJ133" s="316" t="str">
        <f t="shared" si="7"/>
        <v xml:space="preserve"> </v>
      </c>
      <c r="AK133" s="317"/>
      <c r="AL133" s="317"/>
      <c r="AM133" s="317"/>
      <c r="AN133" s="318"/>
      <c r="AO133" s="319"/>
      <c r="AP133" s="25" t="str">
        <f t="shared" si="6"/>
        <v xml:space="preserve"> </v>
      </c>
      <c r="AQ133" s="25"/>
      <c r="AR133" s="25"/>
      <c r="AW133" s="25"/>
      <c r="AX133" s="25"/>
      <c r="AY133" s="25"/>
      <c r="AZ133" s="25"/>
    </row>
    <row r="134" spans="2:52" ht="21" customHeight="1" x14ac:dyDescent="0.3">
      <c r="B134" s="352">
        <v>67</v>
      </c>
      <c r="C134" s="353"/>
      <c r="D134" s="353"/>
      <c r="E134" s="354"/>
      <c r="F134" s="348"/>
      <c r="G134" s="348"/>
      <c r="H134" s="348"/>
      <c r="I134" s="348"/>
      <c r="J134" s="348"/>
      <c r="K134" s="348"/>
      <c r="L134" s="348"/>
      <c r="M134" s="348"/>
      <c r="N134" s="348"/>
      <c r="O134" s="348"/>
      <c r="P134" s="348"/>
      <c r="Q134" s="348"/>
      <c r="R134" s="348"/>
      <c r="S134" s="348"/>
      <c r="T134" s="348"/>
      <c r="U134" s="348"/>
      <c r="V134" s="348"/>
      <c r="W134" s="349"/>
      <c r="X134" s="321"/>
      <c r="Y134" s="321"/>
      <c r="Z134" s="321"/>
      <c r="AA134" s="321"/>
      <c r="AB134" s="321"/>
      <c r="AC134" s="321"/>
      <c r="AD134" s="321"/>
      <c r="AE134" s="321"/>
      <c r="AF134" s="321"/>
      <c r="AG134" s="321"/>
      <c r="AH134" s="321"/>
      <c r="AI134" s="322"/>
      <c r="AJ134" s="316" t="str">
        <f t="shared" si="7"/>
        <v xml:space="preserve"> </v>
      </c>
      <c r="AK134" s="317"/>
      <c r="AL134" s="317"/>
      <c r="AM134" s="317"/>
      <c r="AN134" s="318"/>
      <c r="AO134" s="319"/>
      <c r="AP134" s="25" t="str">
        <f t="shared" si="6"/>
        <v xml:space="preserve"> </v>
      </c>
      <c r="AQ134" s="25"/>
      <c r="AR134" s="25"/>
      <c r="AW134" s="25"/>
      <c r="AX134" s="25"/>
      <c r="AY134" s="25"/>
      <c r="AZ134" s="25"/>
    </row>
    <row r="135" spans="2:52" ht="21" customHeight="1" x14ac:dyDescent="0.3">
      <c r="B135" s="352">
        <v>68</v>
      </c>
      <c r="C135" s="353"/>
      <c r="D135" s="353"/>
      <c r="E135" s="354"/>
      <c r="F135" s="348"/>
      <c r="G135" s="348"/>
      <c r="H135" s="348"/>
      <c r="I135" s="348"/>
      <c r="J135" s="348"/>
      <c r="K135" s="348"/>
      <c r="L135" s="348"/>
      <c r="M135" s="348"/>
      <c r="N135" s="348"/>
      <c r="O135" s="348"/>
      <c r="P135" s="348"/>
      <c r="Q135" s="348"/>
      <c r="R135" s="348"/>
      <c r="S135" s="348"/>
      <c r="T135" s="348"/>
      <c r="U135" s="348"/>
      <c r="V135" s="348"/>
      <c r="W135" s="349"/>
      <c r="X135" s="321"/>
      <c r="Y135" s="321"/>
      <c r="Z135" s="321"/>
      <c r="AA135" s="321"/>
      <c r="AB135" s="321"/>
      <c r="AC135" s="321"/>
      <c r="AD135" s="321"/>
      <c r="AE135" s="321"/>
      <c r="AF135" s="321"/>
      <c r="AG135" s="321"/>
      <c r="AH135" s="321"/>
      <c r="AI135" s="322"/>
      <c r="AJ135" s="316" t="str">
        <f t="shared" si="7"/>
        <v xml:space="preserve"> </v>
      </c>
      <c r="AK135" s="317"/>
      <c r="AL135" s="317"/>
      <c r="AM135" s="317"/>
      <c r="AN135" s="318"/>
      <c r="AO135" s="319"/>
      <c r="AP135" s="25" t="str">
        <f t="shared" si="6"/>
        <v xml:space="preserve"> </v>
      </c>
      <c r="AQ135" s="25"/>
      <c r="AR135" s="25"/>
      <c r="AW135" s="25"/>
      <c r="AX135" s="25"/>
      <c r="AY135" s="25"/>
      <c r="AZ135" s="25"/>
    </row>
    <row r="136" spans="2:52" ht="21" customHeight="1" x14ac:dyDescent="0.3">
      <c r="B136" s="352">
        <v>69</v>
      </c>
      <c r="C136" s="353"/>
      <c r="D136" s="353"/>
      <c r="E136" s="354"/>
      <c r="F136" s="348"/>
      <c r="G136" s="348"/>
      <c r="H136" s="348"/>
      <c r="I136" s="348"/>
      <c r="J136" s="348"/>
      <c r="K136" s="348"/>
      <c r="L136" s="348"/>
      <c r="M136" s="348"/>
      <c r="N136" s="348"/>
      <c r="O136" s="348"/>
      <c r="P136" s="348"/>
      <c r="Q136" s="348"/>
      <c r="R136" s="348"/>
      <c r="S136" s="348"/>
      <c r="T136" s="348"/>
      <c r="U136" s="348"/>
      <c r="V136" s="348"/>
      <c r="W136" s="349"/>
      <c r="X136" s="321"/>
      <c r="Y136" s="321"/>
      <c r="Z136" s="321"/>
      <c r="AA136" s="321"/>
      <c r="AB136" s="321"/>
      <c r="AC136" s="321"/>
      <c r="AD136" s="321"/>
      <c r="AE136" s="321"/>
      <c r="AF136" s="321"/>
      <c r="AG136" s="321"/>
      <c r="AH136" s="321"/>
      <c r="AI136" s="322"/>
      <c r="AJ136" s="316" t="str">
        <f t="shared" si="7"/>
        <v xml:space="preserve"> </v>
      </c>
      <c r="AK136" s="317"/>
      <c r="AL136" s="317"/>
      <c r="AM136" s="317"/>
      <c r="AN136" s="318"/>
      <c r="AO136" s="319"/>
      <c r="AP136" s="25" t="str">
        <f t="shared" si="6"/>
        <v xml:space="preserve"> </v>
      </c>
      <c r="AQ136" s="25"/>
      <c r="AR136" s="25"/>
      <c r="AW136" s="25"/>
      <c r="AX136" s="25"/>
      <c r="AY136" s="25"/>
      <c r="AZ136" s="25"/>
    </row>
    <row r="137" spans="2:52" ht="21" customHeight="1" x14ac:dyDescent="0.3">
      <c r="B137" s="352">
        <v>70</v>
      </c>
      <c r="C137" s="353"/>
      <c r="D137" s="353"/>
      <c r="E137" s="354"/>
      <c r="F137" s="348"/>
      <c r="G137" s="348"/>
      <c r="H137" s="348"/>
      <c r="I137" s="348"/>
      <c r="J137" s="348"/>
      <c r="K137" s="348"/>
      <c r="L137" s="348"/>
      <c r="M137" s="348"/>
      <c r="N137" s="348"/>
      <c r="O137" s="348"/>
      <c r="P137" s="348"/>
      <c r="Q137" s="348"/>
      <c r="R137" s="348"/>
      <c r="S137" s="348"/>
      <c r="T137" s="348"/>
      <c r="U137" s="348"/>
      <c r="V137" s="348"/>
      <c r="W137" s="349"/>
      <c r="X137" s="321"/>
      <c r="Y137" s="321"/>
      <c r="Z137" s="321"/>
      <c r="AA137" s="321"/>
      <c r="AB137" s="321"/>
      <c r="AC137" s="321"/>
      <c r="AD137" s="321"/>
      <c r="AE137" s="321"/>
      <c r="AF137" s="321"/>
      <c r="AG137" s="321"/>
      <c r="AH137" s="321"/>
      <c r="AI137" s="322"/>
      <c r="AJ137" s="316" t="str">
        <f t="shared" si="7"/>
        <v xml:space="preserve"> </v>
      </c>
      <c r="AK137" s="317"/>
      <c r="AL137" s="317"/>
      <c r="AM137" s="317"/>
      <c r="AN137" s="318"/>
      <c r="AO137" s="319"/>
      <c r="AP137" s="25" t="str">
        <f t="shared" si="6"/>
        <v xml:space="preserve"> </v>
      </c>
      <c r="AQ137" s="25"/>
      <c r="AR137" s="25"/>
      <c r="AW137" s="25"/>
      <c r="AX137" s="25"/>
      <c r="AY137" s="25"/>
      <c r="AZ137" s="25"/>
    </row>
    <row r="138" spans="2:52" ht="21" customHeight="1" x14ac:dyDescent="0.3">
      <c r="B138" s="352">
        <v>71</v>
      </c>
      <c r="C138" s="353"/>
      <c r="D138" s="353"/>
      <c r="E138" s="354"/>
      <c r="F138" s="348"/>
      <c r="G138" s="348"/>
      <c r="H138" s="348"/>
      <c r="I138" s="348"/>
      <c r="J138" s="348"/>
      <c r="K138" s="348"/>
      <c r="L138" s="348"/>
      <c r="M138" s="348"/>
      <c r="N138" s="348"/>
      <c r="O138" s="348"/>
      <c r="P138" s="348"/>
      <c r="Q138" s="348"/>
      <c r="R138" s="348"/>
      <c r="S138" s="348"/>
      <c r="T138" s="348"/>
      <c r="U138" s="348"/>
      <c r="V138" s="348"/>
      <c r="W138" s="349"/>
      <c r="X138" s="321"/>
      <c r="Y138" s="321"/>
      <c r="Z138" s="321"/>
      <c r="AA138" s="321"/>
      <c r="AB138" s="321"/>
      <c r="AC138" s="321"/>
      <c r="AD138" s="321"/>
      <c r="AE138" s="321"/>
      <c r="AF138" s="321"/>
      <c r="AG138" s="321"/>
      <c r="AH138" s="321"/>
      <c r="AI138" s="322"/>
      <c r="AJ138" s="316" t="str">
        <f t="shared" si="7"/>
        <v xml:space="preserve"> </v>
      </c>
      <c r="AK138" s="317"/>
      <c r="AL138" s="317"/>
      <c r="AM138" s="317"/>
      <c r="AN138" s="318"/>
      <c r="AO138" s="319"/>
      <c r="AP138" s="25" t="str">
        <f t="shared" si="6"/>
        <v xml:space="preserve"> </v>
      </c>
      <c r="AQ138" s="25"/>
      <c r="AR138" s="25"/>
      <c r="AW138" s="25"/>
      <c r="AX138" s="25"/>
      <c r="AY138" s="25"/>
      <c r="AZ138" s="25"/>
    </row>
    <row r="139" spans="2:52" ht="21" customHeight="1" x14ac:dyDescent="0.3">
      <c r="B139" s="352">
        <v>72</v>
      </c>
      <c r="C139" s="353"/>
      <c r="D139" s="353"/>
      <c r="E139" s="354"/>
      <c r="F139" s="348"/>
      <c r="G139" s="348"/>
      <c r="H139" s="348"/>
      <c r="I139" s="348"/>
      <c r="J139" s="348"/>
      <c r="K139" s="348"/>
      <c r="L139" s="348"/>
      <c r="M139" s="348"/>
      <c r="N139" s="348"/>
      <c r="O139" s="348"/>
      <c r="P139" s="348"/>
      <c r="Q139" s="348"/>
      <c r="R139" s="348"/>
      <c r="S139" s="348"/>
      <c r="T139" s="348"/>
      <c r="U139" s="348"/>
      <c r="V139" s="348"/>
      <c r="W139" s="349"/>
      <c r="X139" s="321"/>
      <c r="Y139" s="321"/>
      <c r="Z139" s="321"/>
      <c r="AA139" s="321"/>
      <c r="AB139" s="321"/>
      <c r="AC139" s="321"/>
      <c r="AD139" s="321"/>
      <c r="AE139" s="321"/>
      <c r="AF139" s="321"/>
      <c r="AG139" s="321"/>
      <c r="AH139" s="321"/>
      <c r="AI139" s="322"/>
      <c r="AJ139" s="316" t="str">
        <f t="shared" si="7"/>
        <v xml:space="preserve"> </v>
      </c>
      <c r="AK139" s="317"/>
      <c r="AL139" s="317"/>
      <c r="AM139" s="317"/>
      <c r="AN139" s="318"/>
      <c r="AO139" s="319"/>
      <c r="AP139" s="25" t="str">
        <f t="shared" si="6"/>
        <v xml:space="preserve"> </v>
      </c>
      <c r="AQ139" s="25"/>
      <c r="AR139" s="25"/>
      <c r="AW139" s="25"/>
      <c r="AX139" s="25"/>
      <c r="AY139" s="25"/>
      <c r="AZ139" s="25"/>
    </row>
    <row r="140" spans="2:52" ht="21" customHeight="1" x14ac:dyDescent="0.3">
      <c r="B140" s="352">
        <v>73</v>
      </c>
      <c r="C140" s="353"/>
      <c r="D140" s="353"/>
      <c r="E140" s="354"/>
      <c r="F140" s="348"/>
      <c r="G140" s="348"/>
      <c r="H140" s="348"/>
      <c r="I140" s="348"/>
      <c r="J140" s="348"/>
      <c r="K140" s="348"/>
      <c r="L140" s="348"/>
      <c r="M140" s="348"/>
      <c r="N140" s="348"/>
      <c r="O140" s="348"/>
      <c r="P140" s="348"/>
      <c r="Q140" s="348"/>
      <c r="R140" s="348"/>
      <c r="S140" s="348"/>
      <c r="T140" s="348"/>
      <c r="U140" s="348"/>
      <c r="V140" s="348"/>
      <c r="W140" s="349"/>
      <c r="X140" s="321"/>
      <c r="Y140" s="321"/>
      <c r="Z140" s="321"/>
      <c r="AA140" s="321"/>
      <c r="AB140" s="321"/>
      <c r="AC140" s="321"/>
      <c r="AD140" s="321"/>
      <c r="AE140" s="321"/>
      <c r="AF140" s="321"/>
      <c r="AG140" s="321"/>
      <c r="AH140" s="321"/>
      <c r="AI140" s="322"/>
      <c r="AJ140" s="316" t="str">
        <f t="shared" si="7"/>
        <v xml:space="preserve"> </v>
      </c>
      <c r="AK140" s="317"/>
      <c r="AL140" s="317"/>
      <c r="AM140" s="317"/>
      <c r="AN140" s="318"/>
      <c r="AO140" s="319"/>
      <c r="AP140" s="25" t="str">
        <f t="shared" si="6"/>
        <v xml:space="preserve"> </v>
      </c>
      <c r="AQ140" s="25"/>
      <c r="AR140" s="25"/>
      <c r="AW140" s="25"/>
      <c r="AX140" s="25"/>
      <c r="AY140" s="25"/>
      <c r="AZ140" s="25"/>
    </row>
    <row r="141" spans="2:52" ht="21" customHeight="1" x14ac:dyDescent="0.3">
      <c r="B141" s="352">
        <v>74</v>
      </c>
      <c r="C141" s="353"/>
      <c r="D141" s="353"/>
      <c r="E141" s="354"/>
      <c r="F141" s="348"/>
      <c r="G141" s="348"/>
      <c r="H141" s="348"/>
      <c r="I141" s="348"/>
      <c r="J141" s="348"/>
      <c r="K141" s="348"/>
      <c r="L141" s="348"/>
      <c r="M141" s="348"/>
      <c r="N141" s="348"/>
      <c r="O141" s="348"/>
      <c r="P141" s="348"/>
      <c r="Q141" s="348"/>
      <c r="R141" s="348"/>
      <c r="S141" s="348"/>
      <c r="T141" s="348"/>
      <c r="U141" s="348"/>
      <c r="V141" s="348"/>
      <c r="W141" s="349"/>
      <c r="X141" s="321"/>
      <c r="Y141" s="321"/>
      <c r="Z141" s="321"/>
      <c r="AA141" s="321"/>
      <c r="AB141" s="321"/>
      <c r="AC141" s="321"/>
      <c r="AD141" s="321"/>
      <c r="AE141" s="321"/>
      <c r="AF141" s="321"/>
      <c r="AG141" s="321"/>
      <c r="AH141" s="321"/>
      <c r="AI141" s="322"/>
      <c r="AJ141" s="316" t="str">
        <f t="shared" si="7"/>
        <v xml:space="preserve"> </v>
      </c>
      <c r="AK141" s="317"/>
      <c r="AL141" s="317"/>
      <c r="AM141" s="317"/>
      <c r="AN141" s="318"/>
      <c r="AO141" s="319"/>
      <c r="AP141" s="25" t="str">
        <f t="shared" si="6"/>
        <v xml:space="preserve"> </v>
      </c>
      <c r="AQ141" s="25"/>
      <c r="AR141" s="25"/>
      <c r="AW141" s="25"/>
      <c r="AX141" s="25"/>
      <c r="AY141" s="25"/>
      <c r="AZ141" s="25"/>
    </row>
    <row r="142" spans="2:52" ht="21" customHeight="1" x14ac:dyDescent="0.3">
      <c r="B142" s="352">
        <v>75</v>
      </c>
      <c r="C142" s="353"/>
      <c r="D142" s="353"/>
      <c r="E142" s="354"/>
      <c r="F142" s="348"/>
      <c r="G142" s="348"/>
      <c r="H142" s="348"/>
      <c r="I142" s="348"/>
      <c r="J142" s="348"/>
      <c r="K142" s="348"/>
      <c r="L142" s="348"/>
      <c r="M142" s="348"/>
      <c r="N142" s="348"/>
      <c r="O142" s="348"/>
      <c r="P142" s="348"/>
      <c r="Q142" s="348"/>
      <c r="R142" s="348"/>
      <c r="S142" s="348"/>
      <c r="T142" s="348"/>
      <c r="U142" s="348"/>
      <c r="V142" s="348"/>
      <c r="W142" s="349"/>
      <c r="X142" s="321"/>
      <c r="Y142" s="321"/>
      <c r="Z142" s="321"/>
      <c r="AA142" s="321"/>
      <c r="AB142" s="321"/>
      <c r="AC142" s="321"/>
      <c r="AD142" s="321"/>
      <c r="AE142" s="321"/>
      <c r="AF142" s="321"/>
      <c r="AG142" s="321"/>
      <c r="AH142" s="321"/>
      <c r="AI142" s="322"/>
      <c r="AJ142" s="316" t="str">
        <f t="shared" si="7"/>
        <v xml:space="preserve"> </v>
      </c>
      <c r="AK142" s="317"/>
      <c r="AL142" s="317"/>
      <c r="AM142" s="317"/>
      <c r="AN142" s="318"/>
      <c r="AO142" s="319"/>
      <c r="AP142" s="25" t="str">
        <f t="shared" si="6"/>
        <v xml:space="preserve"> </v>
      </c>
      <c r="AQ142" s="25"/>
      <c r="AR142" s="25"/>
      <c r="AW142" s="25"/>
      <c r="AX142" s="25"/>
      <c r="AY142" s="25"/>
      <c r="AZ142" s="25"/>
    </row>
    <row r="143" spans="2:52" ht="21" customHeight="1" x14ac:dyDescent="0.3">
      <c r="B143" s="352">
        <v>76</v>
      </c>
      <c r="C143" s="353"/>
      <c r="D143" s="353"/>
      <c r="E143" s="354"/>
      <c r="F143" s="348"/>
      <c r="G143" s="348"/>
      <c r="H143" s="348"/>
      <c r="I143" s="348"/>
      <c r="J143" s="348"/>
      <c r="K143" s="348"/>
      <c r="L143" s="348"/>
      <c r="M143" s="348"/>
      <c r="N143" s="348"/>
      <c r="O143" s="348"/>
      <c r="P143" s="348"/>
      <c r="Q143" s="348"/>
      <c r="R143" s="348"/>
      <c r="S143" s="348"/>
      <c r="T143" s="348"/>
      <c r="U143" s="348"/>
      <c r="V143" s="348"/>
      <c r="W143" s="349"/>
      <c r="X143" s="321"/>
      <c r="Y143" s="321"/>
      <c r="Z143" s="321"/>
      <c r="AA143" s="321"/>
      <c r="AB143" s="321"/>
      <c r="AC143" s="321"/>
      <c r="AD143" s="321"/>
      <c r="AE143" s="321"/>
      <c r="AF143" s="321"/>
      <c r="AG143" s="321"/>
      <c r="AH143" s="321"/>
      <c r="AI143" s="322"/>
      <c r="AJ143" s="316" t="str">
        <f t="shared" si="7"/>
        <v xml:space="preserve"> </v>
      </c>
      <c r="AK143" s="317"/>
      <c r="AL143" s="317"/>
      <c r="AM143" s="317"/>
      <c r="AN143" s="318"/>
      <c r="AO143" s="319"/>
      <c r="AP143" s="25" t="str">
        <f t="shared" si="6"/>
        <v xml:space="preserve"> </v>
      </c>
      <c r="AQ143" s="25"/>
      <c r="AR143" s="25"/>
      <c r="AW143" s="25"/>
      <c r="AX143" s="25"/>
      <c r="AY143" s="25"/>
      <c r="AZ143" s="25"/>
    </row>
    <row r="144" spans="2:52" ht="21" customHeight="1" x14ac:dyDescent="0.3">
      <c r="B144" s="352">
        <v>77</v>
      </c>
      <c r="C144" s="353"/>
      <c r="D144" s="353"/>
      <c r="E144" s="354"/>
      <c r="F144" s="348"/>
      <c r="G144" s="348"/>
      <c r="H144" s="348"/>
      <c r="I144" s="348"/>
      <c r="J144" s="348"/>
      <c r="K144" s="348"/>
      <c r="L144" s="348"/>
      <c r="M144" s="348"/>
      <c r="N144" s="348"/>
      <c r="O144" s="348"/>
      <c r="P144" s="348"/>
      <c r="Q144" s="348"/>
      <c r="R144" s="348"/>
      <c r="S144" s="348"/>
      <c r="T144" s="348"/>
      <c r="U144" s="348"/>
      <c r="V144" s="348"/>
      <c r="W144" s="349"/>
      <c r="X144" s="321"/>
      <c r="Y144" s="321"/>
      <c r="Z144" s="321"/>
      <c r="AA144" s="321"/>
      <c r="AB144" s="321"/>
      <c r="AC144" s="321"/>
      <c r="AD144" s="321"/>
      <c r="AE144" s="321"/>
      <c r="AF144" s="321"/>
      <c r="AG144" s="321"/>
      <c r="AH144" s="321"/>
      <c r="AI144" s="322"/>
      <c r="AJ144" s="316" t="str">
        <f t="shared" si="7"/>
        <v xml:space="preserve"> </v>
      </c>
      <c r="AK144" s="317"/>
      <c r="AL144" s="317"/>
      <c r="AM144" s="317"/>
      <c r="AN144" s="318"/>
      <c r="AO144" s="319"/>
      <c r="AP144" s="25" t="str">
        <f t="shared" si="6"/>
        <v xml:space="preserve"> </v>
      </c>
      <c r="AQ144" s="25"/>
      <c r="AR144" s="25"/>
      <c r="AW144" s="25"/>
      <c r="AX144" s="25"/>
      <c r="AY144" s="25"/>
      <c r="AZ144" s="25"/>
    </row>
    <row r="145" spans="2:52" ht="21" customHeight="1" x14ac:dyDescent="0.3">
      <c r="B145" s="352">
        <v>78</v>
      </c>
      <c r="C145" s="353"/>
      <c r="D145" s="353"/>
      <c r="E145" s="354"/>
      <c r="F145" s="348"/>
      <c r="G145" s="348"/>
      <c r="H145" s="348"/>
      <c r="I145" s="348"/>
      <c r="J145" s="348"/>
      <c r="K145" s="348"/>
      <c r="L145" s="348"/>
      <c r="M145" s="348"/>
      <c r="N145" s="348"/>
      <c r="O145" s="348"/>
      <c r="P145" s="348"/>
      <c r="Q145" s="348"/>
      <c r="R145" s="348"/>
      <c r="S145" s="348"/>
      <c r="T145" s="348"/>
      <c r="U145" s="348"/>
      <c r="V145" s="348"/>
      <c r="W145" s="349"/>
      <c r="X145" s="321"/>
      <c r="Y145" s="321"/>
      <c r="Z145" s="321"/>
      <c r="AA145" s="321"/>
      <c r="AB145" s="321"/>
      <c r="AC145" s="321"/>
      <c r="AD145" s="321"/>
      <c r="AE145" s="321"/>
      <c r="AF145" s="321"/>
      <c r="AG145" s="321"/>
      <c r="AH145" s="321"/>
      <c r="AI145" s="322"/>
      <c r="AJ145" s="316" t="str">
        <f t="shared" si="7"/>
        <v xml:space="preserve"> </v>
      </c>
      <c r="AK145" s="317"/>
      <c r="AL145" s="317"/>
      <c r="AM145" s="317"/>
      <c r="AN145" s="318"/>
      <c r="AO145" s="319"/>
      <c r="AP145" s="25" t="str">
        <f t="shared" si="6"/>
        <v xml:space="preserve"> </v>
      </c>
      <c r="AQ145" s="25"/>
      <c r="AR145" s="25"/>
      <c r="AW145" s="25"/>
      <c r="AX145" s="25"/>
      <c r="AY145" s="25"/>
      <c r="AZ145" s="25"/>
    </row>
    <row r="146" spans="2:52" ht="21" customHeight="1" x14ac:dyDescent="0.3">
      <c r="B146" s="352">
        <v>79</v>
      </c>
      <c r="C146" s="353"/>
      <c r="D146" s="353"/>
      <c r="E146" s="354"/>
      <c r="F146" s="348"/>
      <c r="G146" s="348"/>
      <c r="H146" s="348"/>
      <c r="I146" s="348"/>
      <c r="J146" s="348"/>
      <c r="K146" s="348"/>
      <c r="L146" s="348"/>
      <c r="M146" s="348"/>
      <c r="N146" s="348"/>
      <c r="O146" s="348"/>
      <c r="P146" s="348"/>
      <c r="Q146" s="348"/>
      <c r="R146" s="348"/>
      <c r="S146" s="348"/>
      <c r="T146" s="348"/>
      <c r="U146" s="348"/>
      <c r="V146" s="348"/>
      <c r="W146" s="349"/>
      <c r="X146" s="321"/>
      <c r="Y146" s="321"/>
      <c r="Z146" s="321"/>
      <c r="AA146" s="321"/>
      <c r="AB146" s="321"/>
      <c r="AC146" s="321"/>
      <c r="AD146" s="321"/>
      <c r="AE146" s="321"/>
      <c r="AF146" s="321"/>
      <c r="AG146" s="321"/>
      <c r="AH146" s="321"/>
      <c r="AI146" s="322"/>
      <c r="AJ146" s="316" t="str">
        <f t="shared" si="7"/>
        <v xml:space="preserve"> </v>
      </c>
      <c r="AK146" s="317"/>
      <c r="AL146" s="317"/>
      <c r="AM146" s="317"/>
      <c r="AN146" s="318"/>
      <c r="AO146" s="319"/>
      <c r="AP146" s="25" t="str">
        <f t="shared" si="6"/>
        <v xml:space="preserve"> </v>
      </c>
      <c r="AQ146" s="25"/>
      <c r="AR146" s="25"/>
      <c r="AW146" s="25"/>
      <c r="AX146" s="25"/>
      <c r="AY146" s="25"/>
      <c r="AZ146" s="25"/>
    </row>
    <row r="147" spans="2:52" ht="21" customHeight="1" thickBot="1" x14ac:dyDescent="0.35">
      <c r="B147" s="341">
        <v>80</v>
      </c>
      <c r="C147" s="342"/>
      <c r="D147" s="342"/>
      <c r="E147" s="343"/>
      <c r="F147" s="381"/>
      <c r="G147" s="381"/>
      <c r="H147" s="381"/>
      <c r="I147" s="381"/>
      <c r="J147" s="381"/>
      <c r="K147" s="381"/>
      <c r="L147" s="381"/>
      <c r="M147" s="381"/>
      <c r="N147" s="381"/>
      <c r="O147" s="381"/>
      <c r="P147" s="381"/>
      <c r="Q147" s="381"/>
      <c r="R147" s="381"/>
      <c r="S147" s="381"/>
      <c r="T147" s="381"/>
      <c r="U147" s="381"/>
      <c r="V147" s="381"/>
      <c r="W147" s="382"/>
      <c r="X147" s="350"/>
      <c r="Y147" s="351"/>
      <c r="Z147" s="351"/>
      <c r="AA147" s="351"/>
      <c r="AB147" s="351"/>
      <c r="AC147" s="351"/>
      <c r="AD147" s="351"/>
      <c r="AE147" s="351"/>
      <c r="AF147" s="351"/>
      <c r="AG147" s="351"/>
      <c r="AH147" s="351"/>
      <c r="AI147" s="351"/>
      <c r="AJ147" s="309" t="str">
        <f t="shared" si="7"/>
        <v xml:space="preserve"> </v>
      </c>
      <c r="AK147" s="310"/>
      <c r="AL147" s="310"/>
      <c r="AM147" s="310"/>
      <c r="AN147" s="311"/>
      <c r="AO147" s="312"/>
      <c r="AP147" s="25" t="str">
        <f t="shared" si="6"/>
        <v xml:space="preserve"> </v>
      </c>
      <c r="AQ147" s="25"/>
      <c r="AR147" s="25"/>
      <c r="AW147" s="25"/>
      <c r="AX147" s="25"/>
      <c r="AY147" s="25"/>
      <c r="AZ147" s="25"/>
    </row>
    <row r="148" spans="2:52" ht="21" customHeight="1" thickBot="1" x14ac:dyDescent="0.35">
      <c r="B148" s="9"/>
      <c r="X148" s="329" t="s">
        <v>19</v>
      </c>
      <c r="Y148" s="330"/>
      <c r="Z148" s="330"/>
      <c r="AA148" s="330"/>
      <c r="AB148" s="330"/>
      <c r="AC148" s="330"/>
      <c r="AD148" s="330"/>
      <c r="AE148" s="330"/>
      <c r="AF148" s="330"/>
      <c r="AG148" s="330"/>
      <c r="AH148" s="330"/>
      <c r="AI148" s="330"/>
      <c r="AJ148" s="323" t="str">
        <f>IF(AP148&gt;0,AP148," ")</f>
        <v xml:space="preserve"> </v>
      </c>
      <c r="AK148" s="324"/>
      <c r="AL148" s="324"/>
      <c r="AM148" s="324"/>
      <c r="AN148" s="324"/>
      <c r="AO148" s="325"/>
      <c r="AP148" s="28">
        <f>SUM(AP128:AP147)</f>
        <v>0</v>
      </c>
      <c r="AQ148" s="28"/>
      <c r="AR148" s="28"/>
      <c r="AT148" s="1">
        <f>SUM(AJ128:AO147)</f>
        <v>0</v>
      </c>
      <c r="AW148" s="28"/>
      <c r="AX148" s="28"/>
      <c r="AY148" s="28"/>
      <c r="AZ148" s="28"/>
    </row>
    <row r="149" spans="2:52" ht="15" customHeight="1" x14ac:dyDescent="0.25"/>
    <row r="150" spans="2:52" ht="15" customHeight="1" x14ac:dyDescent="0.25"/>
    <row r="151" spans="2:52" ht="15" customHeight="1" x14ac:dyDescent="0.25"/>
    <row r="152" spans="2:52" ht="15" customHeight="1" x14ac:dyDescent="0.25"/>
    <row r="153" spans="2:52" ht="15" customHeight="1" x14ac:dyDescent="0.25"/>
    <row r="154" spans="2:52" ht="15" customHeight="1" x14ac:dyDescent="0.25"/>
    <row r="155" spans="2:52" ht="15" customHeight="1" x14ac:dyDescent="0.25"/>
    <row r="156" spans="2:52" ht="15" customHeight="1" x14ac:dyDescent="0.25"/>
    <row r="157" spans="2:52" ht="15" customHeight="1" x14ac:dyDescent="0.25"/>
    <row r="158" spans="2:52" ht="15" customHeight="1" x14ac:dyDescent="0.25"/>
    <row r="159" spans="2:52" ht="15" customHeight="1" x14ac:dyDescent="0.25">
      <c r="B159" s="335" t="s">
        <v>139</v>
      </c>
      <c r="C159" s="336"/>
      <c r="D159" s="336"/>
      <c r="E159" s="336"/>
      <c r="F159" s="336"/>
      <c r="G159" s="336"/>
      <c r="H159" s="337"/>
    </row>
    <row r="160" spans="2:52" ht="15" customHeight="1" x14ac:dyDescent="0.25"/>
    <row r="161" spans="2:52" ht="17.25" customHeight="1" x14ac:dyDescent="0.3">
      <c r="F161" s="307" t="s">
        <v>0</v>
      </c>
      <c r="G161" s="307"/>
      <c r="H161" s="307"/>
      <c r="I161" s="307"/>
      <c r="J161" s="307"/>
      <c r="K161" s="307"/>
      <c r="L161" s="307"/>
      <c r="M161" s="307"/>
      <c r="N161" s="307"/>
      <c r="O161" s="365"/>
      <c r="P161" s="338" t="e">
        <f>IF(AP161=0," ",IF(AP161&gt;1,AP161))</f>
        <v>#REF!</v>
      </c>
      <c r="Q161" s="339"/>
      <c r="R161" s="339"/>
      <c r="S161" s="339"/>
      <c r="T161" s="339"/>
      <c r="U161" s="339"/>
      <c r="V161" s="339"/>
      <c r="W161" s="339"/>
      <c r="X161" s="339"/>
      <c r="Y161" s="340"/>
      <c r="AA161" s="307" t="s">
        <v>1</v>
      </c>
      <c r="AB161" s="307"/>
      <c r="AC161" s="307"/>
      <c r="AD161" s="307"/>
      <c r="AE161" s="365"/>
      <c r="AF161" s="366">
        <v>0</v>
      </c>
      <c r="AG161" s="367"/>
      <c r="AH161" s="368"/>
      <c r="AJ161" s="307" t="s">
        <v>2</v>
      </c>
      <c r="AK161" s="307"/>
      <c r="AL161" s="365"/>
      <c r="AM161" s="369">
        <v>6</v>
      </c>
      <c r="AN161" s="370"/>
      <c r="AO161" s="371"/>
      <c r="AP161" s="1" t="e">
        <f>#REF!</f>
        <v>#REF!</v>
      </c>
    </row>
    <row r="162" spans="2:52" ht="28.95" customHeight="1" x14ac:dyDescent="0.25">
      <c r="B162" s="356" t="s">
        <v>135</v>
      </c>
      <c r="C162" s="357"/>
      <c r="D162" s="357"/>
      <c r="E162" s="357"/>
      <c r="F162" s="357"/>
      <c r="G162" s="357"/>
      <c r="H162" s="357"/>
      <c r="I162" s="357"/>
      <c r="J162" s="357"/>
      <c r="K162" s="357"/>
      <c r="L162" s="357"/>
      <c r="M162" s="357"/>
      <c r="N162" s="357"/>
      <c r="O162" s="357"/>
      <c r="P162" s="357"/>
      <c r="Q162" s="357"/>
      <c r="R162" s="357"/>
      <c r="S162" s="357"/>
      <c r="T162" s="357"/>
      <c r="U162" s="357"/>
      <c r="V162" s="357"/>
      <c r="W162" s="357"/>
      <c r="X162" s="357"/>
      <c r="Y162" s="357"/>
      <c r="Z162" s="357"/>
      <c r="AA162" s="357"/>
      <c r="AB162" s="357"/>
      <c r="AC162" s="357"/>
      <c r="AD162" s="357"/>
      <c r="AE162" s="357"/>
      <c r="AF162" s="357"/>
      <c r="AG162" s="357"/>
      <c r="AH162" s="357"/>
      <c r="AI162" s="357"/>
      <c r="AJ162" s="357"/>
      <c r="AK162" s="357"/>
      <c r="AL162" s="357"/>
      <c r="AM162" s="357"/>
      <c r="AN162" s="357"/>
      <c r="AO162" s="357"/>
    </row>
    <row r="163" spans="2:52" ht="28.95" customHeight="1" thickBot="1" x14ac:dyDescent="0.3">
      <c r="B163" s="358"/>
      <c r="C163" s="358"/>
      <c r="D163" s="358"/>
      <c r="E163" s="358"/>
      <c r="F163" s="358"/>
      <c r="G163" s="358"/>
      <c r="H163" s="358"/>
      <c r="I163" s="358"/>
      <c r="J163" s="358"/>
      <c r="K163" s="358"/>
      <c r="L163" s="358"/>
      <c r="M163" s="358"/>
      <c r="N163" s="358"/>
      <c r="O163" s="358"/>
      <c r="P163" s="358"/>
      <c r="Q163" s="358"/>
      <c r="R163" s="358"/>
      <c r="S163" s="358"/>
      <c r="T163" s="358"/>
      <c r="U163" s="358"/>
      <c r="V163" s="358"/>
      <c r="W163" s="358"/>
      <c r="X163" s="358"/>
      <c r="Y163" s="358"/>
      <c r="Z163" s="358"/>
      <c r="AA163" s="358"/>
      <c r="AB163" s="358"/>
      <c r="AC163" s="358"/>
      <c r="AD163" s="358"/>
      <c r="AE163" s="358"/>
      <c r="AF163" s="358"/>
      <c r="AG163" s="358"/>
      <c r="AH163" s="358"/>
      <c r="AI163" s="358"/>
      <c r="AJ163" s="358"/>
      <c r="AK163" s="358"/>
      <c r="AL163" s="358"/>
      <c r="AM163" s="358"/>
      <c r="AN163" s="358"/>
      <c r="AO163" s="358"/>
    </row>
    <row r="164" spans="2:52" ht="17.25" customHeight="1" thickBot="1" x14ac:dyDescent="0.45">
      <c r="B164" s="17"/>
      <c r="X164" s="359" t="s">
        <v>14</v>
      </c>
      <c r="Y164" s="360"/>
      <c r="Z164" s="360"/>
      <c r="AA164" s="360"/>
      <c r="AB164" s="360"/>
      <c r="AC164" s="360"/>
      <c r="AD164" s="360"/>
      <c r="AE164" s="360"/>
      <c r="AF164" s="360"/>
      <c r="AG164" s="360"/>
      <c r="AH164" s="360"/>
      <c r="AI164" s="361"/>
      <c r="AJ164" s="329" t="s">
        <v>133</v>
      </c>
      <c r="AK164" s="372"/>
      <c r="AL164" s="372"/>
      <c r="AM164" s="372"/>
      <c r="AN164" s="373"/>
    </row>
    <row r="165" spans="2:52" ht="6" customHeight="1" thickBot="1" x14ac:dyDescent="0.45">
      <c r="B165" s="17"/>
    </row>
    <row r="166" spans="2:52" ht="30.75" customHeight="1" thickBot="1" x14ac:dyDescent="0.3">
      <c r="B166" s="362" t="s">
        <v>10</v>
      </c>
      <c r="C166" s="363"/>
      <c r="D166" s="363"/>
      <c r="E166" s="364"/>
      <c r="F166" s="362" t="s">
        <v>12</v>
      </c>
      <c r="G166" s="363"/>
      <c r="H166" s="363"/>
      <c r="I166" s="363"/>
      <c r="J166" s="363"/>
      <c r="K166" s="363"/>
      <c r="L166" s="363"/>
      <c r="M166" s="363"/>
      <c r="N166" s="363"/>
      <c r="O166" s="363"/>
      <c r="P166" s="363"/>
      <c r="Q166" s="363"/>
      <c r="R166" s="363"/>
      <c r="S166" s="363"/>
      <c r="T166" s="363"/>
      <c r="U166" s="363"/>
      <c r="V166" s="363"/>
      <c r="W166" s="364"/>
      <c r="X166" s="362" t="s">
        <v>37</v>
      </c>
      <c r="Y166" s="363"/>
      <c r="Z166" s="363"/>
      <c r="AA166" s="363"/>
      <c r="AB166" s="363"/>
      <c r="AC166" s="363"/>
      <c r="AD166" s="363"/>
      <c r="AE166" s="363"/>
      <c r="AF166" s="363"/>
      <c r="AG166" s="363"/>
      <c r="AH166" s="363"/>
      <c r="AI166" s="363"/>
      <c r="AJ166" s="374" t="s">
        <v>22</v>
      </c>
      <c r="AK166" s="375"/>
      <c r="AL166" s="375"/>
      <c r="AM166" s="375"/>
      <c r="AN166" s="376"/>
      <c r="AO166" s="377"/>
      <c r="AW166" s="18"/>
      <c r="AX166" s="18"/>
      <c r="AY166" s="18"/>
      <c r="AZ166" s="18"/>
    </row>
    <row r="167" spans="2:52" ht="13.5" hidden="1" customHeight="1" thickBot="1" x14ac:dyDescent="0.3">
      <c r="B167" s="19" t="s">
        <v>3</v>
      </c>
      <c r="C167" s="13"/>
      <c r="D167" s="13"/>
      <c r="E167" s="20"/>
      <c r="F167" s="21"/>
      <c r="W167" s="22"/>
      <c r="X167" s="21"/>
      <c r="AJ167" s="23"/>
      <c r="AK167" s="23"/>
      <c r="AL167" s="23"/>
      <c r="AM167" s="23"/>
      <c r="AN167" s="23"/>
      <c r="AO167" s="24"/>
    </row>
    <row r="168" spans="2:52" ht="21" customHeight="1" x14ac:dyDescent="0.3">
      <c r="B168" s="378">
        <v>81</v>
      </c>
      <c r="C168" s="379"/>
      <c r="D168" s="379"/>
      <c r="E168" s="380"/>
      <c r="F168" s="421"/>
      <c r="G168" s="422"/>
      <c r="H168" s="422"/>
      <c r="I168" s="422"/>
      <c r="J168" s="422"/>
      <c r="K168" s="422"/>
      <c r="L168" s="422"/>
      <c r="M168" s="422"/>
      <c r="N168" s="422"/>
      <c r="O168" s="422"/>
      <c r="P168" s="422"/>
      <c r="Q168" s="422"/>
      <c r="R168" s="422"/>
      <c r="S168" s="422"/>
      <c r="T168" s="422"/>
      <c r="U168" s="422"/>
      <c r="V168" s="422"/>
      <c r="W168" s="423"/>
      <c r="X168" s="350"/>
      <c r="Y168" s="351"/>
      <c r="Z168" s="351"/>
      <c r="AA168" s="351"/>
      <c r="AB168" s="351"/>
      <c r="AC168" s="351"/>
      <c r="AD168" s="351"/>
      <c r="AE168" s="351"/>
      <c r="AF168" s="351"/>
      <c r="AG168" s="351"/>
      <c r="AH168" s="351"/>
      <c r="AI168" s="351"/>
      <c r="AJ168" s="316" t="str">
        <f>IF(F168&gt;0,200," ")</f>
        <v xml:space="preserve"> </v>
      </c>
      <c r="AK168" s="317"/>
      <c r="AL168" s="317"/>
      <c r="AM168" s="317"/>
      <c r="AN168" s="318"/>
      <c r="AO168" s="319"/>
      <c r="AP168" s="25" t="str">
        <f>AJ168</f>
        <v xml:space="preserve"> </v>
      </c>
      <c r="AQ168" s="25"/>
      <c r="AR168" s="25"/>
      <c r="AW168" s="25"/>
      <c r="AX168" s="25"/>
      <c r="AY168" s="25"/>
      <c r="AZ168" s="25"/>
    </row>
    <row r="169" spans="2:52" ht="21" customHeight="1" x14ac:dyDescent="0.3">
      <c r="B169" s="313">
        <v>82</v>
      </c>
      <c r="C169" s="314"/>
      <c r="D169" s="314"/>
      <c r="E169" s="315"/>
      <c r="F169" s="347"/>
      <c r="G169" s="348"/>
      <c r="H169" s="348"/>
      <c r="I169" s="348"/>
      <c r="J169" s="348"/>
      <c r="K169" s="348"/>
      <c r="L169" s="348"/>
      <c r="M169" s="348"/>
      <c r="N169" s="348"/>
      <c r="O169" s="348"/>
      <c r="P169" s="348"/>
      <c r="Q169" s="348"/>
      <c r="R169" s="348"/>
      <c r="S169" s="348"/>
      <c r="T169" s="348"/>
      <c r="U169" s="348"/>
      <c r="V169" s="348"/>
      <c r="W169" s="349"/>
      <c r="X169" s="350"/>
      <c r="Y169" s="351"/>
      <c r="Z169" s="351"/>
      <c r="AA169" s="351"/>
      <c r="AB169" s="351"/>
      <c r="AC169" s="351"/>
      <c r="AD169" s="351"/>
      <c r="AE169" s="351"/>
      <c r="AF169" s="351"/>
      <c r="AG169" s="351"/>
      <c r="AH169" s="351"/>
      <c r="AI169" s="351"/>
      <c r="AJ169" s="316" t="str">
        <f>IF(F169&gt;0,200," ")</f>
        <v xml:space="preserve"> </v>
      </c>
      <c r="AK169" s="317"/>
      <c r="AL169" s="317"/>
      <c r="AM169" s="317"/>
      <c r="AN169" s="318"/>
      <c r="AO169" s="319"/>
      <c r="AP169" s="25" t="str">
        <f t="shared" ref="AP169:AP187" si="8">AJ169</f>
        <v xml:space="preserve"> </v>
      </c>
      <c r="AQ169" s="25"/>
      <c r="AR169" s="25"/>
      <c r="AW169" s="25"/>
      <c r="AX169" s="25"/>
      <c r="AY169" s="25"/>
      <c r="AZ169" s="25"/>
    </row>
    <row r="170" spans="2:52" ht="21" customHeight="1" x14ac:dyDescent="0.3">
      <c r="B170" s="313">
        <v>83</v>
      </c>
      <c r="C170" s="314"/>
      <c r="D170" s="314"/>
      <c r="E170" s="315"/>
      <c r="F170" s="347"/>
      <c r="G170" s="348"/>
      <c r="H170" s="348"/>
      <c r="I170" s="348"/>
      <c r="J170" s="348"/>
      <c r="K170" s="348"/>
      <c r="L170" s="348"/>
      <c r="M170" s="348"/>
      <c r="N170" s="348"/>
      <c r="O170" s="348"/>
      <c r="P170" s="348"/>
      <c r="Q170" s="348"/>
      <c r="R170" s="348"/>
      <c r="S170" s="348"/>
      <c r="T170" s="348"/>
      <c r="U170" s="348"/>
      <c r="V170" s="348"/>
      <c r="W170" s="349"/>
      <c r="X170" s="350"/>
      <c r="Y170" s="351"/>
      <c r="Z170" s="351"/>
      <c r="AA170" s="351"/>
      <c r="AB170" s="351"/>
      <c r="AC170" s="351"/>
      <c r="AD170" s="351"/>
      <c r="AE170" s="351"/>
      <c r="AF170" s="351"/>
      <c r="AG170" s="351"/>
      <c r="AH170" s="351"/>
      <c r="AI170" s="351"/>
      <c r="AJ170" s="316" t="str">
        <f t="shared" ref="AJ170:AJ187" si="9">IF(F170&gt;0,200," ")</f>
        <v xml:space="preserve"> </v>
      </c>
      <c r="AK170" s="317"/>
      <c r="AL170" s="317"/>
      <c r="AM170" s="317"/>
      <c r="AN170" s="318"/>
      <c r="AO170" s="319"/>
      <c r="AP170" s="25" t="str">
        <f t="shared" si="8"/>
        <v xml:space="preserve"> </v>
      </c>
      <c r="AQ170" s="25"/>
      <c r="AR170" s="25"/>
      <c r="AW170" s="25"/>
      <c r="AX170" s="25"/>
      <c r="AY170" s="25"/>
      <c r="AZ170" s="25"/>
    </row>
    <row r="171" spans="2:52" ht="21" customHeight="1" x14ac:dyDescent="0.3">
      <c r="B171" s="313">
        <v>84</v>
      </c>
      <c r="C171" s="314"/>
      <c r="D171" s="314"/>
      <c r="E171" s="315"/>
      <c r="F171" s="347"/>
      <c r="G171" s="348"/>
      <c r="H171" s="348"/>
      <c r="I171" s="348"/>
      <c r="J171" s="348"/>
      <c r="K171" s="348"/>
      <c r="L171" s="348"/>
      <c r="M171" s="348"/>
      <c r="N171" s="348"/>
      <c r="O171" s="348"/>
      <c r="P171" s="348"/>
      <c r="Q171" s="348"/>
      <c r="R171" s="348"/>
      <c r="S171" s="348"/>
      <c r="T171" s="348"/>
      <c r="U171" s="348"/>
      <c r="V171" s="348"/>
      <c r="W171" s="349"/>
      <c r="X171" s="350"/>
      <c r="Y171" s="351"/>
      <c r="Z171" s="351"/>
      <c r="AA171" s="351"/>
      <c r="AB171" s="351"/>
      <c r="AC171" s="351"/>
      <c r="AD171" s="351"/>
      <c r="AE171" s="351"/>
      <c r="AF171" s="351"/>
      <c r="AG171" s="351"/>
      <c r="AH171" s="351"/>
      <c r="AI171" s="351"/>
      <c r="AJ171" s="316" t="str">
        <f t="shared" si="9"/>
        <v xml:space="preserve"> </v>
      </c>
      <c r="AK171" s="317"/>
      <c r="AL171" s="317"/>
      <c r="AM171" s="317"/>
      <c r="AN171" s="318"/>
      <c r="AO171" s="319"/>
      <c r="AP171" s="25" t="str">
        <f t="shared" si="8"/>
        <v xml:space="preserve"> </v>
      </c>
      <c r="AQ171" s="25"/>
      <c r="AR171" s="25"/>
      <c r="AW171" s="25"/>
      <c r="AX171" s="25"/>
      <c r="AY171" s="25"/>
      <c r="AZ171" s="25"/>
    </row>
    <row r="172" spans="2:52" ht="21" customHeight="1" x14ac:dyDescent="0.3">
      <c r="B172" s="313">
        <v>85</v>
      </c>
      <c r="C172" s="314"/>
      <c r="D172" s="314"/>
      <c r="E172" s="315"/>
      <c r="F172" s="347"/>
      <c r="G172" s="348"/>
      <c r="H172" s="348"/>
      <c r="I172" s="348"/>
      <c r="J172" s="348"/>
      <c r="K172" s="348"/>
      <c r="L172" s="348"/>
      <c r="M172" s="348"/>
      <c r="N172" s="348"/>
      <c r="O172" s="348"/>
      <c r="P172" s="348"/>
      <c r="Q172" s="348"/>
      <c r="R172" s="348"/>
      <c r="S172" s="348"/>
      <c r="T172" s="348"/>
      <c r="U172" s="348"/>
      <c r="V172" s="348"/>
      <c r="W172" s="349"/>
      <c r="X172" s="350"/>
      <c r="Y172" s="351"/>
      <c r="Z172" s="351"/>
      <c r="AA172" s="351"/>
      <c r="AB172" s="351"/>
      <c r="AC172" s="351"/>
      <c r="AD172" s="351"/>
      <c r="AE172" s="351"/>
      <c r="AF172" s="351"/>
      <c r="AG172" s="351"/>
      <c r="AH172" s="351"/>
      <c r="AI172" s="351"/>
      <c r="AJ172" s="316" t="str">
        <f t="shared" si="9"/>
        <v xml:space="preserve"> </v>
      </c>
      <c r="AK172" s="317"/>
      <c r="AL172" s="317"/>
      <c r="AM172" s="317"/>
      <c r="AN172" s="318"/>
      <c r="AO172" s="319"/>
      <c r="AP172" s="25" t="str">
        <f t="shared" si="8"/>
        <v xml:space="preserve"> </v>
      </c>
      <c r="AQ172" s="25"/>
      <c r="AR172" s="25"/>
      <c r="AW172" s="25"/>
      <c r="AX172" s="25"/>
      <c r="AY172" s="25"/>
      <c r="AZ172" s="25"/>
    </row>
    <row r="173" spans="2:52" ht="21" customHeight="1" x14ac:dyDescent="0.3">
      <c r="B173" s="313">
        <v>86</v>
      </c>
      <c r="C173" s="314"/>
      <c r="D173" s="314"/>
      <c r="E173" s="315"/>
      <c r="F173" s="347"/>
      <c r="G173" s="348"/>
      <c r="H173" s="348"/>
      <c r="I173" s="348"/>
      <c r="J173" s="348"/>
      <c r="K173" s="348"/>
      <c r="L173" s="348"/>
      <c r="M173" s="348"/>
      <c r="N173" s="348"/>
      <c r="O173" s="348"/>
      <c r="P173" s="348"/>
      <c r="Q173" s="348"/>
      <c r="R173" s="348"/>
      <c r="S173" s="348"/>
      <c r="T173" s="348"/>
      <c r="U173" s="348"/>
      <c r="V173" s="348"/>
      <c r="W173" s="349"/>
      <c r="X173" s="350"/>
      <c r="Y173" s="351"/>
      <c r="Z173" s="351"/>
      <c r="AA173" s="351"/>
      <c r="AB173" s="351"/>
      <c r="AC173" s="351"/>
      <c r="AD173" s="351"/>
      <c r="AE173" s="351"/>
      <c r="AF173" s="351"/>
      <c r="AG173" s="351"/>
      <c r="AH173" s="351"/>
      <c r="AI173" s="351"/>
      <c r="AJ173" s="316" t="str">
        <f t="shared" si="9"/>
        <v xml:space="preserve"> </v>
      </c>
      <c r="AK173" s="317"/>
      <c r="AL173" s="317"/>
      <c r="AM173" s="317"/>
      <c r="AN173" s="318"/>
      <c r="AO173" s="319"/>
      <c r="AP173" s="25" t="str">
        <f t="shared" si="8"/>
        <v xml:space="preserve"> </v>
      </c>
      <c r="AQ173" s="25"/>
      <c r="AR173" s="25"/>
      <c r="AW173" s="25"/>
      <c r="AX173" s="25"/>
      <c r="AY173" s="25"/>
      <c r="AZ173" s="25"/>
    </row>
    <row r="174" spans="2:52" ht="21" customHeight="1" x14ac:dyDescent="0.3">
      <c r="B174" s="313">
        <v>87</v>
      </c>
      <c r="C174" s="314"/>
      <c r="D174" s="314"/>
      <c r="E174" s="315"/>
      <c r="F174" s="347"/>
      <c r="G174" s="348"/>
      <c r="H174" s="348"/>
      <c r="I174" s="348"/>
      <c r="J174" s="348"/>
      <c r="K174" s="348"/>
      <c r="L174" s="348"/>
      <c r="M174" s="348"/>
      <c r="N174" s="348"/>
      <c r="O174" s="348"/>
      <c r="P174" s="348"/>
      <c r="Q174" s="348"/>
      <c r="R174" s="348"/>
      <c r="S174" s="348"/>
      <c r="T174" s="348"/>
      <c r="U174" s="348"/>
      <c r="V174" s="348"/>
      <c r="W174" s="349"/>
      <c r="X174" s="350"/>
      <c r="Y174" s="351"/>
      <c r="Z174" s="351"/>
      <c r="AA174" s="351"/>
      <c r="AB174" s="351"/>
      <c r="AC174" s="351"/>
      <c r="AD174" s="351"/>
      <c r="AE174" s="351"/>
      <c r="AF174" s="351"/>
      <c r="AG174" s="351"/>
      <c r="AH174" s="351"/>
      <c r="AI174" s="351"/>
      <c r="AJ174" s="316" t="str">
        <f t="shared" si="9"/>
        <v xml:space="preserve"> </v>
      </c>
      <c r="AK174" s="317"/>
      <c r="AL174" s="317"/>
      <c r="AM174" s="317"/>
      <c r="AN174" s="318"/>
      <c r="AO174" s="319"/>
      <c r="AP174" s="25" t="str">
        <f t="shared" si="8"/>
        <v xml:space="preserve"> </v>
      </c>
      <c r="AQ174" s="25"/>
      <c r="AR174" s="25"/>
      <c r="AW174" s="25"/>
      <c r="AX174" s="25"/>
      <c r="AY174" s="25"/>
      <c r="AZ174" s="25"/>
    </row>
    <row r="175" spans="2:52" ht="21" customHeight="1" x14ac:dyDescent="0.3">
      <c r="B175" s="313">
        <v>88</v>
      </c>
      <c r="C175" s="314"/>
      <c r="D175" s="314"/>
      <c r="E175" s="315"/>
      <c r="F175" s="326"/>
      <c r="G175" s="327"/>
      <c r="H175" s="327"/>
      <c r="I175" s="327"/>
      <c r="J175" s="327"/>
      <c r="K175" s="327"/>
      <c r="L175" s="327"/>
      <c r="M175" s="327"/>
      <c r="N175" s="327"/>
      <c r="O175" s="327"/>
      <c r="P175" s="327"/>
      <c r="Q175" s="327"/>
      <c r="R175" s="327"/>
      <c r="S175" s="327"/>
      <c r="T175" s="327"/>
      <c r="U175" s="327"/>
      <c r="V175" s="327"/>
      <c r="W175" s="328"/>
      <c r="X175" s="350"/>
      <c r="Y175" s="351"/>
      <c r="Z175" s="351"/>
      <c r="AA175" s="351"/>
      <c r="AB175" s="351"/>
      <c r="AC175" s="351"/>
      <c r="AD175" s="351"/>
      <c r="AE175" s="351"/>
      <c r="AF175" s="351"/>
      <c r="AG175" s="351"/>
      <c r="AH175" s="351"/>
      <c r="AI175" s="351"/>
      <c r="AJ175" s="316" t="str">
        <f t="shared" si="9"/>
        <v xml:space="preserve"> </v>
      </c>
      <c r="AK175" s="317"/>
      <c r="AL175" s="317"/>
      <c r="AM175" s="317"/>
      <c r="AN175" s="318"/>
      <c r="AO175" s="319"/>
      <c r="AP175" s="25" t="str">
        <f t="shared" si="8"/>
        <v xml:space="preserve"> </v>
      </c>
      <c r="AQ175" s="25"/>
      <c r="AR175" s="25"/>
      <c r="AW175" s="25"/>
      <c r="AX175" s="25"/>
      <c r="AY175" s="25"/>
      <c r="AZ175" s="25"/>
    </row>
    <row r="176" spans="2:52" ht="21" customHeight="1" x14ac:dyDescent="0.3">
      <c r="B176" s="313">
        <v>89</v>
      </c>
      <c r="C176" s="314"/>
      <c r="D176" s="314"/>
      <c r="E176" s="315"/>
      <c r="F176" s="331"/>
      <c r="G176" s="355"/>
      <c r="H176" s="355"/>
      <c r="I176" s="355"/>
      <c r="J176" s="355"/>
      <c r="K176" s="355"/>
      <c r="L176" s="355"/>
      <c r="M176" s="355"/>
      <c r="N176" s="355"/>
      <c r="O176" s="355"/>
      <c r="P176" s="355"/>
      <c r="Q176" s="355"/>
      <c r="R176" s="355"/>
      <c r="S176" s="355"/>
      <c r="T176" s="355"/>
      <c r="U176" s="355"/>
      <c r="V176" s="355"/>
      <c r="W176" s="333"/>
      <c r="X176" s="350"/>
      <c r="Y176" s="351"/>
      <c r="Z176" s="351"/>
      <c r="AA176" s="351"/>
      <c r="AB176" s="351"/>
      <c r="AC176" s="351"/>
      <c r="AD176" s="351"/>
      <c r="AE176" s="351"/>
      <c r="AF176" s="351"/>
      <c r="AG176" s="351"/>
      <c r="AH176" s="351"/>
      <c r="AI176" s="351"/>
      <c r="AJ176" s="316" t="str">
        <f t="shared" si="9"/>
        <v xml:space="preserve"> </v>
      </c>
      <c r="AK176" s="317"/>
      <c r="AL176" s="317"/>
      <c r="AM176" s="317"/>
      <c r="AN176" s="318"/>
      <c r="AO176" s="319"/>
      <c r="AP176" s="25" t="str">
        <f t="shared" si="8"/>
        <v xml:space="preserve"> </v>
      </c>
      <c r="AQ176" s="25"/>
      <c r="AR176" s="25"/>
      <c r="AW176" s="25"/>
      <c r="AX176" s="25"/>
      <c r="AY176" s="25"/>
      <c r="AZ176" s="25"/>
    </row>
    <row r="177" spans="2:52" ht="21" customHeight="1" x14ac:dyDescent="0.3">
      <c r="B177" s="313">
        <v>90</v>
      </c>
      <c r="C177" s="314"/>
      <c r="D177" s="314"/>
      <c r="E177" s="315"/>
      <c r="F177" s="331"/>
      <c r="G177" s="355"/>
      <c r="H177" s="355"/>
      <c r="I177" s="355"/>
      <c r="J177" s="355"/>
      <c r="K177" s="355"/>
      <c r="L177" s="355"/>
      <c r="M177" s="355"/>
      <c r="N177" s="355"/>
      <c r="O177" s="355"/>
      <c r="P177" s="355"/>
      <c r="Q177" s="355"/>
      <c r="R177" s="355"/>
      <c r="S177" s="355"/>
      <c r="T177" s="355"/>
      <c r="U177" s="355"/>
      <c r="V177" s="355"/>
      <c r="W177" s="333"/>
      <c r="X177" s="350"/>
      <c r="Y177" s="351"/>
      <c r="Z177" s="351"/>
      <c r="AA177" s="351"/>
      <c r="AB177" s="351"/>
      <c r="AC177" s="351"/>
      <c r="AD177" s="351"/>
      <c r="AE177" s="351"/>
      <c r="AF177" s="351"/>
      <c r="AG177" s="351"/>
      <c r="AH177" s="351"/>
      <c r="AI177" s="351"/>
      <c r="AJ177" s="316" t="str">
        <f t="shared" si="9"/>
        <v xml:space="preserve"> </v>
      </c>
      <c r="AK177" s="317"/>
      <c r="AL177" s="317"/>
      <c r="AM177" s="317"/>
      <c r="AN177" s="318"/>
      <c r="AO177" s="319"/>
      <c r="AP177" s="25" t="str">
        <f t="shared" si="8"/>
        <v xml:space="preserve"> </v>
      </c>
      <c r="AQ177" s="25"/>
      <c r="AR177" s="25"/>
      <c r="AW177" s="25"/>
      <c r="AX177" s="25"/>
      <c r="AY177" s="25"/>
      <c r="AZ177" s="25"/>
    </row>
    <row r="178" spans="2:52" ht="21" customHeight="1" x14ac:dyDescent="0.3">
      <c r="B178" s="313">
        <v>91</v>
      </c>
      <c r="C178" s="314"/>
      <c r="D178" s="314"/>
      <c r="E178" s="315"/>
      <c r="F178" s="331"/>
      <c r="G178" s="355"/>
      <c r="H178" s="355"/>
      <c r="I178" s="355"/>
      <c r="J178" s="355"/>
      <c r="K178" s="355"/>
      <c r="L178" s="355"/>
      <c r="M178" s="355"/>
      <c r="N178" s="355"/>
      <c r="O178" s="355"/>
      <c r="P178" s="355"/>
      <c r="Q178" s="355"/>
      <c r="R178" s="355"/>
      <c r="S178" s="355"/>
      <c r="T178" s="355"/>
      <c r="U178" s="355"/>
      <c r="V178" s="355"/>
      <c r="W178" s="333"/>
      <c r="X178" s="350"/>
      <c r="Y178" s="351"/>
      <c r="Z178" s="351"/>
      <c r="AA178" s="351"/>
      <c r="AB178" s="351"/>
      <c r="AC178" s="351"/>
      <c r="AD178" s="351"/>
      <c r="AE178" s="351"/>
      <c r="AF178" s="351"/>
      <c r="AG178" s="351"/>
      <c r="AH178" s="351"/>
      <c r="AI178" s="351"/>
      <c r="AJ178" s="316" t="str">
        <f t="shared" si="9"/>
        <v xml:space="preserve"> </v>
      </c>
      <c r="AK178" s="317"/>
      <c r="AL178" s="317"/>
      <c r="AM178" s="317"/>
      <c r="AN178" s="318"/>
      <c r="AO178" s="319"/>
      <c r="AP178" s="25" t="str">
        <f t="shared" si="8"/>
        <v xml:space="preserve"> </v>
      </c>
      <c r="AQ178" s="25"/>
      <c r="AR178" s="25"/>
      <c r="AW178" s="25"/>
      <c r="AX178" s="25"/>
      <c r="AY178" s="25"/>
      <c r="AZ178" s="25"/>
    </row>
    <row r="179" spans="2:52" ht="21" customHeight="1" x14ac:dyDescent="0.3">
      <c r="B179" s="313">
        <v>92</v>
      </c>
      <c r="C179" s="314"/>
      <c r="D179" s="314"/>
      <c r="E179" s="315"/>
      <c r="F179" s="331"/>
      <c r="G179" s="355"/>
      <c r="H179" s="355"/>
      <c r="I179" s="355"/>
      <c r="J179" s="355"/>
      <c r="K179" s="355"/>
      <c r="L179" s="355"/>
      <c r="M179" s="355"/>
      <c r="N179" s="355"/>
      <c r="O179" s="355"/>
      <c r="P179" s="355"/>
      <c r="Q179" s="355"/>
      <c r="R179" s="355"/>
      <c r="S179" s="355"/>
      <c r="T179" s="355"/>
      <c r="U179" s="355"/>
      <c r="V179" s="355"/>
      <c r="W179" s="333"/>
      <c r="X179" s="350"/>
      <c r="Y179" s="351"/>
      <c r="Z179" s="351"/>
      <c r="AA179" s="351"/>
      <c r="AB179" s="351"/>
      <c r="AC179" s="351"/>
      <c r="AD179" s="351"/>
      <c r="AE179" s="351"/>
      <c r="AF179" s="351"/>
      <c r="AG179" s="351"/>
      <c r="AH179" s="351"/>
      <c r="AI179" s="351"/>
      <c r="AJ179" s="316" t="str">
        <f t="shared" si="9"/>
        <v xml:space="preserve"> </v>
      </c>
      <c r="AK179" s="317"/>
      <c r="AL179" s="317"/>
      <c r="AM179" s="317"/>
      <c r="AN179" s="318"/>
      <c r="AO179" s="319"/>
      <c r="AP179" s="25" t="str">
        <f t="shared" si="8"/>
        <v xml:space="preserve"> </v>
      </c>
      <c r="AQ179" s="25"/>
      <c r="AR179" s="25"/>
      <c r="AW179" s="25"/>
      <c r="AX179" s="25"/>
      <c r="AY179" s="25"/>
      <c r="AZ179" s="25"/>
    </row>
    <row r="180" spans="2:52" ht="21" customHeight="1" x14ac:dyDescent="0.3">
      <c r="B180" s="313">
        <v>93</v>
      </c>
      <c r="C180" s="314"/>
      <c r="D180" s="314"/>
      <c r="E180" s="315"/>
      <c r="F180" s="331"/>
      <c r="G180" s="355"/>
      <c r="H180" s="355"/>
      <c r="I180" s="355"/>
      <c r="J180" s="355"/>
      <c r="K180" s="355"/>
      <c r="L180" s="355"/>
      <c r="M180" s="355"/>
      <c r="N180" s="355"/>
      <c r="O180" s="355"/>
      <c r="P180" s="355"/>
      <c r="Q180" s="355"/>
      <c r="R180" s="355"/>
      <c r="S180" s="355"/>
      <c r="T180" s="355"/>
      <c r="U180" s="355"/>
      <c r="V180" s="355"/>
      <c r="W180" s="333"/>
      <c r="X180" s="350"/>
      <c r="Y180" s="351"/>
      <c r="Z180" s="351"/>
      <c r="AA180" s="351"/>
      <c r="AB180" s="351"/>
      <c r="AC180" s="351"/>
      <c r="AD180" s="351"/>
      <c r="AE180" s="351"/>
      <c r="AF180" s="351"/>
      <c r="AG180" s="351"/>
      <c r="AH180" s="351"/>
      <c r="AI180" s="351"/>
      <c r="AJ180" s="316" t="str">
        <f t="shared" si="9"/>
        <v xml:space="preserve"> </v>
      </c>
      <c r="AK180" s="317"/>
      <c r="AL180" s="317"/>
      <c r="AM180" s="317"/>
      <c r="AN180" s="318"/>
      <c r="AO180" s="319"/>
      <c r="AP180" s="25" t="str">
        <f t="shared" si="8"/>
        <v xml:space="preserve"> </v>
      </c>
      <c r="AQ180" s="25"/>
      <c r="AR180" s="25"/>
      <c r="AW180" s="25"/>
      <c r="AX180" s="25"/>
      <c r="AY180" s="25"/>
      <c r="AZ180" s="25"/>
    </row>
    <row r="181" spans="2:52" ht="21" customHeight="1" x14ac:dyDescent="0.3">
      <c r="B181" s="313">
        <v>94</v>
      </c>
      <c r="C181" s="314"/>
      <c r="D181" s="314"/>
      <c r="E181" s="315"/>
      <c r="F181" s="331"/>
      <c r="G181" s="355"/>
      <c r="H181" s="355"/>
      <c r="I181" s="355"/>
      <c r="J181" s="355"/>
      <c r="K181" s="355"/>
      <c r="L181" s="355"/>
      <c r="M181" s="355"/>
      <c r="N181" s="355"/>
      <c r="O181" s="355"/>
      <c r="P181" s="355"/>
      <c r="Q181" s="355"/>
      <c r="R181" s="355"/>
      <c r="S181" s="355"/>
      <c r="T181" s="355"/>
      <c r="U181" s="355"/>
      <c r="V181" s="355"/>
      <c r="W181" s="333"/>
      <c r="X181" s="350"/>
      <c r="Y181" s="351"/>
      <c r="Z181" s="351"/>
      <c r="AA181" s="351"/>
      <c r="AB181" s="351"/>
      <c r="AC181" s="351"/>
      <c r="AD181" s="351"/>
      <c r="AE181" s="351"/>
      <c r="AF181" s="351"/>
      <c r="AG181" s="351"/>
      <c r="AH181" s="351"/>
      <c r="AI181" s="351"/>
      <c r="AJ181" s="316" t="str">
        <f t="shared" si="9"/>
        <v xml:space="preserve"> </v>
      </c>
      <c r="AK181" s="317"/>
      <c r="AL181" s="317"/>
      <c r="AM181" s="317"/>
      <c r="AN181" s="318"/>
      <c r="AO181" s="319"/>
      <c r="AP181" s="25" t="str">
        <f t="shared" si="8"/>
        <v xml:space="preserve"> </v>
      </c>
      <c r="AQ181" s="25"/>
      <c r="AR181" s="25"/>
      <c r="AW181" s="25"/>
      <c r="AX181" s="25"/>
      <c r="AY181" s="25"/>
      <c r="AZ181" s="25"/>
    </row>
    <row r="182" spans="2:52" ht="21" customHeight="1" x14ac:dyDescent="0.3">
      <c r="B182" s="313">
        <v>95</v>
      </c>
      <c r="C182" s="314"/>
      <c r="D182" s="314"/>
      <c r="E182" s="315"/>
      <c r="F182" s="326"/>
      <c r="G182" s="327"/>
      <c r="H182" s="327"/>
      <c r="I182" s="327"/>
      <c r="J182" s="327"/>
      <c r="K182" s="327"/>
      <c r="L182" s="327"/>
      <c r="M182" s="327"/>
      <c r="N182" s="327"/>
      <c r="O182" s="327"/>
      <c r="P182" s="327"/>
      <c r="Q182" s="327"/>
      <c r="R182" s="327"/>
      <c r="S182" s="327"/>
      <c r="T182" s="327"/>
      <c r="U182" s="327"/>
      <c r="V182" s="327"/>
      <c r="W182" s="328"/>
      <c r="X182" s="350"/>
      <c r="Y182" s="351"/>
      <c r="Z182" s="351"/>
      <c r="AA182" s="351"/>
      <c r="AB182" s="351"/>
      <c r="AC182" s="351"/>
      <c r="AD182" s="351"/>
      <c r="AE182" s="351"/>
      <c r="AF182" s="351"/>
      <c r="AG182" s="351"/>
      <c r="AH182" s="351"/>
      <c r="AI182" s="351"/>
      <c r="AJ182" s="316" t="str">
        <f t="shared" si="9"/>
        <v xml:space="preserve"> </v>
      </c>
      <c r="AK182" s="317"/>
      <c r="AL182" s="317"/>
      <c r="AM182" s="317"/>
      <c r="AN182" s="318"/>
      <c r="AO182" s="319"/>
      <c r="AP182" s="25" t="str">
        <f t="shared" si="8"/>
        <v xml:space="preserve"> </v>
      </c>
      <c r="AQ182" s="25"/>
      <c r="AR182" s="25"/>
      <c r="AW182" s="25"/>
      <c r="AX182" s="25"/>
      <c r="AY182" s="25"/>
      <c r="AZ182" s="25"/>
    </row>
    <row r="183" spans="2:52" ht="21" customHeight="1" x14ac:dyDescent="0.3">
      <c r="B183" s="313">
        <v>96</v>
      </c>
      <c r="C183" s="314"/>
      <c r="D183" s="314"/>
      <c r="E183" s="315"/>
      <c r="F183" s="326"/>
      <c r="G183" s="327"/>
      <c r="H183" s="327"/>
      <c r="I183" s="327"/>
      <c r="J183" s="327"/>
      <c r="K183" s="327"/>
      <c r="L183" s="327"/>
      <c r="M183" s="327"/>
      <c r="N183" s="327"/>
      <c r="O183" s="327"/>
      <c r="P183" s="327"/>
      <c r="Q183" s="327"/>
      <c r="R183" s="327"/>
      <c r="S183" s="327"/>
      <c r="T183" s="327"/>
      <c r="U183" s="327"/>
      <c r="V183" s="327"/>
      <c r="W183" s="328"/>
      <c r="X183" s="350"/>
      <c r="Y183" s="351"/>
      <c r="Z183" s="351"/>
      <c r="AA183" s="351"/>
      <c r="AB183" s="351"/>
      <c r="AC183" s="351"/>
      <c r="AD183" s="351"/>
      <c r="AE183" s="351"/>
      <c r="AF183" s="351"/>
      <c r="AG183" s="351"/>
      <c r="AH183" s="351"/>
      <c r="AI183" s="351"/>
      <c r="AJ183" s="316" t="str">
        <f t="shared" si="9"/>
        <v xml:space="preserve"> </v>
      </c>
      <c r="AK183" s="317"/>
      <c r="AL183" s="317"/>
      <c r="AM183" s="317"/>
      <c r="AN183" s="318"/>
      <c r="AO183" s="319"/>
      <c r="AP183" s="25" t="str">
        <f t="shared" si="8"/>
        <v xml:space="preserve"> </v>
      </c>
      <c r="AQ183" s="25"/>
      <c r="AR183" s="25"/>
      <c r="AW183" s="25"/>
      <c r="AX183" s="25"/>
      <c r="AY183" s="25"/>
      <c r="AZ183" s="25"/>
    </row>
    <row r="184" spans="2:52" ht="21" customHeight="1" x14ac:dyDescent="0.3">
      <c r="B184" s="313">
        <v>97</v>
      </c>
      <c r="C184" s="314"/>
      <c r="D184" s="314"/>
      <c r="E184" s="315"/>
      <c r="F184" s="326"/>
      <c r="G184" s="327"/>
      <c r="H184" s="327"/>
      <c r="I184" s="327"/>
      <c r="J184" s="327"/>
      <c r="K184" s="327"/>
      <c r="L184" s="327"/>
      <c r="M184" s="327"/>
      <c r="N184" s="327"/>
      <c r="O184" s="327"/>
      <c r="P184" s="327"/>
      <c r="Q184" s="327"/>
      <c r="R184" s="327"/>
      <c r="S184" s="327"/>
      <c r="T184" s="327"/>
      <c r="U184" s="327"/>
      <c r="V184" s="327"/>
      <c r="W184" s="328"/>
      <c r="X184" s="350"/>
      <c r="Y184" s="351"/>
      <c r="Z184" s="351"/>
      <c r="AA184" s="351"/>
      <c r="AB184" s="351"/>
      <c r="AC184" s="351"/>
      <c r="AD184" s="351"/>
      <c r="AE184" s="351"/>
      <c r="AF184" s="351"/>
      <c r="AG184" s="351"/>
      <c r="AH184" s="351"/>
      <c r="AI184" s="351"/>
      <c r="AJ184" s="316" t="str">
        <f t="shared" si="9"/>
        <v xml:space="preserve"> </v>
      </c>
      <c r="AK184" s="317"/>
      <c r="AL184" s="317"/>
      <c r="AM184" s="317"/>
      <c r="AN184" s="318"/>
      <c r="AO184" s="319"/>
      <c r="AP184" s="25" t="str">
        <f t="shared" si="8"/>
        <v xml:space="preserve"> </v>
      </c>
      <c r="AQ184" s="25"/>
      <c r="AR184" s="25"/>
      <c r="AW184" s="25"/>
      <c r="AX184" s="25"/>
      <c r="AY184" s="25"/>
      <c r="AZ184" s="25"/>
    </row>
    <row r="185" spans="2:52" ht="21" customHeight="1" x14ac:dyDescent="0.3">
      <c r="B185" s="313">
        <v>98</v>
      </c>
      <c r="C185" s="314"/>
      <c r="D185" s="314"/>
      <c r="E185" s="315"/>
      <c r="F185" s="326"/>
      <c r="G185" s="327"/>
      <c r="H185" s="327"/>
      <c r="I185" s="327"/>
      <c r="J185" s="327"/>
      <c r="K185" s="327"/>
      <c r="L185" s="327"/>
      <c r="M185" s="327"/>
      <c r="N185" s="327"/>
      <c r="O185" s="327"/>
      <c r="P185" s="327"/>
      <c r="Q185" s="327"/>
      <c r="R185" s="327"/>
      <c r="S185" s="327"/>
      <c r="T185" s="327"/>
      <c r="U185" s="327"/>
      <c r="V185" s="327"/>
      <c r="W185" s="328"/>
      <c r="X185" s="350"/>
      <c r="Y185" s="351"/>
      <c r="Z185" s="351"/>
      <c r="AA185" s="351"/>
      <c r="AB185" s="351"/>
      <c r="AC185" s="351"/>
      <c r="AD185" s="351"/>
      <c r="AE185" s="351"/>
      <c r="AF185" s="351"/>
      <c r="AG185" s="351"/>
      <c r="AH185" s="351"/>
      <c r="AI185" s="351"/>
      <c r="AJ185" s="316" t="str">
        <f t="shared" si="9"/>
        <v xml:space="preserve"> </v>
      </c>
      <c r="AK185" s="317"/>
      <c r="AL185" s="317"/>
      <c r="AM185" s="317"/>
      <c r="AN185" s="318"/>
      <c r="AO185" s="319"/>
      <c r="AP185" s="25" t="str">
        <f t="shared" si="8"/>
        <v xml:space="preserve"> </v>
      </c>
      <c r="AQ185" s="25"/>
      <c r="AR185" s="25"/>
      <c r="AW185" s="25"/>
      <c r="AX185" s="25"/>
      <c r="AY185" s="25"/>
      <c r="AZ185" s="25"/>
    </row>
    <row r="186" spans="2:52" ht="21" customHeight="1" x14ac:dyDescent="0.3">
      <c r="B186" s="313">
        <v>99</v>
      </c>
      <c r="C186" s="314"/>
      <c r="D186" s="314"/>
      <c r="E186" s="315"/>
      <c r="F186" s="326"/>
      <c r="G186" s="327"/>
      <c r="H186" s="327"/>
      <c r="I186" s="327"/>
      <c r="J186" s="327"/>
      <c r="K186" s="327"/>
      <c r="L186" s="327"/>
      <c r="M186" s="327"/>
      <c r="N186" s="327"/>
      <c r="O186" s="327"/>
      <c r="P186" s="327"/>
      <c r="Q186" s="327"/>
      <c r="R186" s="327"/>
      <c r="S186" s="327"/>
      <c r="T186" s="327"/>
      <c r="U186" s="327"/>
      <c r="V186" s="327"/>
      <c r="W186" s="328"/>
      <c r="X186" s="350"/>
      <c r="Y186" s="351"/>
      <c r="Z186" s="351"/>
      <c r="AA186" s="351"/>
      <c r="AB186" s="351"/>
      <c r="AC186" s="351"/>
      <c r="AD186" s="351"/>
      <c r="AE186" s="351"/>
      <c r="AF186" s="351"/>
      <c r="AG186" s="351"/>
      <c r="AH186" s="351"/>
      <c r="AI186" s="351"/>
      <c r="AJ186" s="316" t="str">
        <f t="shared" si="9"/>
        <v xml:space="preserve"> </v>
      </c>
      <c r="AK186" s="317"/>
      <c r="AL186" s="317"/>
      <c r="AM186" s="317"/>
      <c r="AN186" s="318"/>
      <c r="AO186" s="319"/>
      <c r="AP186" s="25" t="str">
        <f t="shared" si="8"/>
        <v xml:space="preserve"> </v>
      </c>
      <c r="AQ186" s="25"/>
      <c r="AR186" s="25"/>
      <c r="AW186" s="25"/>
      <c r="AX186" s="25"/>
      <c r="AY186" s="25"/>
      <c r="AZ186" s="25"/>
    </row>
    <row r="187" spans="2:52" ht="21" customHeight="1" thickBot="1" x14ac:dyDescent="0.35">
      <c r="B187" s="341">
        <v>100</v>
      </c>
      <c r="C187" s="342"/>
      <c r="D187" s="342"/>
      <c r="E187" s="343"/>
      <c r="F187" s="344"/>
      <c r="G187" s="345"/>
      <c r="H187" s="345"/>
      <c r="I187" s="345"/>
      <c r="J187" s="345"/>
      <c r="K187" s="345"/>
      <c r="L187" s="345"/>
      <c r="M187" s="345"/>
      <c r="N187" s="345"/>
      <c r="O187" s="345"/>
      <c r="P187" s="345"/>
      <c r="Q187" s="345"/>
      <c r="R187" s="345"/>
      <c r="S187" s="345"/>
      <c r="T187" s="345"/>
      <c r="U187" s="345"/>
      <c r="V187" s="345"/>
      <c r="W187" s="346"/>
      <c r="X187" s="321"/>
      <c r="Y187" s="321"/>
      <c r="Z187" s="321"/>
      <c r="AA187" s="321"/>
      <c r="AB187" s="321"/>
      <c r="AC187" s="321"/>
      <c r="AD187" s="321"/>
      <c r="AE187" s="321"/>
      <c r="AF187" s="321"/>
      <c r="AG187" s="321"/>
      <c r="AH187" s="321"/>
      <c r="AI187" s="321"/>
      <c r="AJ187" s="309" t="str">
        <f t="shared" si="9"/>
        <v xml:space="preserve"> </v>
      </c>
      <c r="AK187" s="310"/>
      <c r="AL187" s="310"/>
      <c r="AM187" s="310"/>
      <c r="AN187" s="311"/>
      <c r="AO187" s="312"/>
      <c r="AP187" s="25" t="str">
        <f t="shared" si="8"/>
        <v xml:space="preserve"> </v>
      </c>
      <c r="AQ187" s="25"/>
      <c r="AR187" s="25"/>
      <c r="AW187" s="25"/>
      <c r="AX187" s="25"/>
      <c r="AY187" s="25"/>
      <c r="AZ187" s="25"/>
    </row>
    <row r="188" spans="2:52" ht="21" customHeight="1" thickBot="1" x14ac:dyDescent="0.35">
      <c r="B188" s="26"/>
      <c r="C188" s="27"/>
      <c r="D188" s="27"/>
      <c r="E188" s="27"/>
      <c r="X188" s="329" t="s">
        <v>19</v>
      </c>
      <c r="Y188" s="330"/>
      <c r="Z188" s="330"/>
      <c r="AA188" s="330"/>
      <c r="AB188" s="330"/>
      <c r="AC188" s="330"/>
      <c r="AD188" s="330"/>
      <c r="AE188" s="330"/>
      <c r="AF188" s="330"/>
      <c r="AG188" s="330"/>
      <c r="AH188" s="330"/>
      <c r="AI188" s="330"/>
      <c r="AJ188" s="323" t="str">
        <f>IF(AP188&gt;0,AP188," ")</f>
        <v xml:space="preserve"> </v>
      </c>
      <c r="AK188" s="324"/>
      <c r="AL188" s="324"/>
      <c r="AM188" s="324"/>
      <c r="AN188" s="324"/>
      <c r="AO188" s="325"/>
      <c r="AP188" s="28">
        <f>SUM(AP168:AP187)</f>
        <v>0</v>
      </c>
      <c r="AQ188" s="28"/>
      <c r="AR188" s="28"/>
      <c r="AT188" s="1">
        <f>SUM(AJ168:AO187)</f>
        <v>0</v>
      </c>
      <c r="AW188" s="28"/>
      <c r="AX188" s="28"/>
      <c r="AY188" s="28"/>
      <c r="AZ188" s="28"/>
    </row>
    <row r="189" spans="2:52" ht="15" customHeight="1" x14ac:dyDescent="0.25"/>
    <row r="190" spans="2:52" ht="15" customHeight="1" x14ac:dyDescent="0.25"/>
    <row r="191" spans="2:52" ht="15" customHeight="1" x14ac:dyDescent="0.25"/>
    <row r="192" spans="2:52" ht="15" customHeight="1" x14ac:dyDescent="0.25"/>
    <row r="193" spans="2:52" ht="15" customHeight="1" x14ac:dyDescent="0.25"/>
    <row r="194" spans="2:52" ht="15" customHeight="1" x14ac:dyDescent="0.25"/>
    <row r="195" spans="2:52" ht="15" customHeight="1" x14ac:dyDescent="0.25"/>
    <row r="196" spans="2:52" ht="15" customHeight="1" x14ac:dyDescent="0.25"/>
    <row r="197" spans="2:52" ht="15" customHeight="1" x14ac:dyDescent="0.25"/>
    <row r="198" spans="2:52" ht="15" customHeight="1" x14ac:dyDescent="0.25"/>
    <row r="199" spans="2:52" ht="15" customHeight="1" x14ac:dyDescent="0.25">
      <c r="B199" s="335" t="s">
        <v>139</v>
      </c>
      <c r="C199" s="336"/>
      <c r="D199" s="336"/>
      <c r="E199" s="336"/>
      <c r="F199" s="336"/>
      <c r="G199" s="336"/>
      <c r="H199" s="337"/>
    </row>
    <row r="200" spans="2:52" ht="15" customHeight="1" x14ac:dyDescent="0.25"/>
    <row r="201" spans="2:52" ht="17.25" customHeight="1" x14ac:dyDescent="0.3">
      <c r="F201" s="307" t="s">
        <v>0</v>
      </c>
      <c r="G201" s="307"/>
      <c r="H201" s="307"/>
      <c r="I201" s="307"/>
      <c r="J201" s="307"/>
      <c r="K201" s="307"/>
      <c r="L201" s="307"/>
      <c r="M201" s="307"/>
      <c r="N201" s="307"/>
      <c r="O201" s="365"/>
      <c r="P201" s="338" t="e">
        <f>IF(AP201=0," ",IF(AP201&gt;1,AP201))</f>
        <v>#REF!</v>
      </c>
      <c r="Q201" s="339"/>
      <c r="R201" s="339"/>
      <c r="S201" s="339"/>
      <c r="T201" s="339"/>
      <c r="U201" s="339"/>
      <c r="V201" s="339"/>
      <c r="W201" s="339"/>
      <c r="X201" s="339"/>
      <c r="Y201" s="340"/>
      <c r="AA201" s="307" t="s">
        <v>1</v>
      </c>
      <c r="AB201" s="307"/>
      <c r="AC201" s="307"/>
      <c r="AD201" s="307"/>
      <c r="AE201" s="365"/>
      <c r="AF201" s="366">
        <v>0</v>
      </c>
      <c r="AG201" s="367"/>
      <c r="AH201" s="368"/>
      <c r="AJ201" s="307" t="s">
        <v>2</v>
      </c>
      <c r="AK201" s="307"/>
      <c r="AL201" s="365"/>
      <c r="AM201" s="369"/>
      <c r="AN201" s="370"/>
      <c r="AO201" s="371"/>
      <c r="AP201" s="1" t="e">
        <f>#REF!</f>
        <v>#REF!</v>
      </c>
    </row>
    <row r="202" spans="2:52" ht="28.95" customHeight="1" x14ac:dyDescent="0.25">
      <c r="B202" s="356" t="s">
        <v>135</v>
      </c>
      <c r="C202" s="357"/>
      <c r="D202" s="357"/>
      <c r="E202" s="357"/>
      <c r="F202" s="357"/>
      <c r="G202" s="357"/>
      <c r="H202" s="357"/>
      <c r="I202" s="357"/>
      <c r="J202" s="357"/>
      <c r="K202" s="357"/>
      <c r="L202" s="357"/>
      <c r="M202" s="357"/>
      <c r="N202" s="357"/>
      <c r="O202" s="357"/>
      <c r="P202" s="357"/>
      <c r="Q202" s="357"/>
      <c r="R202" s="357"/>
      <c r="S202" s="357"/>
      <c r="T202" s="357"/>
      <c r="U202" s="357"/>
      <c r="V202" s="357"/>
      <c r="W202" s="357"/>
      <c r="X202" s="357"/>
      <c r="Y202" s="357"/>
      <c r="Z202" s="357"/>
      <c r="AA202" s="357"/>
      <c r="AB202" s="357"/>
      <c r="AC202" s="357"/>
      <c r="AD202" s="357"/>
      <c r="AE202" s="357"/>
      <c r="AF202" s="357"/>
      <c r="AG202" s="357"/>
      <c r="AH202" s="357"/>
      <c r="AI202" s="357"/>
      <c r="AJ202" s="357"/>
      <c r="AK202" s="357"/>
      <c r="AL202" s="357"/>
      <c r="AM202" s="357"/>
      <c r="AN202" s="357"/>
      <c r="AO202" s="357"/>
    </row>
    <row r="203" spans="2:52" ht="28.95" customHeight="1" thickBot="1" x14ac:dyDescent="0.3">
      <c r="B203" s="358"/>
      <c r="C203" s="358"/>
      <c r="D203" s="358"/>
      <c r="E203" s="358"/>
      <c r="F203" s="358"/>
      <c r="G203" s="358"/>
      <c r="H203" s="358"/>
      <c r="I203" s="358"/>
      <c r="J203" s="358"/>
      <c r="K203" s="358"/>
      <c r="L203" s="358"/>
      <c r="M203" s="358"/>
      <c r="N203" s="358"/>
      <c r="O203" s="358"/>
      <c r="P203" s="358"/>
      <c r="Q203" s="358"/>
      <c r="R203" s="358"/>
      <c r="S203" s="358"/>
      <c r="T203" s="358"/>
      <c r="U203" s="358"/>
      <c r="V203" s="358"/>
      <c r="W203" s="358"/>
      <c r="X203" s="358"/>
      <c r="Y203" s="358"/>
      <c r="Z203" s="358"/>
      <c r="AA203" s="358"/>
      <c r="AB203" s="358"/>
      <c r="AC203" s="358"/>
      <c r="AD203" s="358"/>
      <c r="AE203" s="358"/>
      <c r="AF203" s="358"/>
      <c r="AG203" s="358"/>
      <c r="AH203" s="358"/>
      <c r="AI203" s="358"/>
      <c r="AJ203" s="358"/>
      <c r="AK203" s="358"/>
      <c r="AL203" s="358"/>
      <c r="AM203" s="358"/>
      <c r="AN203" s="358"/>
      <c r="AO203" s="358"/>
    </row>
    <row r="204" spans="2:52" ht="17.25" customHeight="1" thickBot="1" x14ac:dyDescent="0.45">
      <c r="B204" s="17"/>
      <c r="X204" s="359" t="s">
        <v>14</v>
      </c>
      <c r="Y204" s="360"/>
      <c r="Z204" s="360"/>
      <c r="AA204" s="360"/>
      <c r="AB204" s="360"/>
      <c r="AC204" s="360"/>
      <c r="AD204" s="360"/>
      <c r="AE204" s="360"/>
      <c r="AF204" s="360"/>
      <c r="AG204" s="360"/>
      <c r="AH204" s="360"/>
      <c r="AI204" s="361"/>
      <c r="AJ204" s="329" t="s">
        <v>133</v>
      </c>
      <c r="AK204" s="372"/>
      <c r="AL204" s="372"/>
      <c r="AM204" s="372"/>
      <c r="AN204" s="373"/>
    </row>
    <row r="205" spans="2:52" ht="6" customHeight="1" thickBot="1" x14ac:dyDescent="0.45">
      <c r="B205" s="17"/>
    </row>
    <row r="206" spans="2:52" ht="30.75" customHeight="1" thickBot="1" x14ac:dyDescent="0.3">
      <c r="B206" s="362" t="s">
        <v>10</v>
      </c>
      <c r="C206" s="363"/>
      <c r="D206" s="363"/>
      <c r="E206" s="364"/>
      <c r="F206" s="362" t="s">
        <v>12</v>
      </c>
      <c r="G206" s="363"/>
      <c r="H206" s="363"/>
      <c r="I206" s="363"/>
      <c r="J206" s="363"/>
      <c r="K206" s="363"/>
      <c r="L206" s="363"/>
      <c r="M206" s="363"/>
      <c r="N206" s="363"/>
      <c r="O206" s="363"/>
      <c r="P206" s="363"/>
      <c r="Q206" s="363"/>
      <c r="R206" s="363"/>
      <c r="S206" s="363"/>
      <c r="T206" s="363"/>
      <c r="U206" s="363"/>
      <c r="V206" s="363"/>
      <c r="W206" s="364"/>
      <c r="X206" s="362" t="s">
        <v>37</v>
      </c>
      <c r="Y206" s="363"/>
      <c r="Z206" s="363"/>
      <c r="AA206" s="363"/>
      <c r="AB206" s="363"/>
      <c r="AC206" s="363"/>
      <c r="AD206" s="363"/>
      <c r="AE206" s="363"/>
      <c r="AF206" s="363"/>
      <c r="AG206" s="363"/>
      <c r="AH206" s="363"/>
      <c r="AI206" s="363"/>
      <c r="AJ206" s="374" t="s">
        <v>22</v>
      </c>
      <c r="AK206" s="375"/>
      <c r="AL206" s="375"/>
      <c r="AM206" s="375"/>
      <c r="AN206" s="376"/>
      <c r="AO206" s="377"/>
      <c r="AW206" s="18"/>
      <c r="AX206" s="18"/>
      <c r="AY206" s="18"/>
      <c r="AZ206" s="18"/>
    </row>
    <row r="207" spans="2:52" ht="13.5" hidden="1" customHeight="1" thickBot="1" x14ac:dyDescent="0.3">
      <c r="B207" s="19" t="s">
        <v>3</v>
      </c>
      <c r="C207" s="13"/>
      <c r="D207" s="13"/>
      <c r="E207" s="20"/>
      <c r="F207" s="21"/>
      <c r="W207" s="22"/>
      <c r="X207" s="21"/>
      <c r="AJ207" s="23"/>
      <c r="AK207" s="23"/>
      <c r="AL207" s="23"/>
      <c r="AM207" s="23"/>
      <c r="AN207" s="23"/>
      <c r="AO207" s="24"/>
    </row>
    <row r="208" spans="2:52" ht="21" customHeight="1" x14ac:dyDescent="0.3">
      <c r="B208" s="378">
        <v>101</v>
      </c>
      <c r="C208" s="379"/>
      <c r="D208" s="379"/>
      <c r="E208" s="380"/>
      <c r="F208" s="331"/>
      <c r="G208" s="332"/>
      <c r="H208" s="332"/>
      <c r="I208" s="332"/>
      <c r="J208" s="332"/>
      <c r="K208" s="332"/>
      <c r="L208" s="332"/>
      <c r="M208" s="332"/>
      <c r="N208" s="332"/>
      <c r="O208" s="332"/>
      <c r="P208" s="332"/>
      <c r="Q208" s="332"/>
      <c r="R208" s="332"/>
      <c r="S208" s="332"/>
      <c r="T208" s="332"/>
      <c r="U208" s="332"/>
      <c r="V208" s="332"/>
      <c r="W208" s="333"/>
      <c r="X208" s="320"/>
      <c r="Y208" s="321"/>
      <c r="Z208" s="321"/>
      <c r="AA208" s="321"/>
      <c r="AB208" s="321"/>
      <c r="AC208" s="321"/>
      <c r="AD208" s="321"/>
      <c r="AE208" s="321"/>
      <c r="AF208" s="321"/>
      <c r="AG208" s="321"/>
      <c r="AH208" s="321"/>
      <c r="AI208" s="322"/>
      <c r="AJ208" s="316" t="str">
        <f>IF(F208&gt;0,200," ")</f>
        <v xml:space="preserve"> </v>
      </c>
      <c r="AK208" s="317"/>
      <c r="AL208" s="317"/>
      <c r="AM208" s="317"/>
      <c r="AN208" s="318"/>
      <c r="AO208" s="319"/>
      <c r="AP208" s="25" t="str">
        <f>AJ208</f>
        <v xml:space="preserve"> </v>
      </c>
      <c r="AQ208" s="25"/>
      <c r="AR208" s="25"/>
      <c r="AW208" s="25"/>
      <c r="AX208" s="25"/>
      <c r="AY208" s="25"/>
      <c r="AZ208" s="25"/>
    </row>
    <row r="209" spans="2:52" ht="21" customHeight="1" x14ac:dyDescent="0.3">
      <c r="B209" s="313">
        <v>102</v>
      </c>
      <c r="C209" s="314"/>
      <c r="D209" s="314"/>
      <c r="E209" s="315"/>
      <c r="F209" s="331"/>
      <c r="G209" s="332"/>
      <c r="H209" s="332"/>
      <c r="I209" s="332"/>
      <c r="J209" s="332"/>
      <c r="K209" s="332"/>
      <c r="L209" s="332"/>
      <c r="M209" s="332"/>
      <c r="N209" s="332"/>
      <c r="O209" s="332"/>
      <c r="P209" s="332"/>
      <c r="Q209" s="332"/>
      <c r="R209" s="332"/>
      <c r="S209" s="332"/>
      <c r="T209" s="332"/>
      <c r="U209" s="332"/>
      <c r="V209" s="332"/>
      <c r="W209" s="333"/>
      <c r="X209" s="320"/>
      <c r="Y209" s="321"/>
      <c r="Z209" s="321"/>
      <c r="AA209" s="321"/>
      <c r="AB209" s="321"/>
      <c r="AC209" s="321"/>
      <c r="AD209" s="321"/>
      <c r="AE209" s="321"/>
      <c r="AF209" s="321"/>
      <c r="AG209" s="321"/>
      <c r="AH209" s="321"/>
      <c r="AI209" s="322"/>
      <c r="AJ209" s="316" t="str">
        <f>IF(F209&gt;0,200," ")</f>
        <v xml:space="preserve"> </v>
      </c>
      <c r="AK209" s="317"/>
      <c r="AL209" s="317"/>
      <c r="AM209" s="317"/>
      <c r="AN209" s="318"/>
      <c r="AO209" s="319"/>
      <c r="AP209" s="25" t="str">
        <f t="shared" ref="AP209:AP227" si="10">AJ209</f>
        <v xml:space="preserve"> </v>
      </c>
      <c r="AQ209" s="25"/>
      <c r="AR209" s="25"/>
      <c r="AW209" s="25"/>
      <c r="AX209" s="25"/>
      <c r="AY209" s="25"/>
      <c r="AZ209" s="25"/>
    </row>
    <row r="210" spans="2:52" ht="21" customHeight="1" x14ac:dyDescent="0.3">
      <c r="B210" s="313">
        <v>103</v>
      </c>
      <c r="C210" s="314"/>
      <c r="D210" s="314"/>
      <c r="E210" s="315"/>
      <c r="F210" s="331"/>
      <c r="G210" s="332"/>
      <c r="H210" s="332"/>
      <c r="I210" s="332"/>
      <c r="J210" s="332"/>
      <c r="K210" s="332"/>
      <c r="L210" s="332"/>
      <c r="M210" s="332"/>
      <c r="N210" s="332"/>
      <c r="O210" s="332"/>
      <c r="P210" s="332"/>
      <c r="Q210" s="332"/>
      <c r="R210" s="332"/>
      <c r="S210" s="332"/>
      <c r="T210" s="332"/>
      <c r="U210" s="332"/>
      <c r="V210" s="332"/>
      <c r="W210" s="333"/>
      <c r="X210" s="320"/>
      <c r="Y210" s="321"/>
      <c r="Z210" s="321"/>
      <c r="AA210" s="321"/>
      <c r="AB210" s="321"/>
      <c r="AC210" s="321"/>
      <c r="AD210" s="321"/>
      <c r="AE210" s="321"/>
      <c r="AF210" s="321"/>
      <c r="AG210" s="321"/>
      <c r="AH210" s="321"/>
      <c r="AI210" s="322"/>
      <c r="AJ210" s="316" t="str">
        <f t="shared" ref="AJ210:AJ227" si="11">IF(F210&gt;0,200," ")</f>
        <v xml:space="preserve"> </v>
      </c>
      <c r="AK210" s="317"/>
      <c r="AL210" s="317"/>
      <c r="AM210" s="317"/>
      <c r="AN210" s="318"/>
      <c r="AO210" s="319"/>
      <c r="AP210" s="25" t="str">
        <f t="shared" si="10"/>
        <v xml:space="preserve"> </v>
      </c>
      <c r="AQ210" s="25"/>
      <c r="AR210" s="25"/>
      <c r="AW210" s="25"/>
      <c r="AX210" s="25"/>
      <c r="AY210" s="25"/>
      <c r="AZ210" s="25"/>
    </row>
    <row r="211" spans="2:52" ht="21" customHeight="1" x14ac:dyDescent="0.3">
      <c r="B211" s="313">
        <v>104</v>
      </c>
      <c r="C211" s="314"/>
      <c r="D211" s="314"/>
      <c r="E211" s="315"/>
      <c r="F211" s="331"/>
      <c r="G211" s="332"/>
      <c r="H211" s="332"/>
      <c r="I211" s="332"/>
      <c r="J211" s="332"/>
      <c r="K211" s="332"/>
      <c r="L211" s="332"/>
      <c r="M211" s="332"/>
      <c r="N211" s="332"/>
      <c r="O211" s="332"/>
      <c r="P211" s="332"/>
      <c r="Q211" s="332"/>
      <c r="R211" s="332"/>
      <c r="S211" s="332"/>
      <c r="T211" s="332"/>
      <c r="U211" s="332"/>
      <c r="V211" s="332"/>
      <c r="W211" s="333"/>
      <c r="X211" s="320"/>
      <c r="Y211" s="321"/>
      <c r="Z211" s="321"/>
      <c r="AA211" s="321"/>
      <c r="AB211" s="321"/>
      <c r="AC211" s="321"/>
      <c r="AD211" s="321"/>
      <c r="AE211" s="321"/>
      <c r="AF211" s="321"/>
      <c r="AG211" s="321"/>
      <c r="AH211" s="321"/>
      <c r="AI211" s="322"/>
      <c r="AJ211" s="316" t="str">
        <f t="shared" si="11"/>
        <v xml:space="preserve"> </v>
      </c>
      <c r="AK211" s="317"/>
      <c r="AL211" s="317"/>
      <c r="AM211" s="317"/>
      <c r="AN211" s="318"/>
      <c r="AO211" s="319"/>
      <c r="AP211" s="25" t="str">
        <f t="shared" si="10"/>
        <v xml:space="preserve"> </v>
      </c>
      <c r="AQ211" s="25"/>
      <c r="AR211" s="25"/>
      <c r="AW211" s="25"/>
      <c r="AX211" s="25"/>
      <c r="AY211" s="25"/>
      <c r="AZ211" s="25"/>
    </row>
    <row r="212" spans="2:52" ht="21" customHeight="1" x14ac:dyDescent="0.3">
      <c r="B212" s="313">
        <v>105</v>
      </c>
      <c r="C212" s="314"/>
      <c r="D212" s="314"/>
      <c r="E212" s="315"/>
      <c r="F212" s="331"/>
      <c r="G212" s="332"/>
      <c r="H212" s="332"/>
      <c r="I212" s="332"/>
      <c r="J212" s="332"/>
      <c r="K212" s="332"/>
      <c r="L212" s="332"/>
      <c r="M212" s="332"/>
      <c r="N212" s="332"/>
      <c r="O212" s="332"/>
      <c r="P212" s="332"/>
      <c r="Q212" s="332"/>
      <c r="R212" s="332"/>
      <c r="S212" s="332"/>
      <c r="T212" s="332"/>
      <c r="U212" s="332"/>
      <c r="V212" s="332"/>
      <c r="W212" s="333"/>
      <c r="X212" s="320"/>
      <c r="Y212" s="321"/>
      <c r="Z212" s="321"/>
      <c r="AA212" s="321"/>
      <c r="AB212" s="321"/>
      <c r="AC212" s="321"/>
      <c r="AD212" s="321"/>
      <c r="AE212" s="321"/>
      <c r="AF212" s="321"/>
      <c r="AG212" s="321"/>
      <c r="AH212" s="321"/>
      <c r="AI212" s="322"/>
      <c r="AJ212" s="316" t="str">
        <f t="shared" si="11"/>
        <v xml:space="preserve"> </v>
      </c>
      <c r="AK212" s="317"/>
      <c r="AL212" s="317"/>
      <c r="AM212" s="317"/>
      <c r="AN212" s="318"/>
      <c r="AO212" s="319"/>
      <c r="AP212" s="25" t="str">
        <f t="shared" si="10"/>
        <v xml:space="preserve"> </v>
      </c>
      <c r="AQ212" s="25"/>
      <c r="AR212" s="25"/>
      <c r="AW212" s="25"/>
      <c r="AX212" s="25"/>
      <c r="AY212" s="25"/>
      <c r="AZ212" s="25"/>
    </row>
    <row r="213" spans="2:52" ht="21" customHeight="1" x14ac:dyDescent="0.3">
      <c r="B213" s="313">
        <v>106</v>
      </c>
      <c r="C213" s="314"/>
      <c r="D213" s="314"/>
      <c r="E213" s="315"/>
      <c r="F213" s="331"/>
      <c r="G213" s="332"/>
      <c r="H213" s="332"/>
      <c r="I213" s="332"/>
      <c r="J213" s="332"/>
      <c r="K213" s="332"/>
      <c r="L213" s="332"/>
      <c r="M213" s="332"/>
      <c r="N213" s="332"/>
      <c r="O213" s="332"/>
      <c r="P213" s="332"/>
      <c r="Q213" s="332"/>
      <c r="R213" s="332"/>
      <c r="S213" s="332"/>
      <c r="T213" s="332"/>
      <c r="U213" s="332"/>
      <c r="V213" s="332"/>
      <c r="W213" s="333"/>
      <c r="X213" s="320"/>
      <c r="Y213" s="321"/>
      <c r="Z213" s="321"/>
      <c r="AA213" s="321"/>
      <c r="AB213" s="321"/>
      <c r="AC213" s="321"/>
      <c r="AD213" s="321"/>
      <c r="AE213" s="321"/>
      <c r="AF213" s="321"/>
      <c r="AG213" s="321"/>
      <c r="AH213" s="321"/>
      <c r="AI213" s="322"/>
      <c r="AJ213" s="316" t="str">
        <f t="shared" si="11"/>
        <v xml:space="preserve"> </v>
      </c>
      <c r="AK213" s="317"/>
      <c r="AL213" s="317"/>
      <c r="AM213" s="317"/>
      <c r="AN213" s="318"/>
      <c r="AO213" s="319"/>
      <c r="AP213" s="25" t="str">
        <f t="shared" si="10"/>
        <v xml:space="preserve"> </v>
      </c>
      <c r="AQ213" s="25"/>
      <c r="AR213" s="25"/>
      <c r="AW213" s="25"/>
      <c r="AX213" s="25"/>
      <c r="AY213" s="25"/>
      <c r="AZ213" s="25"/>
    </row>
    <row r="214" spans="2:52" ht="21" customHeight="1" x14ac:dyDescent="0.3">
      <c r="B214" s="313">
        <v>107</v>
      </c>
      <c r="C214" s="314"/>
      <c r="D214" s="314"/>
      <c r="E214" s="315"/>
      <c r="F214" s="331"/>
      <c r="G214" s="332"/>
      <c r="H214" s="332"/>
      <c r="I214" s="332"/>
      <c r="J214" s="332"/>
      <c r="K214" s="332"/>
      <c r="L214" s="332"/>
      <c r="M214" s="332"/>
      <c r="N214" s="332"/>
      <c r="O214" s="332"/>
      <c r="P214" s="332"/>
      <c r="Q214" s="332"/>
      <c r="R214" s="332"/>
      <c r="S214" s="332"/>
      <c r="T214" s="332"/>
      <c r="U214" s="332"/>
      <c r="V214" s="332"/>
      <c r="W214" s="333"/>
      <c r="X214" s="320"/>
      <c r="Y214" s="321"/>
      <c r="Z214" s="321"/>
      <c r="AA214" s="321"/>
      <c r="AB214" s="321"/>
      <c r="AC214" s="321"/>
      <c r="AD214" s="321"/>
      <c r="AE214" s="321"/>
      <c r="AF214" s="321"/>
      <c r="AG214" s="321"/>
      <c r="AH214" s="321"/>
      <c r="AI214" s="322"/>
      <c r="AJ214" s="316" t="str">
        <f t="shared" si="11"/>
        <v xml:space="preserve"> </v>
      </c>
      <c r="AK214" s="317"/>
      <c r="AL214" s="317"/>
      <c r="AM214" s="317"/>
      <c r="AN214" s="318"/>
      <c r="AO214" s="319"/>
      <c r="AP214" s="25" t="str">
        <f t="shared" si="10"/>
        <v xml:space="preserve"> </v>
      </c>
      <c r="AQ214" s="25"/>
      <c r="AR214" s="25"/>
      <c r="AW214" s="25"/>
      <c r="AX214" s="25"/>
      <c r="AY214" s="25"/>
      <c r="AZ214" s="25"/>
    </row>
    <row r="215" spans="2:52" ht="21" customHeight="1" x14ac:dyDescent="0.3">
      <c r="B215" s="313">
        <v>108</v>
      </c>
      <c r="C215" s="314"/>
      <c r="D215" s="314"/>
      <c r="E215" s="315"/>
      <c r="F215" s="331"/>
      <c r="G215" s="332"/>
      <c r="H215" s="332"/>
      <c r="I215" s="332"/>
      <c r="J215" s="332"/>
      <c r="K215" s="332"/>
      <c r="L215" s="332"/>
      <c r="M215" s="332"/>
      <c r="N215" s="332"/>
      <c r="O215" s="332"/>
      <c r="P215" s="332"/>
      <c r="Q215" s="332"/>
      <c r="R215" s="332"/>
      <c r="S215" s="332"/>
      <c r="T215" s="332"/>
      <c r="U215" s="332"/>
      <c r="V215" s="332"/>
      <c r="W215" s="333"/>
      <c r="X215" s="320"/>
      <c r="Y215" s="321"/>
      <c r="Z215" s="321"/>
      <c r="AA215" s="321"/>
      <c r="AB215" s="321"/>
      <c r="AC215" s="321"/>
      <c r="AD215" s="321"/>
      <c r="AE215" s="321"/>
      <c r="AF215" s="321"/>
      <c r="AG215" s="321"/>
      <c r="AH215" s="321"/>
      <c r="AI215" s="322"/>
      <c r="AJ215" s="316" t="str">
        <f t="shared" si="11"/>
        <v xml:space="preserve"> </v>
      </c>
      <c r="AK215" s="317"/>
      <c r="AL215" s="317"/>
      <c r="AM215" s="317"/>
      <c r="AN215" s="318"/>
      <c r="AO215" s="319"/>
      <c r="AP215" s="25" t="str">
        <f t="shared" si="10"/>
        <v xml:space="preserve"> </v>
      </c>
      <c r="AQ215" s="25"/>
      <c r="AR215" s="25"/>
      <c r="AW215" s="25"/>
      <c r="AX215" s="25"/>
      <c r="AY215" s="25"/>
      <c r="AZ215" s="25"/>
    </row>
    <row r="216" spans="2:52" ht="21" customHeight="1" x14ac:dyDescent="0.3">
      <c r="B216" s="313">
        <v>109</v>
      </c>
      <c r="C216" s="314"/>
      <c r="D216" s="314"/>
      <c r="E216" s="315"/>
      <c r="F216" s="331"/>
      <c r="G216" s="332"/>
      <c r="H216" s="332"/>
      <c r="I216" s="332"/>
      <c r="J216" s="332"/>
      <c r="K216" s="332"/>
      <c r="L216" s="332"/>
      <c r="M216" s="332"/>
      <c r="N216" s="332"/>
      <c r="O216" s="332"/>
      <c r="P216" s="332"/>
      <c r="Q216" s="332"/>
      <c r="R216" s="332"/>
      <c r="S216" s="332"/>
      <c r="T216" s="332"/>
      <c r="U216" s="332"/>
      <c r="V216" s="332"/>
      <c r="W216" s="333"/>
      <c r="X216" s="320"/>
      <c r="Y216" s="321"/>
      <c r="Z216" s="321"/>
      <c r="AA216" s="321"/>
      <c r="AB216" s="321"/>
      <c r="AC216" s="321"/>
      <c r="AD216" s="321"/>
      <c r="AE216" s="321"/>
      <c r="AF216" s="321"/>
      <c r="AG216" s="321"/>
      <c r="AH216" s="321"/>
      <c r="AI216" s="322"/>
      <c r="AJ216" s="316" t="str">
        <f t="shared" si="11"/>
        <v xml:space="preserve"> </v>
      </c>
      <c r="AK216" s="317"/>
      <c r="AL216" s="317"/>
      <c r="AM216" s="317"/>
      <c r="AN216" s="318"/>
      <c r="AO216" s="319"/>
      <c r="AP216" s="25" t="str">
        <f t="shared" si="10"/>
        <v xml:space="preserve"> </v>
      </c>
      <c r="AQ216" s="25"/>
      <c r="AR216" s="25"/>
      <c r="AW216" s="25"/>
      <c r="AX216" s="25"/>
      <c r="AY216" s="25"/>
      <c r="AZ216" s="25"/>
    </row>
    <row r="217" spans="2:52" ht="21" customHeight="1" x14ac:dyDescent="0.3">
      <c r="B217" s="313">
        <v>110</v>
      </c>
      <c r="C217" s="314"/>
      <c r="D217" s="314"/>
      <c r="E217" s="315"/>
      <c r="F217" s="331"/>
      <c r="G217" s="332"/>
      <c r="H217" s="332"/>
      <c r="I217" s="332"/>
      <c r="J217" s="332"/>
      <c r="K217" s="332"/>
      <c r="L217" s="332"/>
      <c r="M217" s="332"/>
      <c r="N217" s="332"/>
      <c r="O217" s="332"/>
      <c r="P217" s="332"/>
      <c r="Q217" s="332"/>
      <c r="R217" s="332"/>
      <c r="S217" s="332"/>
      <c r="T217" s="332"/>
      <c r="U217" s="332"/>
      <c r="V217" s="332"/>
      <c r="W217" s="333"/>
      <c r="X217" s="320"/>
      <c r="Y217" s="321"/>
      <c r="Z217" s="321"/>
      <c r="AA217" s="321"/>
      <c r="AB217" s="321"/>
      <c r="AC217" s="321"/>
      <c r="AD217" s="321"/>
      <c r="AE217" s="321"/>
      <c r="AF217" s="321"/>
      <c r="AG217" s="321"/>
      <c r="AH217" s="321"/>
      <c r="AI217" s="322"/>
      <c r="AJ217" s="316" t="str">
        <f t="shared" si="11"/>
        <v xml:space="preserve"> </v>
      </c>
      <c r="AK217" s="317"/>
      <c r="AL217" s="317"/>
      <c r="AM217" s="317"/>
      <c r="AN217" s="318"/>
      <c r="AO217" s="319"/>
      <c r="AP217" s="25" t="str">
        <f t="shared" si="10"/>
        <v xml:space="preserve"> </v>
      </c>
      <c r="AQ217" s="25"/>
      <c r="AR217" s="25"/>
      <c r="AW217" s="25"/>
      <c r="AX217" s="25"/>
      <c r="AY217" s="25"/>
      <c r="AZ217" s="25"/>
    </row>
    <row r="218" spans="2:52" ht="21" customHeight="1" x14ac:dyDescent="0.3">
      <c r="B218" s="313">
        <v>111</v>
      </c>
      <c r="C218" s="314"/>
      <c r="D218" s="314"/>
      <c r="E218" s="315"/>
      <c r="F218" s="331"/>
      <c r="G218" s="332"/>
      <c r="H218" s="332"/>
      <c r="I218" s="332"/>
      <c r="J218" s="332"/>
      <c r="K218" s="332"/>
      <c r="L218" s="332"/>
      <c r="M218" s="332"/>
      <c r="N218" s="332"/>
      <c r="O218" s="332"/>
      <c r="P218" s="332"/>
      <c r="Q218" s="332"/>
      <c r="R218" s="332"/>
      <c r="S218" s="332"/>
      <c r="T218" s="332"/>
      <c r="U218" s="332"/>
      <c r="V218" s="332"/>
      <c r="W218" s="333"/>
      <c r="X218" s="320"/>
      <c r="Y218" s="321"/>
      <c r="Z218" s="321"/>
      <c r="AA218" s="321"/>
      <c r="AB218" s="321"/>
      <c r="AC218" s="321"/>
      <c r="AD218" s="321"/>
      <c r="AE218" s="321"/>
      <c r="AF218" s="321"/>
      <c r="AG218" s="321"/>
      <c r="AH218" s="321"/>
      <c r="AI218" s="322"/>
      <c r="AJ218" s="316" t="str">
        <f t="shared" si="11"/>
        <v xml:space="preserve"> </v>
      </c>
      <c r="AK218" s="317"/>
      <c r="AL218" s="317"/>
      <c r="AM218" s="317"/>
      <c r="AN218" s="318"/>
      <c r="AO218" s="319"/>
      <c r="AP218" s="25" t="str">
        <f t="shared" si="10"/>
        <v xml:space="preserve"> </v>
      </c>
      <c r="AQ218" s="25"/>
      <c r="AR218" s="25"/>
      <c r="AW218" s="25"/>
      <c r="AX218" s="25"/>
      <c r="AY218" s="25"/>
      <c r="AZ218" s="25"/>
    </row>
    <row r="219" spans="2:52" ht="21" customHeight="1" x14ac:dyDescent="0.3">
      <c r="B219" s="313">
        <v>112</v>
      </c>
      <c r="C219" s="314"/>
      <c r="D219" s="314"/>
      <c r="E219" s="315"/>
      <c r="F219" s="331"/>
      <c r="G219" s="332"/>
      <c r="H219" s="332"/>
      <c r="I219" s="332"/>
      <c r="J219" s="332"/>
      <c r="K219" s="332"/>
      <c r="L219" s="332"/>
      <c r="M219" s="332"/>
      <c r="N219" s="332"/>
      <c r="O219" s="332"/>
      <c r="P219" s="332"/>
      <c r="Q219" s="332"/>
      <c r="R219" s="332"/>
      <c r="S219" s="332"/>
      <c r="T219" s="332"/>
      <c r="U219" s="332"/>
      <c r="V219" s="332"/>
      <c r="W219" s="333"/>
      <c r="X219" s="320"/>
      <c r="Y219" s="321"/>
      <c r="Z219" s="321"/>
      <c r="AA219" s="321"/>
      <c r="AB219" s="321"/>
      <c r="AC219" s="321"/>
      <c r="AD219" s="321"/>
      <c r="AE219" s="321"/>
      <c r="AF219" s="321"/>
      <c r="AG219" s="321"/>
      <c r="AH219" s="321"/>
      <c r="AI219" s="322"/>
      <c r="AJ219" s="316" t="str">
        <f t="shared" si="11"/>
        <v xml:space="preserve"> </v>
      </c>
      <c r="AK219" s="317"/>
      <c r="AL219" s="317"/>
      <c r="AM219" s="317"/>
      <c r="AN219" s="318"/>
      <c r="AO219" s="319"/>
      <c r="AP219" s="25" t="str">
        <f t="shared" si="10"/>
        <v xml:space="preserve"> </v>
      </c>
      <c r="AQ219" s="25"/>
      <c r="AR219" s="25"/>
      <c r="AW219" s="25"/>
      <c r="AX219" s="25"/>
      <c r="AY219" s="25"/>
      <c r="AZ219" s="25"/>
    </row>
    <row r="220" spans="2:52" ht="21" customHeight="1" x14ac:dyDescent="0.3">
      <c r="B220" s="313">
        <v>113</v>
      </c>
      <c r="C220" s="314"/>
      <c r="D220" s="314"/>
      <c r="E220" s="315"/>
      <c r="F220" s="331"/>
      <c r="G220" s="332"/>
      <c r="H220" s="332"/>
      <c r="I220" s="332"/>
      <c r="J220" s="332"/>
      <c r="K220" s="332"/>
      <c r="L220" s="332"/>
      <c r="M220" s="332"/>
      <c r="N220" s="332"/>
      <c r="O220" s="332"/>
      <c r="P220" s="332"/>
      <c r="Q220" s="332"/>
      <c r="R220" s="332"/>
      <c r="S220" s="332"/>
      <c r="T220" s="332"/>
      <c r="U220" s="332"/>
      <c r="V220" s="332"/>
      <c r="W220" s="333"/>
      <c r="X220" s="320"/>
      <c r="Y220" s="321"/>
      <c r="Z220" s="321"/>
      <c r="AA220" s="321"/>
      <c r="AB220" s="321"/>
      <c r="AC220" s="321"/>
      <c r="AD220" s="321"/>
      <c r="AE220" s="321"/>
      <c r="AF220" s="321"/>
      <c r="AG220" s="321"/>
      <c r="AH220" s="321"/>
      <c r="AI220" s="322"/>
      <c r="AJ220" s="316" t="str">
        <f t="shared" si="11"/>
        <v xml:space="preserve"> </v>
      </c>
      <c r="AK220" s="317"/>
      <c r="AL220" s="317"/>
      <c r="AM220" s="317"/>
      <c r="AN220" s="318"/>
      <c r="AO220" s="319"/>
      <c r="AP220" s="25" t="str">
        <f t="shared" si="10"/>
        <v xml:space="preserve"> </v>
      </c>
      <c r="AQ220" s="25"/>
      <c r="AR220" s="25"/>
      <c r="AW220" s="25"/>
      <c r="AX220" s="25"/>
      <c r="AY220" s="25"/>
      <c r="AZ220" s="25"/>
    </row>
    <row r="221" spans="2:52" ht="21" customHeight="1" x14ac:dyDescent="0.3">
      <c r="B221" s="313">
        <v>114</v>
      </c>
      <c r="C221" s="314"/>
      <c r="D221" s="314"/>
      <c r="E221" s="315"/>
      <c r="F221" s="331"/>
      <c r="G221" s="332"/>
      <c r="H221" s="332"/>
      <c r="I221" s="332"/>
      <c r="J221" s="332"/>
      <c r="K221" s="332"/>
      <c r="L221" s="332"/>
      <c r="M221" s="332"/>
      <c r="N221" s="332"/>
      <c r="O221" s="332"/>
      <c r="P221" s="332"/>
      <c r="Q221" s="332"/>
      <c r="R221" s="332"/>
      <c r="S221" s="332"/>
      <c r="T221" s="332"/>
      <c r="U221" s="332"/>
      <c r="V221" s="332"/>
      <c r="W221" s="333"/>
      <c r="X221" s="320"/>
      <c r="Y221" s="321"/>
      <c r="Z221" s="321"/>
      <c r="AA221" s="321"/>
      <c r="AB221" s="321"/>
      <c r="AC221" s="321"/>
      <c r="AD221" s="321"/>
      <c r="AE221" s="321"/>
      <c r="AF221" s="321"/>
      <c r="AG221" s="321"/>
      <c r="AH221" s="321"/>
      <c r="AI221" s="322"/>
      <c r="AJ221" s="316" t="str">
        <f t="shared" si="11"/>
        <v xml:space="preserve"> </v>
      </c>
      <c r="AK221" s="317"/>
      <c r="AL221" s="317"/>
      <c r="AM221" s="317"/>
      <c r="AN221" s="318"/>
      <c r="AO221" s="319"/>
      <c r="AP221" s="25" t="str">
        <f t="shared" si="10"/>
        <v xml:space="preserve"> </v>
      </c>
      <c r="AQ221" s="25"/>
      <c r="AR221" s="25"/>
      <c r="AW221" s="25"/>
      <c r="AX221" s="25"/>
      <c r="AY221" s="25"/>
      <c r="AZ221" s="25"/>
    </row>
    <row r="222" spans="2:52" ht="21" customHeight="1" x14ac:dyDescent="0.3">
      <c r="B222" s="313">
        <v>115</v>
      </c>
      <c r="C222" s="314"/>
      <c r="D222" s="314"/>
      <c r="E222" s="315"/>
      <c r="F222" s="326"/>
      <c r="G222" s="327"/>
      <c r="H222" s="327"/>
      <c r="I222" s="327"/>
      <c r="J222" s="327"/>
      <c r="K222" s="327"/>
      <c r="L222" s="327"/>
      <c r="M222" s="327"/>
      <c r="N222" s="327"/>
      <c r="O222" s="327"/>
      <c r="P222" s="327"/>
      <c r="Q222" s="327"/>
      <c r="R222" s="327"/>
      <c r="S222" s="327"/>
      <c r="T222" s="327"/>
      <c r="U222" s="327"/>
      <c r="V222" s="327"/>
      <c r="W222" s="328"/>
      <c r="X222" s="320"/>
      <c r="Y222" s="321"/>
      <c r="Z222" s="321"/>
      <c r="AA222" s="321"/>
      <c r="AB222" s="321"/>
      <c r="AC222" s="321"/>
      <c r="AD222" s="321"/>
      <c r="AE222" s="321"/>
      <c r="AF222" s="321"/>
      <c r="AG222" s="321"/>
      <c r="AH222" s="321"/>
      <c r="AI222" s="322"/>
      <c r="AJ222" s="316" t="str">
        <f t="shared" si="11"/>
        <v xml:space="preserve"> </v>
      </c>
      <c r="AK222" s="317"/>
      <c r="AL222" s="317"/>
      <c r="AM222" s="317"/>
      <c r="AN222" s="318"/>
      <c r="AO222" s="319"/>
      <c r="AP222" s="25" t="str">
        <f t="shared" si="10"/>
        <v xml:space="preserve"> </v>
      </c>
      <c r="AQ222" s="25"/>
      <c r="AR222" s="25"/>
      <c r="AW222" s="25"/>
      <c r="AX222" s="25"/>
      <c r="AY222" s="25"/>
      <c r="AZ222" s="25"/>
    </row>
    <row r="223" spans="2:52" ht="21" customHeight="1" x14ac:dyDescent="0.3">
      <c r="B223" s="313">
        <v>116</v>
      </c>
      <c r="C223" s="314"/>
      <c r="D223" s="314"/>
      <c r="E223" s="315"/>
      <c r="F223" s="326"/>
      <c r="G223" s="327"/>
      <c r="H223" s="327"/>
      <c r="I223" s="327"/>
      <c r="J223" s="327"/>
      <c r="K223" s="327"/>
      <c r="L223" s="327"/>
      <c r="M223" s="327"/>
      <c r="N223" s="327"/>
      <c r="O223" s="327"/>
      <c r="P223" s="327"/>
      <c r="Q223" s="327"/>
      <c r="R223" s="327"/>
      <c r="S223" s="327"/>
      <c r="T223" s="327"/>
      <c r="U223" s="327"/>
      <c r="V223" s="327"/>
      <c r="W223" s="328"/>
      <c r="X223" s="320"/>
      <c r="Y223" s="321"/>
      <c r="Z223" s="321"/>
      <c r="AA223" s="321"/>
      <c r="AB223" s="321"/>
      <c r="AC223" s="321"/>
      <c r="AD223" s="321"/>
      <c r="AE223" s="321"/>
      <c r="AF223" s="321"/>
      <c r="AG223" s="321"/>
      <c r="AH223" s="321"/>
      <c r="AI223" s="322"/>
      <c r="AJ223" s="316" t="str">
        <f t="shared" si="11"/>
        <v xml:space="preserve"> </v>
      </c>
      <c r="AK223" s="317"/>
      <c r="AL223" s="317"/>
      <c r="AM223" s="317"/>
      <c r="AN223" s="318"/>
      <c r="AO223" s="319"/>
      <c r="AP223" s="25" t="str">
        <f t="shared" si="10"/>
        <v xml:space="preserve"> </v>
      </c>
      <c r="AQ223" s="25"/>
      <c r="AR223" s="25"/>
      <c r="AW223" s="25"/>
      <c r="AX223" s="25"/>
      <c r="AY223" s="25"/>
      <c r="AZ223" s="25"/>
    </row>
    <row r="224" spans="2:52" ht="21" customHeight="1" x14ac:dyDescent="0.3">
      <c r="B224" s="313">
        <v>117</v>
      </c>
      <c r="C224" s="314"/>
      <c r="D224" s="314"/>
      <c r="E224" s="315"/>
      <c r="F224" s="326"/>
      <c r="G224" s="327"/>
      <c r="H224" s="327"/>
      <c r="I224" s="327"/>
      <c r="J224" s="327"/>
      <c r="K224" s="327"/>
      <c r="L224" s="327"/>
      <c r="M224" s="327"/>
      <c r="N224" s="327"/>
      <c r="O224" s="327"/>
      <c r="P224" s="327"/>
      <c r="Q224" s="327"/>
      <c r="R224" s="327"/>
      <c r="S224" s="327"/>
      <c r="T224" s="327"/>
      <c r="U224" s="327"/>
      <c r="V224" s="327"/>
      <c r="W224" s="328"/>
      <c r="X224" s="320"/>
      <c r="Y224" s="321"/>
      <c r="Z224" s="321"/>
      <c r="AA224" s="321"/>
      <c r="AB224" s="321"/>
      <c r="AC224" s="321"/>
      <c r="AD224" s="321"/>
      <c r="AE224" s="321"/>
      <c r="AF224" s="321"/>
      <c r="AG224" s="321"/>
      <c r="AH224" s="321"/>
      <c r="AI224" s="322"/>
      <c r="AJ224" s="316" t="str">
        <f t="shared" si="11"/>
        <v xml:space="preserve"> </v>
      </c>
      <c r="AK224" s="317"/>
      <c r="AL224" s="317"/>
      <c r="AM224" s="317"/>
      <c r="AN224" s="318"/>
      <c r="AO224" s="319"/>
      <c r="AP224" s="25" t="str">
        <f t="shared" si="10"/>
        <v xml:space="preserve"> </v>
      </c>
      <c r="AQ224" s="25"/>
      <c r="AR224" s="25"/>
      <c r="AW224" s="25"/>
      <c r="AX224" s="25"/>
      <c r="AY224" s="25"/>
      <c r="AZ224" s="25"/>
    </row>
    <row r="225" spans="2:52" ht="21" customHeight="1" x14ac:dyDescent="0.3">
      <c r="B225" s="313">
        <v>118</v>
      </c>
      <c r="C225" s="314"/>
      <c r="D225" s="314"/>
      <c r="E225" s="315"/>
      <c r="F225" s="326"/>
      <c r="G225" s="327"/>
      <c r="H225" s="327"/>
      <c r="I225" s="327"/>
      <c r="J225" s="327"/>
      <c r="K225" s="327"/>
      <c r="L225" s="327"/>
      <c r="M225" s="327"/>
      <c r="N225" s="327"/>
      <c r="O225" s="327"/>
      <c r="P225" s="327"/>
      <c r="Q225" s="327"/>
      <c r="R225" s="327"/>
      <c r="S225" s="327"/>
      <c r="T225" s="327"/>
      <c r="U225" s="327"/>
      <c r="V225" s="327"/>
      <c r="W225" s="328"/>
      <c r="X225" s="320"/>
      <c r="Y225" s="321"/>
      <c r="Z225" s="321"/>
      <c r="AA225" s="321"/>
      <c r="AB225" s="321"/>
      <c r="AC225" s="321"/>
      <c r="AD225" s="321"/>
      <c r="AE225" s="321"/>
      <c r="AF225" s="321"/>
      <c r="AG225" s="321"/>
      <c r="AH225" s="321"/>
      <c r="AI225" s="322"/>
      <c r="AJ225" s="316" t="str">
        <f t="shared" si="11"/>
        <v xml:space="preserve"> </v>
      </c>
      <c r="AK225" s="317"/>
      <c r="AL225" s="317"/>
      <c r="AM225" s="317"/>
      <c r="AN225" s="318"/>
      <c r="AO225" s="319"/>
      <c r="AP225" s="25" t="str">
        <f t="shared" si="10"/>
        <v xml:space="preserve"> </v>
      </c>
      <c r="AQ225" s="25"/>
      <c r="AR225" s="25"/>
      <c r="AW225" s="25"/>
      <c r="AX225" s="25"/>
      <c r="AY225" s="25"/>
      <c r="AZ225" s="25"/>
    </row>
    <row r="226" spans="2:52" ht="21" customHeight="1" x14ac:dyDescent="0.3">
      <c r="B226" s="313">
        <v>119</v>
      </c>
      <c r="C226" s="314"/>
      <c r="D226" s="314"/>
      <c r="E226" s="315"/>
      <c r="F226" s="326"/>
      <c r="G226" s="327"/>
      <c r="H226" s="327"/>
      <c r="I226" s="327"/>
      <c r="J226" s="327"/>
      <c r="K226" s="327"/>
      <c r="L226" s="327"/>
      <c r="M226" s="327"/>
      <c r="N226" s="327"/>
      <c r="O226" s="327"/>
      <c r="P226" s="327"/>
      <c r="Q226" s="327"/>
      <c r="R226" s="327"/>
      <c r="S226" s="327"/>
      <c r="T226" s="327"/>
      <c r="U226" s="327"/>
      <c r="V226" s="327"/>
      <c r="W226" s="328"/>
      <c r="X226" s="320"/>
      <c r="Y226" s="321"/>
      <c r="Z226" s="321"/>
      <c r="AA226" s="321"/>
      <c r="AB226" s="321"/>
      <c r="AC226" s="321"/>
      <c r="AD226" s="321"/>
      <c r="AE226" s="321"/>
      <c r="AF226" s="321"/>
      <c r="AG226" s="321"/>
      <c r="AH226" s="321"/>
      <c r="AI226" s="322"/>
      <c r="AJ226" s="316" t="str">
        <f t="shared" si="11"/>
        <v xml:space="preserve"> </v>
      </c>
      <c r="AK226" s="317"/>
      <c r="AL226" s="317"/>
      <c r="AM226" s="317"/>
      <c r="AN226" s="318"/>
      <c r="AO226" s="319"/>
      <c r="AP226" s="25" t="str">
        <f t="shared" si="10"/>
        <v xml:space="preserve"> </v>
      </c>
      <c r="AQ226" s="25"/>
      <c r="AR226" s="25"/>
      <c r="AW226" s="25"/>
      <c r="AX226" s="25"/>
      <c r="AY226" s="25"/>
      <c r="AZ226" s="25"/>
    </row>
    <row r="227" spans="2:52" ht="21" customHeight="1" thickBot="1" x14ac:dyDescent="0.35">
      <c r="B227" s="341">
        <v>120</v>
      </c>
      <c r="C227" s="342"/>
      <c r="D227" s="342"/>
      <c r="E227" s="343"/>
      <c r="F227" s="344"/>
      <c r="G227" s="345"/>
      <c r="H227" s="345"/>
      <c r="I227" s="345"/>
      <c r="J227" s="345"/>
      <c r="K227" s="345"/>
      <c r="L227" s="345"/>
      <c r="M227" s="345"/>
      <c r="N227" s="345"/>
      <c r="O227" s="345"/>
      <c r="P227" s="345"/>
      <c r="Q227" s="345"/>
      <c r="R227" s="345"/>
      <c r="S227" s="345"/>
      <c r="T227" s="345"/>
      <c r="U227" s="345"/>
      <c r="V227" s="345"/>
      <c r="W227" s="346"/>
      <c r="X227" s="320"/>
      <c r="Y227" s="321"/>
      <c r="Z227" s="321"/>
      <c r="AA227" s="321"/>
      <c r="AB227" s="321"/>
      <c r="AC227" s="321"/>
      <c r="AD227" s="321"/>
      <c r="AE227" s="321"/>
      <c r="AF227" s="321"/>
      <c r="AG227" s="321"/>
      <c r="AH227" s="321"/>
      <c r="AI227" s="321"/>
      <c r="AJ227" s="309" t="str">
        <f t="shared" si="11"/>
        <v xml:space="preserve"> </v>
      </c>
      <c r="AK227" s="310"/>
      <c r="AL227" s="310"/>
      <c r="AM227" s="310"/>
      <c r="AN227" s="311"/>
      <c r="AO227" s="312"/>
      <c r="AP227" s="25" t="str">
        <f t="shared" si="10"/>
        <v xml:space="preserve"> </v>
      </c>
      <c r="AQ227" s="25"/>
      <c r="AR227" s="25"/>
      <c r="AW227" s="25"/>
      <c r="AX227" s="25"/>
      <c r="AY227" s="25"/>
      <c r="AZ227" s="25"/>
    </row>
    <row r="228" spans="2:52" ht="21" customHeight="1" thickBot="1" x14ac:dyDescent="0.35">
      <c r="B228" s="26"/>
      <c r="C228" s="27"/>
      <c r="D228" s="27"/>
      <c r="E228" s="27"/>
      <c r="X228" s="329" t="s">
        <v>19</v>
      </c>
      <c r="Y228" s="330"/>
      <c r="Z228" s="330"/>
      <c r="AA228" s="330"/>
      <c r="AB228" s="330"/>
      <c r="AC228" s="330"/>
      <c r="AD228" s="330"/>
      <c r="AE228" s="330"/>
      <c r="AF228" s="330"/>
      <c r="AG228" s="330"/>
      <c r="AH228" s="330"/>
      <c r="AI228" s="330"/>
      <c r="AJ228" s="323" t="str">
        <f>IF(AP228&gt;0,AP228," ")</f>
        <v xml:space="preserve"> </v>
      </c>
      <c r="AK228" s="324"/>
      <c r="AL228" s="324"/>
      <c r="AM228" s="324"/>
      <c r="AN228" s="324"/>
      <c r="AO228" s="325"/>
      <c r="AP228" s="28">
        <f>SUM(AP208:AP227)</f>
        <v>0</v>
      </c>
      <c r="AQ228" s="28"/>
      <c r="AR228" s="28"/>
      <c r="AT228" s="1">
        <f>SUM(AJ208:AO227)</f>
        <v>0</v>
      </c>
      <c r="AW228" s="28"/>
      <c r="AX228" s="28"/>
      <c r="AY228" s="28"/>
      <c r="AZ228" s="28"/>
    </row>
    <row r="229" spans="2:52" ht="15" customHeight="1" x14ac:dyDescent="0.25"/>
    <row r="230" spans="2:52" ht="15" customHeight="1" x14ac:dyDescent="0.25"/>
    <row r="231" spans="2:52" ht="15" customHeight="1" x14ac:dyDescent="0.25"/>
    <row r="232" spans="2:52" ht="15" customHeight="1" x14ac:dyDescent="0.25"/>
    <row r="233" spans="2:52" ht="15" customHeight="1" x14ac:dyDescent="0.25"/>
    <row r="234" spans="2:52" ht="15" customHeight="1" x14ac:dyDescent="0.25"/>
    <row r="235" spans="2:52" ht="15" customHeight="1" x14ac:dyDescent="0.25"/>
    <row r="236" spans="2:52" ht="15" customHeight="1" x14ac:dyDescent="0.25"/>
    <row r="237" spans="2:52" ht="15" customHeight="1" x14ac:dyDescent="0.25"/>
    <row r="238" spans="2:52" ht="15" customHeight="1" x14ac:dyDescent="0.25"/>
    <row r="239" spans="2:52" ht="15" customHeight="1" x14ac:dyDescent="0.25">
      <c r="B239" s="335" t="s">
        <v>139</v>
      </c>
      <c r="C239" s="336"/>
      <c r="D239" s="336"/>
      <c r="E239" s="336"/>
      <c r="F239" s="336"/>
      <c r="G239" s="336"/>
      <c r="H239" s="337"/>
    </row>
    <row r="240" spans="2:52" ht="15" customHeight="1" x14ac:dyDescent="0.25"/>
    <row r="241" spans="2:52" ht="17.25" customHeight="1" x14ac:dyDescent="0.3">
      <c r="F241" s="307" t="s">
        <v>0</v>
      </c>
      <c r="G241" s="307"/>
      <c r="H241" s="307"/>
      <c r="I241" s="307"/>
      <c r="J241" s="307"/>
      <c r="K241" s="307"/>
      <c r="L241" s="307"/>
      <c r="M241" s="307"/>
      <c r="N241" s="307"/>
      <c r="O241" s="365"/>
      <c r="P241" s="338" t="e">
        <f>IF(AP241=0," ",IF(AP241&gt;1,AP241))</f>
        <v>#REF!</v>
      </c>
      <c r="Q241" s="339"/>
      <c r="R241" s="339"/>
      <c r="S241" s="339"/>
      <c r="T241" s="339"/>
      <c r="U241" s="339"/>
      <c r="V241" s="339"/>
      <c r="W241" s="339"/>
      <c r="X241" s="339"/>
      <c r="Y241" s="340"/>
      <c r="AA241" s="307" t="s">
        <v>1</v>
      </c>
      <c r="AB241" s="307"/>
      <c r="AC241" s="307"/>
      <c r="AD241" s="307"/>
      <c r="AE241" s="365"/>
      <c r="AF241" s="366">
        <v>0</v>
      </c>
      <c r="AG241" s="367"/>
      <c r="AH241" s="368"/>
      <c r="AJ241" s="307" t="s">
        <v>2</v>
      </c>
      <c r="AK241" s="307"/>
      <c r="AL241" s="365"/>
      <c r="AM241" s="369"/>
      <c r="AN241" s="370"/>
      <c r="AO241" s="371"/>
      <c r="AP241" s="1" t="e">
        <f>#REF!</f>
        <v>#REF!</v>
      </c>
    </row>
    <row r="242" spans="2:52" ht="28.95" customHeight="1" x14ac:dyDescent="0.25">
      <c r="B242" s="356" t="s">
        <v>135</v>
      </c>
      <c r="C242" s="357"/>
      <c r="D242" s="357"/>
      <c r="E242" s="357"/>
      <c r="F242" s="357"/>
      <c r="G242" s="357"/>
      <c r="H242" s="357"/>
      <c r="I242" s="357"/>
      <c r="J242" s="357"/>
      <c r="K242" s="357"/>
      <c r="L242" s="357"/>
      <c r="M242" s="357"/>
      <c r="N242" s="357"/>
      <c r="O242" s="357"/>
      <c r="P242" s="357"/>
      <c r="Q242" s="357"/>
      <c r="R242" s="357"/>
      <c r="S242" s="357"/>
      <c r="T242" s="357"/>
      <c r="U242" s="357"/>
      <c r="V242" s="357"/>
      <c r="W242" s="357"/>
      <c r="X242" s="357"/>
      <c r="Y242" s="357"/>
      <c r="Z242" s="357"/>
      <c r="AA242" s="357"/>
      <c r="AB242" s="357"/>
      <c r="AC242" s="357"/>
      <c r="AD242" s="357"/>
      <c r="AE242" s="357"/>
      <c r="AF242" s="357"/>
      <c r="AG242" s="357"/>
      <c r="AH242" s="357"/>
      <c r="AI242" s="357"/>
      <c r="AJ242" s="357"/>
      <c r="AK242" s="357"/>
      <c r="AL242" s="357"/>
      <c r="AM242" s="357"/>
      <c r="AN242" s="357"/>
      <c r="AO242" s="357"/>
    </row>
    <row r="243" spans="2:52" ht="28.95" customHeight="1" thickBot="1" x14ac:dyDescent="0.3">
      <c r="B243" s="358"/>
      <c r="C243" s="358"/>
      <c r="D243" s="358"/>
      <c r="E243" s="358"/>
      <c r="F243" s="358"/>
      <c r="G243" s="358"/>
      <c r="H243" s="358"/>
      <c r="I243" s="358"/>
      <c r="J243" s="358"/>
      <c r="K243" s="358"/>
      <c r="L243" s="358"/>
      <c r="M243" s="358"/>
      <c r="N243" s="358"/>
      <c r="O243" s="358"/>
      <c r="P243" s="358"/>
      <c r="Q243" s="358"/>
      <c r="R243" s="358"/>
      <c r="S243" s="358"/>
      <c r="T243" s="358"/>
      <c r="U243" s="358"/>
      <c r="V243" s="358"/>
      <c r="W243" s="358"/>
      <c r="X243" s="358"/>
      <c r="Y243" s="358"/>
      <c r="Z243" s="358"/>
      <c r="AA243" s="358"/>
      <c r="AB243" s="358"/>
      <c r="AC243" s="358"/>
      <c r="AD243" s="358"/>
      <c r="AE243" s="358"/>
      <c r="AF243" s="358"/>
      <c r="AG243" s="358"/>
      <c r="AH243" s="358"/>
      <c r="AI243" s="358"/>
      <c r="AJ243" s="358"/>
      <c r="AK243" s="358"/>
      <c r="AL243" s="358"/>
      <c r="AM243" s="358"/>
      <c r="AN243" s="358"/>
      <c r="AO243" s="358"/>
    </row>
    <row r="244" spans="2:52" ht="17.25" customHeight="1" thickBot="1" x14ac:dyDescent="0.45">
      <c r="B244" s="17"/>
      <c r="X244" s="359" t="s">
        <v>14</v>
      </c>
      <c r="Y244" s="360"/>
      <c r="Z244" s="360"/>
      <c r="AA244" s="360"/>
      <c r="AB244" s="360"/>
      <c r="AC244" s="360"/>
      <c r="AD244" s="360"/>
      <c r="AE244" s="360"/>
      <c r="AF244" s="360"/>
      <c r="AG244" s="360"/>
      <c r="AH244" s="360"/>
      <c r="AI244" s="361"/>
      <c r="AJ244" s="329" t="s">
        <v>133</v>
      </c>
      <c r="AK244" s="372"/>
      <c r="AL244" s="372"/>
      <c r="AM244" s="372"/>
      <c r="AN244" s="373"/>
    </row>
    <row r="245" spans="2:52" ht="6" customHeight="1" thickBot="1" x14ac:dyDescent="0.45">
      <c r="B245" s="17"/>
    </row>
    <row r="246" spans="2:52" ht="30.75" customHeight="1" thickBot="1" x14ac:dyDescent="0.3">
      <c r="B246" s="362" t="s">
        <v>10</v>
      </c>
      <c r="C246" s="363"/>
      <c r="D246" s="363"/>
      <c r="E246" s="364"/>
      <c r="F246" s="362" t="s">
        <v>12</v>
      </c>
      <c r="G246" s="363"/>
      <c r="H246" s="363"/>
      <c r="I246" s="363"/>
      <c r="J246" s="363"/>
      <c r="K246" s="363"/>
      <c r="L246" s="363"/>
      <c r="M246" s="363"/>
      <c r="N246" s="363"/>
      <c r="O246" s="363"/>
      <c r="P246" s="363"/>
      <c r="Q246" s="363"/>
      <c r="R246" s="363"/>
      <c r="S246" s="363"/>
      <c r="T246" s="363"/>
      <c r="U246" s="363"/>
      <c r="V246" s="363"/>
      <c r="W246" s="364"/>
      <c r="X246" s="362" t="s">
        <v>37</v>
      </c>
      <c r="Y246" s="363"/>
      <c r="Z246" s="363"/>
      <c r="AA246" s="363"/>
      <c r="AB246" s="363"/>
      <c r="AC246" s="363"/>
      <c r="AD246" s="363"/>
      <c r="AE246" s="363"/>
      <c r="AF246" s="363"/>
      <c r="AG246" s="363"/>
      <c r="AH246" s="363"/>
      <c r="AI246" s="363"/>
      <c r="AJ246" s="374" t="s">
        <v>22</v>
      </c>
      <c r="AK246" s="375"/>
      <c r="AL246" s="375"/>
      <c r="AM246" s="375"/>
      <c r="AN246" s="376"/>
      <c r="AO246" s="377"/>
      <c r="AW246" s="18"/>
      <c r="AX246" s="18"/>
      <c r="AY246" s="18"/>
      <c r="AZ246" s="18"/>
    </row>
    <row r="247" spans="2:52" ht="13.5" hidden="1" customHeight="1" thickBot="1" x14ac:dyDescent="0.3">
      <c r="B247" s="19" t="s">
        <v>3</v>
      </c>
      <c r="C247" s="13"/>
      <c r="D247" s="13"/>
      <c r="E247" s="20"/>
      <c r="F247" s="21"/>
      <c r="W247" s="22"/>
      <c r="X247" s="21"/>
      <c r="AJ247" s="23"/>
      <c r="AK247" s="23"/>
      <c r="AL247" s="23"/>
      <c r="AM247" s="23"/>
      <c r="AN247" s="23"/>
      <c r="AO247" s="24"/>
    </row>
    <row r="248" spans="2:52" ht="21" customHeight="1" x14ac:dyDescent="0.3">
      <c r="B248" s="378">
        <v>121</v>
      </c>
      <c r="C248" s="379"/>
      <c r="D248" s="379"/>
      <c r="E248" s="380"/>
      <c r="F248" s="331"/>
      <c r="G248" s="332"/>
      <c r="H248" s="332"/>
      <c r="I248" s="332"/>
      <c r="J248" s="332"/>
      <c r="K248" s="332"/>
      <c r="L248" s="332"/>
      <c r="M248" s="332"/>
      <c r="N248" s="332"/>
      <c r="O248" s="332"/>
      <c r="P248" s="332"/>
      <c r="Q248" s="332"/>
      <c r="R248" s="332"/>
      <c r="S248" s="332"/>
      <c r="T248" s="332"/>
      <c r="U248" s="332"/>
      <c r="V248" s="332"/>
      <c r="W248" s="333"/>
      <c r="X248" s="320"/>
      <c r="Y248" s="321"/>
      <c r="Z248" s="321"/>
      <c r="AA248" s="321"/>
      <c r="AB248" s="321"/>
      <c r="AC248" s="321"/>
      <c r="AD248" s="321"/>
      <c r="AE248" s="321"/>
      <c r="AF248" s="321"/>
      <c r="AG248" s="321"/>
      <c r="AH248" s="321"/>
      <c r="AI248" s="322"/>
      <c r="AJ248" s="316" t="str">
        <f>IF(F248&gt;0,200," ")</f>
        <v xml:space="preserve"> </v>
      </c>
      <c r="AK248" s="317"/>
      <c r="AL248" s="317"/>
      <c r="AM248" s="317"/>
      <c r="AN248" s="318"/>
      <c r="AO248" s="319"/>
      <c r="AP248" s="25" t="str">
        <f>AJ248</f>
        <v xml:space="preserve"> </v>
      </c>
      <c r="AQ248" s="25"/>
      <c r="AR248" s="25"/>
      <c r="AW248" s="25"/>
      <c r="AX248" s="25"/>
      <c r="AY248" s="25"/>
      <c r="AZ248" s="25"/>
    </row>
    <row r="249" spans="2:52" ht="21" customHeight="1" x14ac:dyDescent="0.3">
      <c r="B249" s="313">
        <v>122</v>
      </c>
      <c r="C249" s="314"/>
      <c r="D249" s="314"/>
      <c r="E249" s="315"/>
      <c r="F249" s="331"/>
      <c r="G249" s="332"/>
      <c r="H249" s="332"/>
      <c r="I249" s="332"/>
      <c r="J249" s="332"/>
      <c r="K249" s="332"/>
      <c r="L249" s="332"/>
      <c r="M249" s="332"/>
      <c r="N249" s="332"/>
      <c r="O249" s="332"/>
      <c r="P249" s="332"/>
      <c r="Q249" s="332"/>
      <c r="R249" s="332"/>
      <c r="S249" s="332"/>
      <c r="T249" s="332"/>
      <c r="U249" s="332"/>
      <c r="V249" s="332"/>
      <c r="W249" s="333"/>
      <c r="X249" s="320"/>
      <c r="Y249" s="321"/>
      <c r="Z249" s="321"/>
      <c r="AA249" s="321"/>
      <c r="AB249" s="321"/>
      <c r="AC249" s="321"/>
      <c r="AD249" s="321"/>
      <c r="AE249" s="321"/>
      <c r="AF249" s="321"/>
      <c r="AG249" s="321"/>
      <c r="AH249" s="321"/>
      <c r="AI249" s="322"/>
      <c r="AJ249" s="316" t="str">
        <f>IF(F249&gt;0,200," ")</f>
        <v xml:space="preserve"> </v>
      </c>
      <c r="AK249" s="317"/>
      <c r="AL249" s="317"/>
      <c r="AM249" s="317"/>
      <c r="AN249" s="318"/>
      <c r="AO249" s="319"/>
      <c r="AP249" s="25" t="str">
        <f t="shared" ref="AP249:AP267" si="12">AJ249</f>
        <v xml:space="preserve"> </v>
      </c>
      <c r="AQ249" s="25"/>
      <c r="AR249" s="25"/>
      <c r="AW249" s="25"/>
      <c r="AX249" s="25"/>
      <c r="AY249" s="25"/>
      <c r="AZ249" s="25"/>
    </row>
    <row r="250" spans="2:52" ht="21" customHeight="1" x14ac:dyDescent="0.3">
      <c r="B250" s="313">
        <v>123</v>
      </c>
      <c r="C250" s="314"/>
      <c r="D250" s="314"/>
      <c r="E250" s="315"/>
      <c r="F250" s="331"/>
      <c r="G250" s="332"/>
      <c r="H250" s="332"/>
      <c r="I250" s="332"/>
      <c r="J250" s="332"/>
      <c r="K250" s="332"/>
      <c r="L250" s="332"/>
      <c r="M250" s="332"/>
      <c r="N250" s="332"/>
      <c r="O250" s="332"/>
      <c r="P250" s="332"/>
      <c r="Q250" s="332"/>
      <c r="R250" s="332"/>
      <c r="S250" s="332"/>
      <c r="T250" s="332"/>
      <c r="U250" s="332"/>
      <c r="V250" s="332"/>
      <c r="W250" s="333"/>
      <c r="X250" s="320"/>
      <c r="Y250" s="321"/>
      <c r="Z250" s="321"/>
      <c r="AA250" s="321"/>
      <c r="AB250" s="321"/>
      <c r="AC250" s="321"/>
      <c r="AD250" s="321"/>
      <c r="AE250" s="321"/>
      <c r="AF250" s="321"/>
      <c r="AG250" s="321"/>
      <c r="AH250" s="321"/>
      <c r="AI250" s="322"/>
      <c r="AJ250" s="316" t="str">
        <f t="shared" ref="AJ250:AJ267" si="13">IF(F250&gt;0,200," ")</f>
        <v xml:space="preserve"> </v>
      </c>
      <c r="AK250" s="317"/>
      <c r="AL250" s="317"/>
      <c r="AM250" s="317"/>
      <c r="AN250" s="318"/>
      <c r="AO250" s="319"/>
      <c r="AP250" s="25" t="str">
        <f t="shared" si="12"/>
        <v xml:space="preserve"> </v>
      </c>
      <c r="AQ250" s="25"/>
      <c r="AR250" s="25"/>
      <c r="AW250" s="25"/>
      <c r="AX250" s="25"/>
      <c r="AY250" s="25"/>
      <c r="AZ250" s="25"/>
    </row>
    <row r="251" spans="2:52" ht="21" customHeight="1" x14ac:dyDescent="0.3">
      <c r="B251" s="313">
        <v>124</v>
      </c>
      <c r="C251" s="314"/>
      <c r="D251" s="314"/>
      <c r="E251" s="315"/>
      <c r="F251" s="331"/>
      <c r="G251" s="332"/>
      <c r="H251" s="332"/>
      <c r="I251" s="332"/>
      <c r="J251" s="332"/>
      <c r="K251" s="332"/>
      <c r="L251" s="332"/>
      <c r="M251" s="332"/>
      <c r="N251" s="332"/>
      <c r="O251" s="332"/>
      <c r="P251" s="332"/>
      <c r="Q251" s="332"/>
      <c r="R251" s="332"/>
      <c r="S251" s="332"/>
      <c r="T251" s="332"/>
      <c r="U251" s="332"/>
      <c r="V251" s="332"/>
      <c r="W251" s="333"/>
      <c r="X251" s="320"/>
      <c r="Y251" s="321"/>
      <c r="Z251" s="321"/>
      <c r="AA251" s="321"/>
      <c r="AB251" s="321"/>
      <c r="AC251" s="321"/>
      <c r="AD251" s="321"/>
      <c r="AE251" s="321"/>
      <c r="AF251" s="321"/>
      <c r="AG251" s="321"/>
      <c r="AH251" s="321"/>
      <c r="AI251" s="322"/>
      <c r="AJ251" s="316" t="str">
        <f t="shared" si="13"/>
        <v xml:space="preserve"> </v>
      </c>
      <c r="AK251" s="317"/>
      <c r="AL251" s="317"/>
      <c r="AM251" s="317"/>
      <c r="AN251" s="318"/>
      <c r="AO251" s="319"/>
      <c r="AP251" s="25" t="str">
        <f t="shared" si="12"/>
        <v xml:space="preserve"> </v>
      </c>
      <c r="AQ251" s="25"/>
      <c r="AR251" s="25"/>
      <c r="AW251" s="25"/>
      <c r="AX251" s="25"/>
      <c r="AY251" s="25"/>
      <c r="AZ251" s="25"/>
    </row>
    <row r="252" spans="2:52" ht="21" customHeight="1" x14ac:dyDescent="0.3">
      <c r="B252" s="313">
        <v>125</v>
      </c>
      <c r="C252" s="314"/>
      <c r="D252" s="314"/>
      <c r="E252" s="315"/>
      <c r="F252" s="331"/>
      <c r="G252" s="332"/>
      <c r="H252" s="332"/>
      <c r="I252" s="332"/>
      <c r="J252" s="332"/>
      <c r="K252" s="332"/>
      <c r="L252" s="332"/>
      <c r="M252" s="332"/>
      <c r="N252" s="332"/>
      <c r="O252" s="332"/>
      <c r="P252" s="332"/>
      <c r="Q252" s="332"/>
      <c r="R252" s="332"/>
      <c r="S252" s="332"/>
      <c r="T252" s="332"/>
      <c r="U252" s="332"/>
      <c r="V252" s="332"/>
      <c r="W252" s="333"/>
      <c r="X252" s="320"/>
      <c r="Y252" s="321"/>
      <c r="Z252" s="321"/>
      <c r="AA252" s="321"/>
      <c r="AB252" s="321"/>
      <c r="AC252" s="321"/>
      <c r="AD252" s="321"/>
      <c r="AE252" s="321"/>
      <c r="AF252" s="321"/>
      <c r="AG252" s="321"/>
      <c r="AH252" s="321"/>
      <c r="AI252" s="322"/>
      <c r="AJ252" s="316" t="str">
        <f t="shared" si="13"/>
        <v xml:space="preserve"> </v>
      </c>
      <c r="AK252" s="317"/>
      <c r="AL252" s="317"/>
      <c r="AM252" s="317"/>
      <c r="AN252" s="318"/>
      <c r="AO252" s="319"/>
      <c r="AP252" s="25" t="str">
        <f t="shared" si="12"/>
        <v xml:space="preserve"> </v>
      </c>
      <c r="AQ252" s="25"/>
      <c r="AR252" s="25"/>
      <c r="AW252" s="25"/>
      <c r="AX252" s="25"/>
      <c r="AY252" s="25"/>
      <c r="AZ252" s="25"/>
    </row>
    <row r="253" spans="2:52" ht="21" customHeight="1" x14ac:dyDescent="0.3">
      <c r="B253" s="313">
        <v>126</v>
      </c>
      <c r="C253" s="314"/>
      <c r="D253" s="314"/>
      <c r="E253" s="315"/>
      <c r="F253" s="331"/>
      <c r="G253" s="332"/>
      <c r="H253" s="332"/>
      <c r="I253" s="332"/>
      <c r="J253" s="332"/>
      <c r="K253" s="332"/>
      <c r="L253" s="332"/>
      <c r="M253" s="332"/>
      <c r="N253" s="332"/>
      <c r="O253" s="332"/>
      <c r="P253" s="332"/>
      <c r="Q253" s="332"/>
      <c r="R253" s="332"/>
      <c r="S253" s="332"/>
      <c r="T253" s="332"/>
      <c r="U253" s="332"/>
      <c r="V253" s="332"/>
      <c r="W253" s="333"/>
      <c r="X253" s="320"/>
      <c r="Y253" s="321"/>
      <c r="Z253" s="321"/>
      <c r="AA253" s="321"/>
      <c r="AB253" s="321"/>
      <c r="AC253" s="321"/>
      <c r="AD253" s="321"/>
      <c r="AE253" s="321"/>
      <c r="AF253" s="321"/>
      <c r="AG253" s="321"/>
      <c r="AH253" s="321"/>
      <c r="AI253" s="322"/>
      <c r="AJ253" s="316" t="str">
        <f t="shared" si="13"/>
        <v xml:space="preserve"> </v>
      </c>
      <c r="AK253" s="317"/>
      <c r="AL253" s="317"/>
      <c r="AM253" s="317"/>
      <c r="AN253" s="318"/>
      <c r="AO253" s="319"/>
      <c r="AP253" s="25" t="str">
        <f t="shared" si="12"/>
        <v xml:space="preserve"> </v>
      </c>
      <c r="AQ253" s="25"/>
      <c r="AR253" s="25"/>
      <c r="AW253" s="25"/>
      <c r="AX253" s="25"/>
      <c r="AY253" s="25"/>
      <c r="AZ253" s="25"/>
    </row>
    <row r="254" spans="2:52" ht="21" customHeight="1" x14ac:dyDescent="0.3">
      <c r="B254" s="313">
        <v>127</v>
      </c>
      <c r="C254" s="314"/>
      <c r="D254" s="314"/>
      <c r="E254" s="315"/>
      <c r="F254" s="331"/>
      <c r="G254" s="332"/>
      <c r="H254" s="332"/>
      <c r="I254" s="332"/>
      <c r="J254" s="332"/>
      <c r="K254" s="332"/>
      <c r="L254" s="332"/>
      <c r="M254" s="332"/>
      <c r="N254" s="332"/>
      <c r="O254" s="332"/>
      <c r="P254" s="332"/>
      <c r="Q254" s="332"/>
      <c r="R254" s="332"/>
      <c r="S254" s="332"/>
      <c r="T254" s="332"/>
      <c r="U254" s="332"/>
      <c r="V254" s="332"/>
      <c r="W254" s="333"/>
      <c r="X254" s="320"/>
      <c r="Y254" s="321"/>
      <c r="Z254" s="321"/>
      <c r="AA254" s="321"/>
      <c r="AB254" s="321"/>
      <c r="AC254" s="321"/>
      <c r="AD254" s="321"/>
      <c r="AE254" s="321"/>
      <c r="AF254" s="321"/>
      <c r="AG254" s="321"/>
      <c r="AH254" s="321"/>
      <c r="AI254" s="322"/>
      <c r="AJ254" s="316" t="str">
        <f t="shared" si="13"/>
        <v xml:space="preserve"> </v>
      </c>
      <c r="AK254" s="317"/>
      <c r="AL254" s="317"/>
      <c r="AM254" s="317"/>
      <c r="AN254" s="318"/>
      <c r="AO254" s="319"/>
      <c r="AP254" s="25" t="str">
        <f t="shared" si="12"/>
        <v xml:space="preserve"> </v>
      </c>
      <c r="AQ254" s="25"/>
      <c r="AR254" s="25"/>
      <c r="AW254" s="25"/>
      <c r="AX254" s="25"/>
      <c r="AY254" s="25"/>
      <c r="AZ254" s="25"/>
    </row>
    <row r="255" spans="2:52" ht="21" customHeight="1" x14ac:dyDescent="0.3">
      <c r="B255" s="313">
        <v>128</v>
      </c>
      <c r="C255" s="314"/>
      <c r="D255" s="314"/>
      <c r="E255" s="315"/>
      <c r="F255" s="331"/>
      <c r="G255" s="332"/>
      <c r="H255" s="332"/>
      <c r="I255" s="332"/>
      <c r="J255" s="332"/>
      <c r="K255" s="332"/>
      <c r="L255" s="332"/>
      <c r="M255" s="332"/>
      <c r="N255" s="332"/>
      <c r="O255" s="332"/>
      <c r="P255" s="332"/>
      <c r="Q255" s="332"/>
      <c r="R255" s="332"/>
      <c r="S255" s="332"/>
      <c r="T255" s="332"/>
      <c r="U255" s="332"/>
      <c r="V255" s="332"/>
      <c r="W255" s="333"/>
      <c r="X255" s="320"/>
      <c r="Y255" s="321"/>
      <c r="Z255" s="321"/>
      <c r="AA255" s="321"/>
      <c r="AB255" s="321"/>
      <c r="AC255" s="321"/>
      <c r="AD255" s="321"/>
      <c r="AE255" s="321"/>
      <c r="AF255" s="321"/>
      <c r="AG255" s="321"/>
      <c r="AH255" s="321"/>
      <c r="AI255" s="322"/>
      <c r="AJ255" s="316" t="str">
        <f t="shared" si="13"/>
        <v xml:space="preserve"> </v>
      </c>
      <c r="AK255" s="317"/>
      <c r="AL255" s="317"/>
      <c r="AM255" s="317"/>
      <c r="AN255" s="318"/>
      <c r="AO255" s="319"/>
      <c r="AP255" s="25" t="str">
        <f t="shared" si="12"/>
        <v xml:space="preserve"> </v>
      </c>
      <c r="AQ255" s="25"/>
      <c r="AR255" s="25"/>
      <c r="AW255" s="25"/>
      <c r="AX255" s="25"/>
      <c r="AY255" s="25"/>
      <c r="AZ255" s="25"/>
    </row>
    <row r="256" spans="2:52" ht="21" customHeight="1" x14ac:dyDescent="0.3">
      <c r="B256" s="313">
        <v>129</v>
      </c>
      <c r="C256" s="314"/>
      <c r="D256" s="314"/>
      <c r="E256" s="315"/>
      <c r="F256" s="331"/>
      <c r="G256" s="332"/>
      <c r="H256" s="332"/>
      <c r="I256" s="332"/>
      <c r="J256" s="332"/>
      <c r="K256" s="332"/>
      <c r="L256" s="332"/>
      <c r="M256" s="332"/>
      <c r="N256" s="332"/>
      <c r="O256" s="332"/>
      <c r="P256" s="332"/>
      <c r="Q256" s="332"/>
      <c r="R256" s="332"/>
      <c r="S256" s="332"/>
      <c r="T256" s="332"/>
      <c r="U256" s="332"/>
      <c r="V256" s="332"/>
      <c r="W256" s="333"/>
      <c r="X256" s="320"/>
      <c r="Y256" s="321"/>
      <c r="Z256" s="321"/>
      <c r="AA256" s="321"/>
      <c r="AB256" s="321"/>
      <c r="AC256" s="321"/>
      <c r="AD256" s="321"/>
      <c r="AE256" s="321"/>
      <c r="AF256" s="321"/>
      <c r="AG256" s="321"/>
      <c r="AH256" s="321"/>
      <c r="AI256" s="322"/>
      <c r="AJ256" s="316" t="str">
        <f t="shared" si="13"/>
        <v xml:space="preserve"> </v>
      </c>
      <c r="AK256" s="317"/>
      <c r="AL256" s="317"/>
      <c r="AM256" s="317"/>
      <c r="AN256" s="318"/>
      <c r="AO256" s="319"/>
      <c r="AP256" s="25" t="str">
        <f t="shared" si="12"/>
        <v xml:space="preserve"> </v>
      </c>
      <c r="AQ256" s="25"/>
      <c r="AR256" s="25"/>
      <c r="AW256" s="25"/>
      <c r="AX256" s="25"/>
      <c r="AY256" s="25"/>
      <c r="AZ256" s="25"/>
    </row>
    <row r="257" spans="2:52" ht="21" customHeight="1" x14ac:dyDescent="0.3">
      <c r="B257" s="313">
        <v>130</v>
      </c>
      <c r="C257" s="314"/>
      <c r="D257" s="314"/>
      <c r="E257" s="315"/>
      <c r="F257" s="331"/>
      <c r="G257" s="332"/>
      <c r="H257" s="332"/>
      <c r="I257" s="332"/>
      <c r="J257" s="332"/>
      <c r="K257" s="332"/>
      <c r="L257" s="332"/>
      <c r="M257" s="332"/>
      <c r="N257" s="332"/>
      <c r="O257" s="332"/>
      <c r="P257" s="332"/>
      <c r="Q257" s="332"/>
      <c r="R257" s="332"/>
      <c r="S257" s="332"/>
      <c r="T257" s="332"/>
      <c r="U257" s="332"/>
      <c r="V257" s="332"/>
      <c r="W257" s="333"/>
      <c r="X257" s="320"/>
      <c r="Y257" s="321"/>
      <c r="Z257" s="321"/>
      <c r="AA257" s="321"/>
      <c r="AB257" s="321"/>
      <c r="AC257" s="321"/>
      <c r="AD257" s="321"/>
      <c r="AE257" s="321"/>
      <c r="AF257" s="321"/>
      <c r="AG257" s="321"/>
      <c r="AH257" s="321"/>
      <c r="AI257" s="322"/>
      <c r="AJ257" s="316" t="str">
        <f t="shared" si="13"/>
        <v xml:space="preserve"> </v>
      </c>
      <c r="AK257" s="317"/>
      <c r="AL257" s="317"/>
      <c r="AM257" s="317"/>
      <c r="AN257" s="318"/>
      <c r="AO257" s="319"/>
      <c r="AP257" s="25" t="str">
        <f t="shared" si="12"/>
        <v xml:space="preserve"> </v>
      </c>
      <c r="AQ257" s="25"/>
      <c r="AR257" s="25"/>
      <c r="AW257" s="25"/>
      <c r="AX257" s="25"/>
      <c r="AY257" s="25"/>
      <c r="AZ257" s="25"/>
    </row>
    <row r="258" spans="2:52" ht="21" customHeight="1" x14ac:dyDescent="0.3">
      <c r="B258" s="313">
        <v>131</v>
      </c>
      <c r="C258" s="314"/>
      <c r="D258" s="314"/>
      <c r="E258" s="315"/>
      <c r="F258" s="331"/>
      <c r="G258" s="332"/>
      <c r="H258" s="332"/>
      <c r="I258" s="332"/>
      <c r="J258" s="332"/>
      <c r="K258" s="332"/>
      <c r="L258" s="332"/>
      <c r="M258" s="332"/>
      <c r="N258" s="332"/>
      <c r="O258" s="332"/>
      <c r="P258" s="332"/>
      <c r="Q258" s="332"/>
      <c r="R258" s="332"/>
      <c r="S258" s="332"/>
      <c r="T258" s="332"/>
      <c r="U258" s="332"/>
      <c r="V258" s="332"/>
      <c r="W258" s="333"/>
      <c r="X258" s="320"/>
      <c r="Y258" s="321"/>
      <c r="Z258" s="321"/>
      <c r="AA258" s="321"/>
      <c r="AB258" s="321"/>
      <c r="AC258" s="321"/>
      <c r="AD258" s="321"/>
      <c r="AE258" s="321"/>
      <c r="AF258" s="321"/>
      <c r="AG258" s="321"/>
      <c r="AH258" s="321"/>
      <c r="AI258" s="322"/>
      <c r="AJ258" s="316" t="str">
        <f t="shared" si="13"/>
        <v xml:space="preserve"> </v>
      </c>
      <c r="AK258" s="317"/>
      <c r="AL258" s="317"/>
      <c r="AM258" s="317"/>
      <c r="AN258" s="318"/>
      <c r="AO258" s="319"/>
      <c r="AP258" s="25" t="str">
        <f t="shared" si="12"/>
        <v xml:space="preserve"> </v>
      </c>
      <c r="AQ258" s="25"/>
      <c r="AR258" s="25"/>
      <c r="AW258" s="25"/>
      <c r="AX258" s="25"/>
      <c r="AY258" s="25"/>
      <c r="AZ258" s="25"/>
    </row>
    <row r="259" spans="2:52" ht="21" customHeight="1" x14ac:dyDescent="0.3">
      <c r="B259" s="313">
        <v>132</v>
      </c>
      <c r="C259" s="314"/>
      <c r="D259" s="314"/>
      <c r="E259" s="315"/>
      <c r="F259" s="331"/>
      <c r="G259" s="332"/>
      <c r="H259" s="332"/>
      <c r="I259" s="332"/>
      <c r="J259" s="332"/>
      <c r="K259" s="332"/>
      <c r="L259" s="332"/>
      <c r="M259" s="332"/>
      <c r="N259" s="332"/>
      <c r="O259" s="332"/>
      <c r="P259" s="332"/>
      <c r="Q259" s="332"/>
      <c r="R259" s="332"/>
      <c r="S259" s="332"/>
      <c r="T259" s="332"/>
      <c r="U259" s="332"/>
      <c r="V259" s="332"/>
      <c r="W259" s="333"/>
      <c r="X259" s="320"/>
      <c r="Y259" s="321"/>
      <c r="Z259" s="321"/>
      <c r="AA259" s="321"/>
      <c r="AB259" s="321"/>
      <c r="AC259" s="321"/>
      <c r="AD259" s="321"/>
      <c r="AE259" s="321"/>
      <c r="AF259" s="321"/>
      <c r="AG259" s="321"/>
      <c r="AH259" s="321"/>
      <c r="AI259" s="322"/>
      <c r="AJ259" s="316" t="str">
        <f t="shared" si="13"/>
        <v xml:space="preserve"> </v>
      </c>
      <c r="AK259" s="317"/>
      <c r="AL259" s="317"/>
      <c r="AM259" s="317"/>
      <c r="AN259" s="318"/>
      <c r="AO259" s="319"/>
      <c r="AP259" s="25" t="str">
        <f t="shared" si="12"/>
        <v xml:space="preserve"> </v>
      </c>
      <c r="AQ259" s="25"/>
      <c r="AR259" s="25"/>
      <c r="AW259" s="25"/>
      <c r="AX259" s="25"/>
      <c r="AY259" s="25"/>
      <c r="AZ259" s="25"/>
    </row>
    <row r="260" spans="2:52" ht="21" customHeight="1" x14ac:dyDescent="0.3">
      <c r="B260" s="313">
        <v>133</v>
      </c>
      <c r="C260" s="314"/>
      <c r="D260" s="314"/>
      <c r="E260" s="315"/>
      <c r="F260" s="331"/>
      <c r="G260" s="332"/>
      <c r="H260" s="332"/>
      <c r="I260" s="332"/>
      <c r="J260" s="332"/>
      <c r="K260" s="332"/>
      <c r="L260" s="332"/>
      <c r="M260" s="332"/>
      <c r="N260" s="332"/>
      <c r="O260" s="332"/>
      <c r="P260" s="332"/>
      <c r="Q260" s="332"/>
      <c r="R260" s="332"/>
      <c r="S260" s="332"/>
      <c r="T260" s="332"/>
      <c r="U260" s="332"/>
      <c r="V260" s="332"/>
      <c r="W260" s="333"/>
      <c r="X260" s="320"/>
      <c r="Y260" s="321"/>
      <c r="Z260" s="321"/>
      <c r="AA260" s="321"/>
      <c r="AB260" s="321"/>
      <c r="AC260" s="321"/>
      <c r="AD260" s="321"/>
      <c r="AE260" s="321"/>
      <c r="AF260" s="321"/>
      <c r="AG260" s="321"/>
      <c r="AH260" s="321"/>
      <c r="AI260" s="322"/>
      <c r="AJ260" s="316" t="str">
        <f t="shared" si="13"/>
        <v xml:space="preserve"> </v>
      </c>
      <c r="AK260" s="317"/>
      <c r="AL260" s="317"/>
      <c r="AM260" s="317"/>
      <c r="AN260" s="318"/>
      <c r="AO260" s="319"/>
      <c r="AP260" s="25" t="str">
        <f t="shared" si="12"/>
        <v xml:space="preserve"> </v>
      </c>
      <c r="AQ260" s="25"/>
      <c r="AR260" s="25"/>
      <c r="AW260" s="25"/>
      <c r="AX260" s="25"/>
      <c r="AY260" s="25"/>
      <c r="AZ260" s="25"/>
    </row>
    <row r="261" spans="2:52" ht="21" customHeight="1" x14ac:dyDescent="0.3">
      <c r="B261" s="313">
        <v>134</v>
      </c>
      <c r="C261" s="314"/>
      <c r="D261" s="314"/>
      <c r="E261" s="315"/>
      <c r="F261" s="331"/>
      <c r="G261" s="332"/>
      <c r="H261" s="332"/>
      <c r="I261" s="332"/>
      <c r="J261" s="332"/>
      <c r="K261" s="332"/>
      <c r="L261" s="332"/>
      <c r="M261" s="332"/>
      <c r="N261" s="332"/>
      <c r="O261" s="332"/>
      <c r="P261" s="332"/>
      <c r="Q261" s="332"/>
      <c r="R261" s="332"/>
      <c r="S261" s="332"/>
      <c r="T261" s="332"/>
      <c r="U261" s="332"/>
      <c r="V261" s="332"/>
      <c r="W261" s="333"/>
      <c r="X261" s="320"/>
      <c r="Y261" s="321"/>
      <c r="Z261" s="321"/>
      <c r="AA261" s="321"/>
      <c r="AB261" s="321"/>
      <c r="AC261" s="321"/>
      <c r="AD261" s="321"/>
      <c r="AE261" s="321"/>
      <c r="AF261" s="321"/>
      <c r="AG261" s="321"/>
      <c r="AH261" s="321"/>
      <c r="AI261" s="322"/>
      <c r="AJ261" s="316" t="str">
        <f t="shared" si="13"/>
        <v xml:space="preserve"> </v>
      </c>
      <c r="AK261" s="317"/>
      <c r="AL261" s="317"/>
      <c r="AM261" s="317"/>
      <c r="AN261" s="318"/>
      <c r="AO261" s="319"/>
      <c r="AP261" s="25" t="str">
        <f t="shared" si="12"/>
        <v xml:space="preserve"> </v>
      </c>
      <c r="AQ261" s="25"/>
      <c r="AR261" s="25"/>
      <c r="AW261" s="25"/>
      <c r="AX261" s="25"/>
      <c r="AY261" s="25"/>
      <c r="AZ261" s="25"/>
    </row>
    <row r="262" spans="2:52" ht="21" customHeight="1" x14ac:dyDescent="0.3">
      <c r="B262" s="313">
        <v>135</v>
      </c>
      <c r="C262" s="314"/>
      <c r="D262" s="314"/>
      <c r="E262" s="315"/>
      <c r="F262" s="326"/>
      <c r="G262" s="327"/>
      <c r="H262" s="327"/>
      <c r="I262" s="327"/>
      <c r="J262" s="327"/>
      <c r="K262" s="327"/>
      <c r="L262" s="327"/>
      <c r="M262" s="327"/>
      <c r="N262" s="327"/>
      <c r="O262" s="327"/>
      <c r="P262" s="327"/>
      <c r="Q262" s="327"/>
      <c r="R262" s="327"/>
      <c r="S262" s="327"/>
      <c r="T262" s="327"/>
      <c r="U262" s="327"/>
      <c r="V262" s="327"/>
      <c r="W262" s="328"/>
      <c r="X262" s="320"/>
      <c r="Y262" s="321"/>
      <c r="Z262" s="321"/>
      <c r="AA262" s="321"/>
      <c r="AB262" s="321"/>
      <c r="AC262" s="321"/>
      <c r="AD262" s="321"/>
      <c r="AE262" s="321"/>
      <c r="AF262" s="321"/>
      <c r="AG262" s="321"/>
      <c r="AH262" s="321"/>
      <c r="AI262" s="322"/>
      <c r="AJ262" s="316" t="str">
        <f t="shared" si="13"/>
        <v xml:space="preserve"> </v>
      </c>
      <c r="AK262" s="317"/>
      <c r="AL262" s="317"/>
      <c r="AM262" s="317"/>
      <c r="AN262" s="318"/>
      <c r="AO262" s="319"/>
      <c r="AP262" s="25" t="str">
        <f t="shared" si="12"/>
        <v xml:space="preserve"> </v>
      </c>
      <c r="AQ262" s="25"/>
      <c r="AR262" s="25"/>
      <c r="AW262" s="25"/>
      <c r="AX262" s="25"/>
      <c r="AY262" s="25"/>
      <c r="AZ262" s="25"/>
    </row>
    <row r="263" spans="2:52" ht="21" customHeight="1" x14ac:dyDescent="0.3">
      <c r="B263" s="313">
        <v>136</v>
      </c>
      <c r="C263" s="314"/>
      <c r="D263" s="314"/>
      <c r="E263" s="315"/>
      <c r="F263" s="326"/>
      <c r="G263" s="327"/>
      <c r="H263" s="327"/>
      <c r="I263" s="327"/>
      <c r="J263" s="327"/>
      <c r="K263" s="327"/>
      <c r="L263" s="327"/>
      <c r="M263" s="327"/>
      <c r="N263" s="327"/>
      <c r="O263" s="327"/>
      <c r="P263" s="327"/>
      <c r="Q263" s="327"/>
      <c r="R263" s="327"/>
      <c r="S263" s="327"/>
      <c r="T263" s="327"/>
      <c r="U263" s="327"/>
      <c r="V263" s="327"/>
      <c r="W263" s="328"/>
      <c r="X263" s="320"/>
      <c r="Y263" s="321"/>
      <c r="Z263" s="321"/>
      <c r="AA263" s="321"/>
      <c r="AB263" s="321"/>
      <c r="AC263" s="321"/>
      <c r="AD263" s="321"/>
      <c r="AE263" s="321"/>
      <c r="AF263" s="321"/>
      <c r="AG263" s="321"/>
      <c r="AH263" s="321"/>
      <c r="AI263" s="322"/>
      <c r="AJ263" s="316" t="str">
        <f t="shared" si="13"/>
        <v xml:space="preserve"> </v>
      </c>
      <c r="AK263" s="317"/>
      <c r="AL263" s="317"/>
      <c r="AM263" s="317"/>
      <c r="AN263" s="318"/>
      <c r="AO263" s="319"/>
      <c r="AP263" s="25" t="str">
        <f t="shared" si="12"/>
        <v xml:space="preserve"> </v>
      </c>
      <c r="AQ263" s="25"/>
      <c r="AR263" s="25"/>
      <c r="AW263" s="25"/>
      <c r="AX263" s="25"/>
      <c r="AY263" s="25"/>
      <c r="AZ263" s="25"/>
    </row>
    <row r="264" spans="2:52" ht="21" customHeight="1" x14ac:dyDescent="0.3">
      <c r="B264" s="313">
        <v>137</v>
      </c>
      <c r="C264" s="314"/>
      <c r="D264" s="314"/>
      <c r="E264" s="315"/>
      <c r="F264" s="326"/>
      <c r="G264" s="327"/>
      <c r="H264" s="327"/>
      <c r="I264" s="327"/>
      <c r="J264" s="327"/>
      <c r="K264" s="327"/>
      <c r="L264" s="327"/>
      <c r="M264" s="327"/>
      <c r="N264" s="327"/>
      <c r="O264" s="327"/>
      <c r="P264" s="327"/>
      <c r="Q264" s="327"/>
      <c r="R264" s="327"/>
      <c r="S264" s="327"/>
      <c r="T264" s="327"/>
      <c r="U264" s="327"/>
      <c r="V264" s="327"/>
      <c r="W264" s="328"/>
      <c r="X264" s="320"/>
      <c r="Y264" s="321"/>
      <c r="Z264" s="321"/>
      <c r="AA264" s="321"/>
      <c r="AB264" s="321"/>
      <c r="AC264" s="321"/>
      <c r="AD264" s="321"/>
      <c r="AE264" s="321"/>
      <c r="AF264" s="321"/>
      <c r="AG264" s="321"/>
      <c r="AH264" s="321"/>
      <c r="AI264" s="322"/>
      <c r="AJ264" s="316" t="str">
        <f t="shared" si="13"/>
        <v xml:space="preserve"> </v>
      </c>
      <c r="AK264" s="317"/>
      <c r="AL264" s="317"/>
      <c r="AM264" s="317"/>
      <c r="AN264" s="318"/>
      <c r="AO264" s="319"/>
      <c r="AP264" s="25" t="str">
        <f t="shared" si="12"/>
        <v xml:space="preserve"> </v>
      </c>
      <c r="AQ264" s="25"/>
      <c r="AR264" s="25"/>
      <c r="AW264" s="25"/>
      <c r="AX264" s="25"/>
      <c r="AY264" s="25"/>
      <c r="AZ264" s="25"/>
    </row>
    <row r="265" spans="2:52" ht="21" customHeight="1" x14ac:dyDescent="0.3">
      <c r="B265" s="313">
        <v>138</v>
      </c>
      <c r="C265" s="314"/>
      <c r="D265" s="314"/>
      <c r="E265" s="315"/>
      <c r="F265" s="326"/>
      <c r="G265" s="327"/>
      <c r="H265" s="327"/>
      <c r="I265" s="327"/>
      <c r="J265" s="327"/>
      <c r="K265" s="327"/>
      <c r="L265" s="327"/>
      <c r="M265" s="327"/>
      <c r="N265" s="327"/>
      <c r="O265" s="327"/>
      <c r="P265" s="327"/>
      <c r="Q265" s="327"/>
      <c r="R265" s="327"/>
      <c r="S265" s="327"/>
      <c r="T265" s="327"/>
      <c r="U265" s="327"/>
      <c r="V265" s="327"/>
      <c r="W265" s="328"/>
      <c r="X265" s="320"/>
      <c r="Y265" s="321"/>
      <c r="Z265" s="321"/>
      <c r="AA265" s="321"/>
      <c r="AB265" s="321"/>
      <c r="AC265" s="321"/>
      <c r="AD265" s="321"/>
      <c r="AE265" s="321"/>
      <c r="AF265" s="321"/>
      <c r="AG265" s="321"/>
      <c r="AH265" s="321"/>
      <c r="AI265" s="322"/>
      <c r="AJ265" s="316" t="str">
        <f t="shared" si="13"/>
        <v xml:space="preserve"> </v>
      </c>
      <c r="AK265" s="317"/>
      <c r="AL265" s="317"/>
      <c r="AM265" s="317"/>
      <c r="AN265" s="318"/>
      <c r="AO265" s="319"/>
      <c r="AP265" s="25" t="str">
        <f t="shared" si="12"/>
        <v xml:space="preserve"> </v>
      </c>
      <c r="AQ265" s="25"/>
      <c r="AR265" s="25"/>
      <c r="AW265" s="25"/>
      <c r="AX265" s="25"/>
      <c r="AY265" s="25"/>
      <c r="AZ265" s="25"/>
    </row>
    <row r="266" spans="2:52" ht="21" customHeight="1" x14ac:dyDescent="0.3">
      <c r="B266" s="313">
        <v>139</v>
      </c>
      <c r="C266" s="314"/>
      <c r="D266" s="314"/>
      <c r="E266" s="315"/>
      <c r="F266" s="326"/>
      <c r="G266" s="327"/>
      <c r="H266" s="327"/>
      <c r="I266" s="327"/>
      <c r="J266" s="327"/>
      <c r="K266" s="327"/>
      <c r="L266" s="327"/>
      <c r="M266" s="327"/>
      <c r="N266" s="327"/>
      <c r="O266" s="327"/>
      <c r="P266" s="327"/>
      <c r="Q266" s="327"/>
      <c r="R266" s="327"/>
      <c r="S266" s="327"/>
      <c r="T266" s="327"/>
      <c r="U266" s="327"/>
      <c r="V266" s="327"/>
      <c r="W266" s="328"/>
      <c r="X266" s="320"/>
      <c r="Y266" s="321"/>
      <c r="Z266" s="321"/>
      <c r="AA266" s="321"/>
      <c r="AB266" s="321"/>
      <c r="AC266" s="321"/>
      <c r="AD266" s="321"/>
      <c r="AE266" s="321"/>
      <c r="AF266" s="321"/>
      <c r="AG266" s="321"/>
      <c r="AH266" s="321"/>
      <c r="AI266" s="322"/>
      <c r="AJ266" s="316" t="str">
        <f t="shared" si="13"/>
        <v xml:space="preserve"> </v>
      </c>
      <c r="AK266" s="317"/>
      <c r="AL266" s="317"/>
      <c r="AM266" s="317"/>
      <c r="AN266" s="318"/>
      <c r="AO266" s="319"/>
      <c r="AP266" s="25" t="str">
        <f t="shared" si="12"/>
        <v xml:space="preserve"> </v>
      </c>
      <c r="AQ266" s="25"/>
      <c r="AR266" s="25"/>
      <c r="AW266" s="25"/>
      <c r="AX266" s="25"/>
      <c r="AY266" s="25"/>
      <c r="AZ266" s="25"/>
    </row>
    <row r="267" spans="2:52" ht="21" customHeight="1" thickBot="1" x14ac:dyDescent="0.35">
      <c r="B267" s="341">
        <v>140</v>
      </c>
      <c r="C267" s="342"/>
      <c r="D267" s="342"/>
      <c r="E267" s="343"/>
      <c r="F267" s="344"/>
      <c r="G267" s="345"/>
      <c r="H267" s="345"/>
      <c r="I267" s="345"/>
      <c r="J267" s="345"/>
      <c r="K267" s="345"/>
      <c r="L267" s="345"/>
      <c r="M267" s="345"/>
      <c r="N267" s="345"/>
      <c r="O267" s="345"/>
      <c r="P267" s="345"/>
      <c r="Q267" s="345"/>
      <c r="R267" s="345"/>
      <c r="S267" s="345"/>
      <c r="T267" s="345"/>
      <c r="U267" s="345"/>
      <c r="V267" s="345"/>
      <c r="W267" s="346"/>
      <c r="X267" s="320"/>
      <c r="Y267" s="321"/>
      <c r="Z267" s="321"/>
      <c r="AA267" s="321"/>
      <c r="AB267" s="321"/>
      <c r="AC267" s="321"/>
      <c r="AD267" s="321"/>
      <c r="AE267" s="321"/>
      <c r="AF267" s="321"/>
      <c r="AG267" s="321"/>
      <c r="AH267" s="321"/>
      <c r="AI267" s="321"/>
      <c r="AJ267" s="309" t="str">
        <f t="shared" si="13"/>
        <v xml:space="preserve"> </v>
      </c>
      <c r="AK267" s="310"/>
      <c r="AL267" s="310"/>
      <c r="AM267" s="310"/>
      <c r="AN267" s="311"/>
      <c r="AO267" s="312"/>
      <c r="AP267" s="25" t="str">
        <f t="shared" si="12"/>
        <v xml:space="preserve"> </v>
      </c>
      <c r="AQ267" s="25"/>
      <c r="AR267" s="25"/>
      <c r="AW267" s="25"/>
      <c r="AX267" s="25"/>
      <c r="AY267" s="25"/>
      <c r="AZ267" s="25"/>
    </row>
    <row r="268" spans="2:52" ht="21" customHeight="1" thickBot="1" x14ac:dyDescent="0.35">
      <c r="B268" s="26"/>
      <c r="C268" s="27"/>
      <c r="D268" s="27"/>
      <c r="E268" s="27"/>
      <c r="X268" s="329" t="s">
        <v>19</v>
      </c>
      <c r="Y268" s="330"/>
      <c r="Z268" s="330"/>
      <c r="AA268" s="330"/>
      <c r="AB268" s="330"/>
      <c r="AC268" s="330"/>
      <c r="AD268" s="330"/>
      <c r="AE268" s="330"/>
      <c r="AF268" s="330"/>
      <c r="AG268" s="330"/>
      <c r="AH268" s="330"/>
      <c r="AI268" s="330"/>
      <c r="AJ268" s="323" t="str">
        <f>IF(AP268&gt;0,AP268," ")</f>
        <v xml:space="preserve"> </v>
      </c>
      <c r="AK268" s="324"/>
      <c r="AL268" s="324"/>
      <c r="AM268" s="324"/>
      <c r="AN268" s="324"/>
      <c r="AO268" s="325"/>
      <c r="AP268" s="28">
        <f>SUM(AP248:AP267)</f>
        <v>0</v>
      </c>
      <c r="AQ268" s="28"/>
      <c r="AR268" s="28"/>
      <c r="AT268" s="1">
        <f>SUM(AJ248:AO267)</f>
        <v>0</v>
      </c>
      <c r="AW268" s="28"/>
      <c r="AX268" s="28"/>
      <c r="AY268" s="28"/>
      <c r="AZ268" s="28"/>
    </row>
    <row r="269" spans="2:52" ht="15" customHeight="1" x14ac:dyDescent="0.25"/>
    <row r="270" spans="2:52" ht="15" customHeight="1" x14ac:dyDescent="0.25"/>
    <row r="271" spans="2:52" ht="15" customHeight="1" x14ac:dyDescent="0.25"/>
    <row r="272" spans="2:52" ht="15" customHeight="1" x14ac:dyDescent="0.25"/>
    <row r="273" spans="2:52" ht="15" customHeight="1" x14ac:dyDescent="0.25"/>
    <row r="274" spans="2:52" ht="15" customHeight="1" x14ac:dyDescent="0.25"/>
    <row r="275" spans="2:52" ht="15" customHeight="1" x14ac:dyDescent="0.25"/>
    <row r="276" spans="2:52" ht="15" customHeight="1" x14ac:dyDescent="0.25"/>
    <row r="277" spans="2:52" ht="15" customHeight="1" x14ac:dyDescent="0.25"/>
    <row r="278" spans="2:52" ht="15" customHeight="1" x14ac:dyDescent="0.25"/>
    <row r="279" spans="2:52" ht="15" customHeight="1" x14ac:dyDescent="0.25">
      <c r="B279" s="335" t="s">
        <v>139</v>
      </c>
      <c r="C279" s="336"/>
      <c r="D279" s="336"/>
      <c r="E279" s="336"/>
      <c r="F279" s="336"/>
      <c r="G279" s="336"/>
      <c r="H279" s="337"/>
    </row>
    <row r="280" spans="2:52" ht="15" customHeight="1" x14ac:dyDescent="0.25"/>
    <row r="281" spans="2:52" ht="17.25" customHeight="1" x14ac:dyDescent="0.3">
      <c r="F281" s="307"/>
      <c r="G281" s="307"/>
      <c r="H281" s="307"/>
      <c r="I281" s="307"/>
      <c r="J281" s="307"/>
      <c r="K281" s="307"/>
      <c r="L281" s="307"/>
      <c r="M281" s="307"/>
      <c r="N281" s="307"/>
      <c r="O281" s="307"/>
      <c r="P281" s="308"/>
      <c r="Q281" s="308"/>
      <c r="R281" s="308"/>
      <c r="S281" s="308"/>
      <c r="T281" s="308"/>
      <c r="U281" s="308"/>
      <c r="V281" s="308"/>
      <c r="W281" s="308"/>
      <c r="X281" s="308"/>
      <c r="Y281" s="308"/>
      <c r="AA281" s="307"/>
      <c r="AB281" s="307"/>
      <c r="AC281" s="307"/>
      <c r="AD281" s="307"/>
      <c r="AE281" s="307"/>
      <c r="AF281" s="425"/>
      <c r="AG281" s="425"/>
      <c r="AH281" s="425"/>
      <c r="AJ281" s="307"/>
      <c r="AK281" s="307"/>
      <c r="AL281" s="307"/>
      <c r="AM281" s="426"/>
      <c r="AN281" s="426"/>
      <c r="AO281" s="426"/>
    </row>
    <row r="282" spans="2:52" ht="21.75" customHeight="1" x14ac:dyDescent="0.4">
      <c r="B282" s="424"/>
      <c r="C282" s="260"/>
      <c r="D282" s="260"/>
      <c r="E282" s="260"/>
      <c r="F282" s="260"/>
      <c r="G282" s="260"/>
      <c r="H282" s="260"/>
      <c r="I282" s="260"/>
      <c r="J282" s="260"/>
      <c r="K282" s="260"/>
      <c r="L282" s="260"/>
      <c r="M282" s="260"/>
      <c r="N282" s="260"/>
      <c r="O282" s="260"/>
      <c r="P282" s="260"/>
      <c r="Q282" s="260"/>
      <c r="R282" s="260"/>
      <c r="S282" s="260"/>
      <c r="T282" s="260"/>
      <c r="U282" s="260"/>
      <c r="V282" s="260"/>
      <c r="W282" s="260"/>
      <c r="X282" s="260"/>
      <c r="Y282" s="260"/>
      <c r="Z282" s="260"/>
      <c r="AA282" s="260"/>
      <c r="AB282" s="260"/>
      <c r="AC282" s="260"/>
      <c r="AD282" s="260"/>
      <c r="AE282" s="260"/>
      <c r="AF282" s="260"/>
      <c r="AG282" s="260"/>
      <c r="AH282" s="260"/>
      <c r="AI282" s="260"/>
      <c r="AJ282" s="260"/>
      <c r="AK282" s="260"/>
      <c r="AL282" s="260"/>
      <c r="AM282" s="260"/>
      <c r="AN282" s="260"/>
      <c r="AO282" s="260"/>
    </row>
    <row r="283" spans="2:52" ht="21.75" customHeight="1" x14ac:dyDescent="0.4">
      <c r="B283" s="17"/>
    </row>
    <row r="284" spans="2:52" ht="17.25" customHeight="1" x14ac:dyDescent="0.4">
      <c r="B284" s="17"/>
      <c r="X284" s="427"/>
      <c r="Y284" s="428"/>
      <c r="Z284" s="428"/>
      <c r="AA284" s="428"/>
      <c r="AB284" s="428"/>
      <c r="AC284" s="428"/>
      <c r="AD284" s="428"/>
      <c r="AE284" s="428"/>
      <c r="AF284" s="428"/>
      <c r="AG284" s="428"/>
      <c r="AH284" s="428"/>
      <c r="AI284" s="428"/>
      <c r="AJ284" s="300"/>
      <c r="AK284" s="429"/>
      <c r="AL284" s="429"/>
      <c r="AM284" s="429"/>
      <c r="AN284" s="429"/>
    </row>
    <row r="285" spans="2:52" ht="6" customHeight="1" x14ac:dyDescent="0.4">
      <c r="B285" s="17"/>
    </row>
    <row r="286" spans="2:52" ht="30.75" customHeight="1" x14ac:dyDescent="0.25">
      <c r="B286" s="430"/>
      <c r="C286" s="431"/>
      <c r="D286" s="431"/>
      <c r="E286" s="431"/>
      <c r="F286" s="430"/>
      <c r="G286" s="431"/>
      <c r="H286" s="431"/>
      <c r="I286" s="431"/>
      <c r="J286" s="431"/>
      <c r="K286" s="431"/>
      <c r="L286" s="431"/>
      <c r="M286" s="431"/>
      <c r="N286" s="431"/>
      <c r="O286" s="431"/>
      <c r="P286" s="431"/>
      <c r="Q286" s="431"/>
      <c r="R286" s="431"/>
      <c r="S286" s="431"/>
      <c r="T286" s="431"/>
      <c r="U286" s="431"/>
      <c r="V286" s="431"/>
      <c r="W286" s="431"/>
      <c r="X286" s="430"/>
      <c r="Y286" s="431"/>
      <c r="Z286" s="431"/>
      <c r="AA286" s="431"/>
      <c r="AB286" s="431"/>
      <c r="AC286" s="431"/>
      <c r="AD286" s="431"/>
      <c r="AE286" s="431"/>
      <c r="AF286" s="431"/>
      <c r="AG286" s="431"/>
      <c r="AH286" s="431"/>
      <c r="AI286" s="431"/>
      <c r="AJ286" s="430"/>
      <c r="AK286" s="430"/>
      <c r="AL286" s="430"/>
      <c r="AM286" s="430"/>
      <c r="AN286" s="432"/>
      <c r="AO286" s="432"/>
      <c r="AU286" s="1">
        <f>SUM(AT28:AT268)</f>
        <v>0</v>
      </c>
      <c r="AW286" s="18"/>
      <c r="AX286" s="18"/>
      <c r="AY286" s="18"/>
      <c r="AZ286" s="18"/>
    </row>
    <row r="287" spans="2:52" ht="13.5" hidden="1" customHeight="1" thickBot="1" x14ac:dyDescent="0.3">
      <c r="B287" s="13"/>
      <c r="C287" s="13"/>
      <c r="D287" s="13"/>
      <c r="E287" s="13"/>
    </row>
    <row r="288" spans="2:52" ht="21" customHeight="1" x14ac:dyDescent="0.3">
      <c r="B288" s="294"/>
      <c r="C288" s="294"/>
      <c r="D288" s="294"/>
      <c r="E288" s="294"/>
      <c r="F288" s="295"/>
      <c r="G288" s="295"/>
      <c r="H288" s="295"/>
      <c r="I288" s="295"/>
      <c r="J288" s="295"/>
      <c r="K288" s="295"/>
      <c r="L288" s="295"/>
      <c r="M288" s="295"/>
      <c r="N288" s="295"/>
      <c r="O288" s="295"/>
      <c r="P288" s="295"/>
      <c r="Q288" s="295"/>
      <c r="R288" s="295"/>
      <c r="S288" s="295"/>
      <c r="T288" s="295"/>
      <c r="U288" s="295"/>
      <c r="V288" s="295"/>
      <c r="W288" s="295"/>
      <c r="X288" s="296"/>
      <c r="Y288" s="296"/>
      <c r="Z288" s="296"/>
      <c r="AA288" s="296"/>
      <c r="AB288" s="296"/>
      <c r="AC288" s="296"/>
      <c r="AD288" s="296"/>
      <c r="AE288" s="296"/>
      <c r="AF288" s="296"/>
      <c r="AG288" s="296"/>
      <c r="AH288" s="296"/>
      <c r="AI288" s="296"/>
      <c r="AJ288" s="297"/>
      <c r="AK288" s="297"/>
      <c r="AL288" s="297"/>
      <c r="AM288" s="297"/>
      <c r="AN288" s="298"/>
      <c r="AO288" s="298"/>
      <c r="AP288" s="25"/>
      <c r="AQ288" s="25"/>
      <c r="AR288" s="25"/>
      <c r="AW288" s="25"/>
      <c r="AX288" s="25"/>
      <c r="AY288" s="25"/>
      <c r="AZ288" s="25"/>
    </row>
    <row r="289" spans="2:52" ht="21" customHeight="1" x14ac:dyDescent="0.3">
      <c r="B289" s="294"/>
      <c r="C289" s="294"/>
      <c r="D289" s="294"/>
      <c r="E289" s="294"/>
      <c r="F289" s="295"/>
      <c r="G289" s="295"/>
      <c r="H289" s="295"/>
      <c r="I289" s="295"/>
      <c r="J289" s="295"/>
      <c r="K289" s="295"/>
      <c r="L289" s="295"/>
      <c r="M289" s="295"/>
      <c r="N289" s="295"/>
      <c r="O289" s="295"/>
      <c r="P289" s="295"/>
      <c r="Q289" s="295"/>
      <c r="R289" s="295"/>
      <c r="S289" s="295"/>
      <c r="T289" s="295"/>
      <c r="U289" s="295"/>
      <c r="V289" s="295"/>
      <c r="W289" s="295"/>
      <c r="X289" s="296"/>
      <c r="Y289" s="296"/>
      <c r="Z289" s="296"/>
      <c r="AA289" s="296"/>
      <c r="AB289" s="296"/>
      <c r="AC289" s="296"/>
      <c r="AD289" s="296"/>
      <c r="AE289" s="296"/>
      <c r="AF289" s="296"/>
      <c r="AG289" s="296"/>
      <c r="AH289" s="296"/>
      <c r="AI289" s="296"/>
      <c r="AJ289" s="297"/>
      <c r="AK289" s="297"/>
      <c r="AL289" s="297"/>
      <c r="AM289" s="297"/>
      <c r="AN289" s="298"/>
      <c r="AO289" s="298"/>
      <c r="AP289" s="25"/>
      <c r="AQ289" s="25"/>
      <c r="AR289" s="25"/>
      <c r="AW289" s="25"/>
      <c r="AX289" s="25"/>
      <c r="AY289" s="25"/>
      <c r="AZ289" s="25"/>
    </row>
    <row r="290" spans="2:52" ht="21" customHeight="1" x14ac:dyDescent="0.3">
      <c r="B290" s="294"/>
      <c r="C290" s="294"/>
      <c r="D290" s="294"/>
      <c r="E290" s="294"/>
      <c r="F290" s="295"/>
      <c r="G290" s="295"/>
      <c r="H290" s="295"/>
      <c r="I290" s="295"/>
      <c r="J290" s="295"/>
      <c r="K290" s="295"/>
      <c r="L290" s="295"/>
      <c r="M290" s="295"/>
      <c r="N290" s="295"/>
      <c r="O290" s="295"/>
      <c r="P290" s="295"/>
      <c r="Q290" s="295"/>
      <c r="R290" s="295"/>
      <c r="S290" s="295"/>
      <c r="T290" s="295"/>
      <c r="U290" s="295"/>
      <c r="V290" s="295"/>
      <c r="W290" s="295"/>
      <c r="X290" s="296"/>
      <c r="Y290" s="296"/>
      <c r="Z290" s="296"/>
      <c r="AA290" s="296"/>
      <c r="AB290" s="296"/>
      <c r="AC290" s="296"/>
      <c r="AD290" s="296"/>
      <c r="AE290" s="296"/>
      <c r="AF290" s="296"/>
      <c r="AG290" s="296"/>
      <c r="AH290" s="296"/>
      <c r="AI290" s="296"/>
      <c r="AJ290" s="297"/>
      <c r="AK290" s="297"/>
      <c r="AL290" s="297"/>
      <c r="AM290" s="297"/>
      <c r="AN290" s="298"/>
      <c r="AO290" s="298"/>
      <c r="AP290" s="25"/>
      <c r="AQ290" s="25"/>
      <c r="AR290" s="25"/>
      <c r="AW290" s="25"/>
      <c r="AX290" s="25"/>
      <c r="AY290" s="25"/>
      <c r="AZ290" s="25"/>
    </row>
    <row r="291" spans="2:52" ht="21" customHeight="1" x14ac:dyDescent="0.3">
      <c r="B291" s="294"/>
      <c r="C291" s="294"/>
      <c r="D291" s="294"/>
      <c r="E291" s="294"/>
      <c r="F291" s="295"/>
      <c r="G291" s="295"/>
      <c r="H291" s="295"/>
      <c r="I291" s="295"/>
      <c r="J291" s="295"/>
      <c r="K291" s="295"/>
      <c r="L291" s="295"/>
      <c r="M291" s="295"/>
      <c r="N291" s="295"/>
      <c r="O291" s="295"/>
      <c r="P291" s="295"/>
      <c r="Q291" s="295"/>
      <c r="R291" s="295"/>
      <c r="S291" s="295"/>
      <c r="T291" s="295"/>
      <c r="U291" s="295"/>
      <c r="V291" s="295"/>
      <c r="W291" s="295"/>
      <c r="X291" s="296"/>
      <c r="Y291" s="296"/>
      <c r="Z291" s="296"/>
      <c r="AA291" s="296"/>
      <c r="AB291" s="296"/>
      <c r="AC291" s="296"/>
      <c r="AD291" s="296"/>
      <c r="AE291" s="296"/>
      <c r="AF291" s="296"/>
      <c r="AG291" s="296"/>
      <c r="AH291" s="296"/>
      <c r="AI291" s="296"/>
      <c r="AJ291" s="297"/>
      <c r="AK291" s="297"/>
      <c r="AL291" s="297"/>
      <c r="AM291" s="297"/>
      <c r="AN291" s="298"/>
      <c r="AO291" s="298"/>
      <c r="AP291" s="25"/>
      <c r="AQ291" s="25"/>
      <c r="AR291" s="25"/>
      <c r="AW291" s="25"/>
      <c r="AX291" s="25"/>
      <c r="AY291" s="25"/>
      <c r="AZ291" s="25"/>
    </row>
    <row r="292" spans="2:52" ht="21" customHeight="1" x14ac:dyDescent="0.3">
      <c r="B292" s="294"/>
      <c r="C292" s="294"/>
      <c r="D292" s="294"/>
      <c r="E292" s="294"/>
      <c r="F292" s="295"/>
      <c r="G292" s="295"/>
      <c r="H292" s="295"/>
      <c r="I292" s="295"/>
      <c r="J292" s="295"/>
      <c r="K292" s="295"/>
      <c r="L292" s="295"/>
      <c r="M292" s="295"/>
      <c r="N292" s="295"/>
      <c r="O292" s="295"/>
      <c r="P292" s="295"/>
      <c r="Q292" s="295"/>
      <c r="R292" s="295"/>
      <c r="S292" s="295"/>
      <c r="T292" s="295"/>
      <c r="U292" s="295"/>
      <c r="V292" s="295"/>
      <c r="W292" s="295"/>
      <c r="X292" s="296"/>
      <c r="Y292" s="296"/>
      <c r="Z292" s="296"/>
      <c r="AA292" s="296"/>
      <c r="AB292" s="296"/>
      <c r="AC292" s="296"/>
      <c r="AD292" s="296"/>
      <c r="AE292" s="296"/>
      <c r="AF292" s="296"/>
      <c r="AG292" s="296"/>
      <c r="AH292" s="296"/>
      <c r="AI292" s="296"/>
      <c r="AJ292" s="297"/>
      <c r="AK292" s="297"/>
      <c r="AL292" s="297"/>
      <c r="AM292" s="297"/>
      <c r="AN292" s="298"/>
      <c r="AO292" s="298"/>
      <c r="AP292" s="25"/>
      <c r="AQ292" s="25"/>
      <c r="AR292" s="25"/>
      <c r="AW292" s="25"/>
      <c r="AX292" s="25"/>
      <c r="AY292" s="25"/>
      <c r="AZ292" s="25"/>
    </row>
    <row r="293" spans="2:52" ht="21" customHeight="1" x14ac:dyDescent="0.3">
      <c r="B293" s="294"/>
      <c r="C293" s="294"/>
      <c r="D293" s="294"/>
      <c r="E293" s="294"/>
      <c r="F293" s="295"/>
      <c r="G293" s="295"/>
      <c r="H293" s="295"/>
      <c r="I293" s="295"/>
      <c r="J293" s="295"/>
      <c r="K293" s="295"/>
      <c r="L293" s="295"/>
      <c r="M293" s="295"/>
      <c r="N293" s="295"/>
      <c r="O293" s="295"/>
      <c r="P293" s="295"/>
      <c r="Q293" s="295"/>
      <c r="R293" s="295"/>
      <c r="S293" s="295"/>
      <c r="T293" s="295"/>
      <c r="U293" s="295"/>
      <c r="V293" s="295"/>
      <c r="W293" s="295"/>
      <c r="X293" s="296"/>
      <c r="Y293" s="296"/>
      <c r="Z293" s="296"/>
      <c r="AA293" s="296"/>
      <c r="AB293" s="296"/>
      <c r="AC293" s="296"/>
      <c r="AD293" s="296"/>
      <c r="AE293" s="296"/>
      <c r="AF293" s="296"/>
      <c r="AG293" s="296"/>
      <c r="AH293" s="296"/>
      <c r="AI293" s="296"/>
      <c r="AJ293" s="297"/>
      <c r="AK293" s="297"/>
      <c r="AL293" s="297"/>
      <c r="AM293" s="297"/>
      <c r="AN293" s="298"/>
      <c r="AO293" s="298"/>
      <c r="AP293" s="25"/>
      <c r="AQ293" s="25"/>
      <c r="AR293" s="25"/>
      <c r="AW293" s="25"/>
      <c r="AX293" s="25"/>
      <c r="AY293" s="25"/>
      <c r="AZ293" s="25"/>
    </row>
    <row r="294" spans="2:52" ht="21" customHeight="1" x14ac:dyDescent="0.3">
      <c r="B294" s="294"/>
      <c r="C294" s="294"/>
      <c r="D294" s="294"/>
      <c r="E294" s="294"/>
      <c r="F294" s="295"/>
      <c r="G294" s="295"/>
      <c r="H294" s="295"/>
      <c r="I294" s="295"/>
      <c r="J294" s="295"/>
      <c r="K294" s="295"/>
      <c r="L294" s="295"/>
      <c r="M294" s="295"/>
      <c r="N294" s="295"/>
      <c r="O294" s="295"/>
      <c r="P294" s="295"/>
      <c r="Q294" s="295"/>
      <c r="R294" s="295"/>
      <c r="S294" s="295"/>
      <c r="T294" s="295"/>
      <c r="U294" s="295"/>
      <c r="V294" s="295"/>
      <c r="W294" s="295"/>
      <c r="X294" s="296"/>
      <c r="Y294" s="296"/>
      <c r="Z294" s="296"/>
      <c r="AA294" s="296"/>
      <c r="AB294" s="296"/>
      <c r="AC294" s="296"/>
      <c r="AD294" s="296"/>
      <c r="AE294" s="296"/>
      <c r="AF294" s="296"/>
      <c r="AG294" s="296"/>
      <c r="AH294" s="296"/>
      <c r="AI294" s="296"/>
      <c r="AJ294" s="297"/>
      <c r="AK294" s="297"/>
      <c r="AL294" s="297"/>
      <c r="AM294" s="297"/>
      <c r="AN294" s="298"/>
      <c r="AO294" s="298"/>
      <c r="AP294" s="25"/>
      <c r="AQ294" s="25"/>
      <c r="AR294" s="25"/>
      <c r="AW294" s="25"/>
      <c r="AX294" s="25"/>
      <c r="AY294" s="25"/>
      <c r="AZ294" s="25"/>
    </row>
    <row r="295" spans="2:52" ht="21" customHeight="1" x14ac:dyDescent="0.3">
      <c r="B295" s="294"/>
      <c r="C295" s="294"/>
      <c r="D295" s="294"/>
      <c r="E295" s="294"/>
      <c r="F295" s="295"/>
      <c r="G295" s="295"/>
      <c r="H295" s="295"/>
      <c r="I295" s="295"/>
      <c r="J295" s="295"/>
      <c r="K295" s="295"/>
      <c r="L295" s="295"/>
      <c r="M295" s="295"/>
      <c r="N295" s="295"/>
      <c r="O295" s="295"/>
      <c r="P295" s="295"/>
      <c r="Q295" s="295"/>
      <c r="R295" s="295"/>
      <c r="S295" s="295"/>
      <c r="T295" s="295"/>
      <c r="U295" s="295"/>
      <c r="V295" s="295"/>
      <c r="W295" s="295"/>
      <c r="X295" s="296"/>
      <c r="Y295" s="296"/>
      <c r="Z295" s="296"/>
      <c r="AA295" s="296"/>
      <c r="AB295" s="296"/>
      <c r="AC295" s="296"/>
      <c r="AD295" s="296"/>
      <c r="AE295" s="296"/>
      <c r="AF295" s="296"/>
      <c r="AG295" s="296"/>
      <c r="AH295" s="296"/>
      <c r="AI295" s="296"/>
      <c r="AJ295" s="297"/>
      <c r="AK295" s="297"/>
      <c r="AL295" s="297"/>
      <c r="AM295" s="297"/>
      <c r="AN295" s="298"/>
      <c r="AO295" s="298"/>
      <c r="AP295" s="25"/>
      <c r="AQ295" s="25"/>
      <c r="AR295" s="25"/>
      <c r="AW295" s="25"/>
      <c r="AX295" s="25"/>
      <c r="AY295" s="25"/>
      <c r="AZ295" s="25"/>
    </row>
    <row r="296" spans="2:52" ht="21" customHeight="1" x14ac:dyDescent="0.3">
      <c r="B296" s="294"/>
      <c r="C296" s="294"/>
      <c r="D296" s="294"/>
      <c r="E296" s="294"/>
      <c r="F296" s="295"/>
      <c r="G296" s="295"/>
      <c r="H296" s="295"/>
      <c r="I296" s="295"/>
      <c r="J296" s="295"/>
      <c r="K296" s="295"/>
      <c r="L296" s="295"/>
      <c r="M296" s="295"/>
      <c r="N296" s="295"/>
      <c r="O296" s="295"/>
      <c r="P296" s="295"/>
      <c r="Q296" s="295"/>
      <c r="R296" s="295"/>
      <c r="S296" s="295"/>
      <c r="T296" s="295"/>
      <c r="U296" s="295"/>
      <c r="V296" s="295"/>
      <c r="W296" s="295"/>
      <c r="X296" s="296"/>
      <c r="Y296" s="296"/>
      <c r="Z296" s="296"/>
      <c r="AA296" s="296"/>
      <c r="AB296" s="296"/>
      <c r="AC296" s="296"/>
      <c r="AD296" s="296"/>
      <c r="AE296" s="296"/>
      <c r="AF296" s="296"/>
      <c r="AG296" s="296"/>
      <c r="AH296" s="296"/>
      <c r="AI296" s="296"/>
      <c r="AJ296" s="297"/>
      <c r="AK296" s="297"/>
      <c r="AL296" s="297"/>
      <c r="AM296" s="297"/>
      <c r="AN296" s="298"/>
      <c r="AO296" s="298"/>
      <c r="AP296" s="25"/>
      <c r="AQ296" s="25"/>
      <c r="AR296" s="25"/>
      <c r="AW296" s="25"/>
      <c r="AX296" s="25"/>
      <c r="AY296" s="25"/>
      <c r="AZ296" s="25"/>
    </row>
    <row r="297" spans="2:52" ht="21" customHeight="1" x14ac:dyDescent="0.3">
      <c r="B297" s="294"/>
      <c r="C297" s="294"/>
      <c r="D297" s="294"/>
      <c r="E297" s="294"/>
      <c r="F297" s="295"/>
      <c r="G297" s="295"/>
      <c r="H297" s="295"/>
      <c r="I297" s="295"/>
      <c r="J297" s="295"/>
      <c r="K297" s="295"/>
      <c r="L297" s="295"/>
      <c r="M297" s="295"/>
      <c r="N297" s="295"/>
      <c r="O297" s="295"/>
      <c r="P297" s="295"/>
      <c r="Q297" s="295"/>
      <c r="R297" s="295"/>
      <c r="S297" s="295"/>
      <c r="T297" s="295"/>
      <c r="U297" s="295"/>
      <c r="V297" s="295"/>
      <c r="W297" s="295"/>
      <c r="X297" s="296"/>
      <c r="Y297" s="296"/>
      <c r="Z297" s="296"/>
      <c r="AA297" s="296"/>
      <c r="AB297" s="296"/>
      <c r="AC297" s="296"/>
      <c r="AD297" s="296"/>
      <c r="AE297" s="296"/>
      <c r="AF297" s="296"/>
      <c r="AG297" s="296"/>
      <c r="AH297" s="296"/>
      <c r="AI297" s="296"/>
      <c r="AJ297" s="297"/>
      <c r="AK297" s="297"/>
      <c r="AL297" s="297"/>
      <c r="AM297" s="297"/>
      <c r="AN297" s="298"/>
      <c r="AO297" s="298"/>
      <c r="AP297" s="25"/>
      <c r="AQ297" s="25"/>
      <c r="AR297" s="25"/>
      <c r="AW297" s="25"/>
      <c r="AX297" s="25"/>
      <c r="AY297" s="25"/>
      <c r="AZ297" s="25"/>
    </row>
    <row r="298" spans="2:52" ht="21" customHeight="1" x14ac:dyDescent="0.3">
      <c r="B298" s="294"/>
      <c r="C298" s="294"/>
      <c r="D298" s="294"/>
      <c r="E298" s="294"/>
      <c r="F298" s="295"/>
      <c r="G298" s="295"/>
      <c r="H298" s="295"/>
      <c r="I298" s="295"/>
      <c r="J298" s="295"/>
      <c r="K298" s="295"/>
      <c r="L298" s="295"/>
      <c r="M298" s="295"/>
      <c r="N298" s="295"/>
      <c r="O298" s="295"/>
      <c r="P298" s="295"/>
      <c r="Q298" s="295"/>
      <c r="R298" s="295"/>
      <c r="S298" s="295"/>
      <c r="T298" s="295"/>
      <c r="U298" s="295"/>
      <c r="V298" s="295"/>
      <c r="W298" s="295"/>
      <c r="X298" s="296"/>
      <c r="Y298" s="296"/>
      <c r="Z298" s="296"/>
      <c r="AA298" s="296"/>
      <c r="AB298" s="296"/>
      <c r="AC298" s="296"/>
      <c r="AD298" s="296"/>
      <c r="AE298" s="296"/>
      <c r="AF298" s="296"/>
      <c r="AG298" s="296"/>
      <c r="AH298" s="296"/>
      <c r="AI298" s="296"/>
      <c r="AJ298" s="297"/>
      <c r="AK298" s="297"/>
      <c r="AL298" s="297"/>
      <c r="AM298" s="297"/>
      <c r="AN298" s="298"/>
      <c r="AO298" s="298"/>
      <c r="AP298" s="25"/>
      <c r="AQ298" s="25"/>
      <c r="AR298" s="25"/>
      <c r="AW298" s="25"/>
      <c r="AX298" s="25"/>
      <c r="AY298" s="25"/>
      <c r="AZ298" s="25"/>
    </row>
    <row r="299" spans="2:52" ht="21" customHeight="1" x14ac:dyDescent="0.3">
      <c r="B299" s="294"/>
      <c r="C299" s="294"/>
      <c r="D299" s="294"/>
      <c r="E299" s="294"/>
      <c r="F299" s="295"/>
      <c r="G299" s="295"/>
      <c r="H299" s="295"/>
      <c r="I299" s="295"/>
      <c r="J299" s="295"/>
      <c r="K299" s="295"/>
      <c r="L299" s="295"/>
      <c r="M299" s="295"/>
      <c r="N299" s="295"/>
      <c r="O299" s="295"/>
      <c r="P299" s="295"/>
      <c r="Q299" s="295"/>
      <c r="R299" s="295"/>
      <c r="S299" s="295"/>
      <c r="T299" s="295"/>
      <c r="U299" s="295"/>
      <c r="V299" s="295"/>
      <c r="W299" s="295"/>
      <c r="X299" s="296"/>
      <c r="Y299" s="296"/>
      <c r="Z299" s="296"/>
      <c r="AA299" s="296"/>
      <c r="AB299" s="296"/>
      <c r="AC299" s="296"/>
      <c r="AD299" s="296"/>
      <c r="AE299" s="296"/>
      <c r="AF299" s="296"/>
      <c r="AG299" s="296"/>
      <c r="AH299" s="296"/>
      <c r="AI299" s="296"/>
      <c r="AJ299" s="297"/>
      <c r="AK299" s="297"/>
      <c r="AL299" s="297"/>
      <c r="AM299" s="297"/>
      <c r="AN299" s="298"/>
      <c r="AO299" s="298"/>
      <c r="AP299" s="25"/>
      <c r="AQ299" s="25"/>
      <c r="AR299" s="25"/>
      <c r="AW299" s="25"/>
      <c r="AX299" s="25"/>
      <c r="AY299" s="25"/>
      <c r="AZ299" s="25"/>
    </row>
    <row r="300" spans="2:52" ht="21" customHeight="1" x14ac:dyDescent="0.3">
      <c r="B300" s="294"/>
      <c r="C300" s="294"/>
      <c r="D300" s="294"/>
      <c r="E300" s="294"/>
      <c r="F300" s="295"/>
      <c r="G300" s="295"/>
      <c r="H300" s="295"/>
      <c r="I300" s="295"/>
      <c r="J300" s="295"/>
      <c r="K300" s="295"/>
      <c r="L300" s="295"/>
      <c r="M300" s="295"/>
      <c r="N300" s="295"/>
      <c r="O300" s="295"/>
      <c r="P300" s="295"/>
      <c r="Q300" s="295"/>
      <c r="R300" s="295"/>
      <c r="S300" s="295"/>
      <c r="T300" s="295"/>
      <c r="U300" s="295"/>
      <c r="V300" s="295"/>
      <c r="W300" s="295"/>
      <c r="X300" s="296"/>
      <c r="Y300" s="296"/>
      <c r="Z300" s="296"/>
      <c r="AA300" s="296"/>
      <c r="AB300" s="296"/>
      <c r="AC300" s="296"/>
      <c r="AD300" s="296"/>
      <c r="AE300" s="296"/>
      <c r="AF300" s="296"/>
      <c r="AG300" s="296"/>
      <c r="AH300" s="296"/>
      <c r="AI300" s="296"/>
      <c r="AJ300" s="297"/>
      <c r="AK300" s="297"/>
      <c r="AL300" s="297"/>
      <c r="AM300" s="297"/>
      <c r="AN300" s="298"/>
      <c r="AO300" s="298"/>
      <c r="AP300" s="25"/>
      <c r="AQ300" s="25"/>
      <c r="AR300" s="25"/>
      <c r="AW300" s="25"/>
      <c r="AX300" s="25"/>
      <c r="AY300" s="25"/>
      <c r="AZ300" s="25"/>
    </row>
    <row r="301" spans="2:52" ht="21" customHeight="1" x14ac:dyDescent="0.3">
      <c r="B301" s="294"/>
      <c r="C301" s="294"/>
      <c r="D301" s="294"/>
      <c r="E301" s="294"/>
      <c r="F301" s="295"/>
      <c r="G301" s="295"/>
      <c r="H301" s="295"/>
      <c r="I301" s="295"/>
      <c r="J301" s="295"/>
      <c r="K301" s="295"/>
      <c r="L301" s="295"/>
      <c r="M301" s="295"/>
      <c r="N301" s="295"/>
      <c r="O301" s="295"/>
      <c r="P301" s="295"/>
      <c r="Q301" s="295"/>
      <c r="R301" s="295"/>
      <c r="S301" s="295"/>
      <c r="T301" s="295"/>
      <c r="U301" s="295"/>
      <c r="V301" s="295"/>
      <c r="W301" s="295"/>
      <c r="X301" s="296"/>
      <c r="Y301" s="296"/>
      <c r="Z301" s="296"/>
      <c r="AA301" s="296"/>
      <c r="AB301" s="296"/>
      <c r="AC301" s="296"/>
      <c r="AD301" s="296"/>
      <c r="AE301" s="296"/>
      <c r="AF301" s="296"/>
      <c r="AG301" s="296"/>
      <c r="AH301" s="296"/>
      <c r="AI301" s="296"/>
      <c r="AJ301" s="297"/>
      <c r="AK301" s="297"/>
      <c r="AL301" s="297"/>
      <c r="AM301" s="297"/>
      <c r="AN301" s="298"/>
      <c r="AO301" s="298"/>
      <c r="AP301" s="25"/>
      <c r="AQ301" s="25"/>
      <c r="AR301" s="25"/>
      <c r="AW301" s="25"/>
      <c r="AX301" s="25"/>
      <c r="AY301" s="25"/>
      <c r="AZ301" s="25"/>
    </row>
    <row r="302" spans="2:52" ht="21" customHeight="1" x14ac:dyDescent="0.3">
      <c r="B302" s="294"/>
      <c r="C302" s="294"/>
      <c r="D302" s="294"/>
      <c r="E302" s="294"/>
      <c r="F302" s="295"/>
      <c r="G302" s="295"/>
      <c r="H302" s="295"/>
      <c r="I302" s="295"/>
      <c r="J302" s="295"/>
      <c r="K302" s="295"/>
      <c r="L302" s="295"/>
      <c r="M302" s="295"/>
      <c r="N302" s="295"/>
      <c r="O302" s="295"/>
      <c r="P302" s="295"/>
      <c r="Q302" s="295"/>
      <c r="R302" s="295"/>
      <c r="S302" s="295"/>
      <c r="T302" s="295"/>
      <c r="U302" s="295"/>
      <c r="V302" s="295"/>
      <c r="W302" s="295"/>
      <c r="X302" s="296"/>
      <c r="Y302" s="296"/>
      <c r="Z302" s="296"/>
      <c r="AA302" s="296"/>
      <c r="AB302" s="296"/>
      <c r="AC302" s="296"/>
      <c r="AD302" s="296"/>
      <c r="AE302" s="296"/>
      <c r="AF302" s="296"/>
      <c r="AG302" s="296"/>
      <c r="AH302" s="296"/>
      <c r="AI302" s="296"/>
      <c r="AJ302" s="297"/>
      <c r="AK302" s="297"/>
      <c r="AL302" s="297"/>
      <c r="AM302" s="297"/>
      <c r="AN302" s="298"/>
      <c r="AO302" s="298"/>
      <c r="AP302" s="25"/>
      <c r="AQ302" s="25"/>
      <c r="AR302" s="25"/>
      <c r="AW302" s="25"/>
      <c r="AX302" s="25"/>
      <c r="AY302" s="25"/>
      <c r="AZ302" s="25"/>
    </row>
    <row r="303" spans="2:52" ht="21" customHeight="1" x14ac:dyDescent="0.3">
      <c r="B303" s="294"/>
      <c r="C303" s="294"/>
      <c r="D303" s="294"/>
      <c r="E303" s="294"/>
      <c r="F303" s="295"/>
      <c r="G303" s="295"/>
      <c r="H303" s="295"/>
      <c r="I303" s="295"/>
      <c r="J303" s="295"/>
      <c r="K303" s="295"/>
      <c r="L303" s="295"/>
      <c r="M303" s="295"/>
      <c r="N303" s="295"/>
      <c r="O303" s="295"/>
      <c r="P303" s="295"/>
      <c r="Q303" s="295"/>
      <c r="R303" s="295"/>
      <c r="S303" s="295"/>
      <c r="T303" s="295"/>
      <c r="U303" s="295"/>
      <c r="V303" s="295"/>
      <c r="W303" s="295"/>
      <c r="X303" s="296"/>
      <c r="Y303" s="296"/>
      <c r="Z303" s="296"/>
      <c r="AA303" s="296"/>
      <c r="AB303" s="296"/>
      <c r="AC303" s="296"/>
      <c r="AD303" s="296"/>
      <c r="AE303" s="296"/>
      <c r="AF303" s="296"/>
      <c r="AG303" s="296"/>
      <c r="AH303" s="296"/>
      <c r="AI303" s="296"/>
      <c r="AJ303" s="297"/>
      <c r="AK303" s="297"/>
      <c r="AL303" s="297"/>
      <c r="AM303" s="297"/>
      <c r="AN303" s="298"/>
      <c r="AO303" s="298"/>
      <c r="AP303" s="25"/>
      <c r="AQ303" s="25"/>
      <c r="AR303" s="25"/>
      <c r="AW303" s="25"/>
      <c r="AX303" s="25"/>
      <c r="AY303" s="25"/>
      <c r="AZ303" s="25"/>
    </row>
    <row r="304" spans="2:52" ht="21" customHeight="1" x14ac:dyDescent="0.3">
      <c r="B304" s="294"/>
      <c r="C304" s="294"/>
      <c r="D304" s="294"/>
      <c r="E304" s="294"/>
      <c r="F304" s="295"/>
      <c r="G304" s="295"/>
      <c r="H304" s="295"/>
      <c r="I304" s="295"/>
      <c r="J304" s="295"/>
      <c r="K304" s="295"/>
      <c r="L304" s="295"/>
      <c r="M304" s="295"/>
      <c r="N304" s="295"/>
      <c r="O304" s="295"/>
      <c r="P304" s="295"/>
      <c r="Q304" s="295"/>
      <c r="R304" s="295"/>
      <c r="S304" s="295"/>
      <c r="T304" s="295"/>
      <c r="U304" s="295"/>
      <c r="V304" s="295"/>
      <c r="W304" s="295"/>
      <c r="X304" s="296"/>
      <c r="Y304" s="296"/>
      <c r="Z304" s="296"/>
      <c r="AA304" s="296"/>
      <c r="AB304" s="296"/>
      <c r="AC304" s="296"/>
      <c r="AD304" s="296"/>
      <c r="AE304" s="296"/>
      <c r="AF304" s="296"/>
      <c r="AG304" s="296"/>
      <c r="AH304" s="296"/>
      <c r="AI304" s="296"/>
      <c r="AJ304" s="297"/>
      <c r="AK304" s="297"/>
      <c r="AL304" s="297"/>
      <c r="AM304" s="297"/>
      <c r="AN304" s="298"/>
      <c r="AO304" s="298"/>
      <c r="AP304" s="25"/>
      <c r="AQ304" s="25"/>
      <c r="AR304" s="25"/>
      <c r="AW304" s="25"/>
      <c r="AX304" s="25"/>
      <c r="AY304" s="25"/>
      <c r="AZ304" s="25"/>
    </row>
    <row r="305" spans="2:52" ht="21" customHeight="1" x14ac:dyDescent="0.3">
      <c r="B305" s="294"/>
      <c r="C305" s="294"/>
      <c r="D305" s="294"/>
      <c r="E305" s="294"/>
      <c r="F305" s="295"/>
      <c r="G305" s="295"/>
      <c r="H305" s="295"/>
      <c r="I305" s="295"/>
      <c r="J305" s="295"/>
      <c r="K305" s="295"/>
      <c r="L305" s="295"/>
      <c r="M305" s="295"/>
      <c r="N305" s="295"/>
      <c r="O305" s="295"/>
      <c r="P305" s="295"/>
      <c r="Q305" s="295"/>
      <c r="R305" s="295"/>
      <c r="S305" s="295"/>
      <c r="T305" s="295"/>
      <c r="U305" s="295"/>
      <c r="V305" s="295"/>
      <c r="W305" s="295"/>
      <c r="X305" s="296"/>
      <c r="Y305" s="296"/>
      <c r="Z305" s="296"/>
      <c r="AA305" s="296"/>
      <c r="AB305" s="296"/>
      <c r="AC305" s="296"/>
      <c r="AD305" s="296"/>
      <c r="AE305" s="296"/>
      <c r="AF305" s="296"/>
      <c r="AG305" s="296"/>
      <c r="AH305" s="296"/>
      <c r="AI305" s="296"/>
      <c r="AJ305" s="297"/>
      <c r="AK305" s="297"/>
      <c r="AL305" s="297"/>
      <c r="AM305" s="297"/>
      <c r="AN305" s="298"/>
      <c r="AO305" s="298"/>
      <c r="AP305" s="25"/>
      <c r="AQ305" s="25"/>
      <c r="AR305" s="25"/>
      <c r="AW305" s="25"/>
      <c r="AX305" s="25"/>
      <c r="AY305" s="25"/>
      <c r="AZ305" s="25"/>
    </row>
    <row r="306" spans="2:52" ht="21" customHeight="1" x14ac:dyDescent="0.3">
      <c r="B306" s="294"/>
      <c r="C306" s="294"/>
      <c r="D306" s="294"/>
      <c r="E306" s="294"/>
      <c r="F306" s="295"/>
      <c r="G306" s="295"/>
      <c r="H306" s="295"/>
      <c r="I306" s="295"/>
      <c r="J306" s="295"/>
      <c r="K306" s="295"/>
      <c r="L306" s="295"/>
      <c r="M306" s="295"/>
      <c r="N306" s="295"/>
      <c r="O306" s="295"/>
      <c r="P306" s="295"/>
      <c r="Q306" s="295"/>
      <c r="R306" s="295"/>
      <c r="S306" s="295"/>
      <c r="T306" s="295"/>
      <c r="U306" s="295"/>
      <c r="V306" s="295"/>
      <c r="W306" s="295"/>
      <c r="X306" s="296"/>
      <c r="Y306" s="296"/>
      <c r="Z306" s="296"/>
      <c r="AA306" s="296"/>
      <c r="AB306" s="296"/>
      <c r="AC306" s="296"/>
      <c r="AD306" s="296"/>
      <c r="AE306" s="296"/>
      <c r="AF306" s="296"/>
      <c r="AG306" s="296"/>
      <c r="AH306" s="296"/>
      <c r="AI306" s="296"/>
      <c r="AJ306" s="297"/>
      <c r="AK306" s="297"/>
      <c r="AL306" s="297"/>
      <c r="AM306" s="297"/>
      <c r="AN306" s="298"/>
      <c r="AO306" s="298"/>
      <c r="AP306" s="25"/>
      <c r="AQ306" s="25"/>
      <c r="AR306" s="25"/>
      <c r="AW306" s="25"/>
      <c r="AX306" s="25"/>
      <c r="AY306" s="25"/>
      <c r="AZ306" s="25"/>
    </row>
    <row r="307" spans="2:52" ht="21" customHeight="1" x14ac:dyDescent="0.3">
      <c r="B307" s="294"/>
      <c r="C307" s="294"/>
      <c r="D307" s="294"/>
      <c r="E307" s="294"/>
      <c r="F307" s="295"/>
      <c r="G307" s="295"/>
      <c r="H307" s="295"/>
      <c r="I307" s="295"/>
      <c r="J307" s="295"/>
      <c r="K307" s="295"/>
      <c r="L307" s="295"/>
      <c r="M307" s="295"/>
      <c r="N307" s="295"/>
      <c r="O307" s="295"/>
      <c r="P307" s="295"/>
      <c r="Q307" s="295"/>
      <c r="R307" s="295"/>
      <c r="S307" s="295"/>
      <c r="T307" s="295"/>
      <c r="U307" s="295"/>
      <c r="V307" s="295"/>
      <c r="W307" s="295"/>
      <c r="X307" s="296"/>
      <c r="Y307" s="296"/>
      <c r="Z307" s="296"/>
      <c r="AA307" s="296"/>
      <c r="AB307" s="296"/>
      <c r="AC307" s="296"/>
      <c r="AD307" s="296"/>
      <c r="AE307" s="296"/>
      <c r="AF307" s="296"/>
      <c r="AG307" s="296"/>
      <c r="AH307" s="296"/>
      <c r="AI307" s="296"/>
      <c r="AJ307" s="297"/>
      <c r="AK307" s="297"/>
      <c r="AL307" s="297"/>
      <c r="AM307" s="297"/>
      <c r="AN307" s="298"/>
      <c r="AO307" s="298"/>
      <c r="AP307" s="25"/>
      <c r="AQ307" s="25"/>
      <c r="AR307" s="25"/>
      <c r="AW307" s="25"/>
      <c r="AX307" s="25"/>
      <c r="AY307" s="25"/>
      <c r="AZ307" s="25"/>
    </row>
    <row r="308" spans="2:52" ht="21" customHeight="1" x14ac:dyDescent="0.3">
      <c r="B308" s="9"/>
      <c r="X308" s="300"/>
      <c r="Y308" s="301"/>
      <c r="Z308" s="301"/>
      <c r="AA308" s="301"/>
      <c r="AB308" s="301"/>
      <c r="AC308" s="301"/>
      <c r="AD308" s="301"/>
      <c r="AE308" s="301"/>
      <c r="AF308" s="301"/>
      <c r="AG308" s="301"/>
      <c r="AH308" s="301"/>
      <c r="AI308" s="301"/>
      <c r="AJ308" s="302"/>
      <c r="AK308" s="303"/>
      <c r="AL308" s="303"/>
      <c r="AM308" s="303"/>
      <c r="AN308" s="303"/>
      <c r="AO308" s="303"/>
      <c r="AP308" s="28"/>
      <c r="AQ308" s="28"/>
      <c r="AR308" s="28"/>
      <c r="AW308" s="28"/>
      <c r="AX308" s="28"/>
      <c r="AY308" s="28"/>
      <c r="AZ308" s="28"/>
    </row>
    <row r="309" spans="2:52" ht="15" customHeight="1" x14ac:dyDescent="0.25"/>
    <row r="310" spans="2:52" ht="15" customHeight="1" x14ac:dyDescent="0.25"/>
    <row r="311" spans="2:52" ht="15" customHeight="1" x14ac:dyDescent="0.25"/>
    <row r="312" spans="2:52" ht="15" customHeight="1" x14ac:dyDescent="0.25"/>
    <row r="313" spans="2:52" ht="15" customHeight="1" x14ac:dyDescent="0.25"/>
    <row r="314" spans="2:52" ht="15" customHeight="1" x14ac:dyDescent="0.25"/>
    <row r="315" spans="2:52" ht="15" customHeight="1" x14ac:dyDescent="0.25"/>
    <row r="316" spans="2:52" ht="15" customHeight="1" x14ac:dyDescent="0.25">
      <c r="B316" s="304"/>
      <c r="C316" s="304"/>
      <c r="D316" s="304"/>
      <c r="E316" s="304"/>
      <c r="F316" s="304"/>
      <c r="G316" s="304"/>
      <c r="H316" s="304"/>
    </row>
    <row r="317" spans="2:52" ht="15" customHeight="1" x14ac:dyDescent="0.25">
      <c r="D317" s="299"/>
      <c r="E317" s="299"/>
      <c r="F317" s="299"/>
      <c r="G317" s="299"/>
      <c r="H317" s="299"/>
    </row>
    <row r="318" spans="2:52" ht="15" customHeight="1" x14ac:dyDescent="0.25"/>
    <row r="319" spans="2:52" ht="15" customHeight="1" x14ac:dyDescent="0.25">
      <c r="B319" s="305"/>
      <c r="C319" s="306"/>
      <c r="D319" s="306"/>
      <c r="E319" s="306"/>
      <c r="F319" s="306"/>
      <c r="G319" s="306"/>
      <c r="H319" s="306"/>
    </row>
    <row r="320" spans="2:52" ht="15" customHeight="1" x14ac:dyDescent="0.25"/>
    <row r="321" spans="2:52" ht="17.25" customHeight="1" x14ac:dyDescent="0.3">
      <c r="F321" s="307"/>
      <c r="G321" s="307"/>
      <c r="H321" s="307"/>
      <c r="I321" s="307"/>
      <c r="J321" s="307"/>
      <c r="K321" s="307"/>
      <c r="L321" s="307"/>
      <c r="M321" s="307"/>
      <c r="N321" s="307"/>
      <c r="O321" s="307"/>
      <c r="P321" s="308"/>
      <c r="Q321" s="308"/>
      <c r="R321" s="308"/>
      <c r="S321" s="308"/>
      <c r="T321" s="308"/>
      <c r="U321" s="308"/>
      <c r="V321" s="308"/>
      <c r="W321" s="308"/>
      <c r="X321" s="308"/>
      <c r="Y321" s="308"/>
      <c r="AA321" s="307"/>
      <c r="AB321" s="307"/>
      <c r="AC321" s="307"/>
      <c r="AD321" s="307"/>
      <c r="AE321" s="307"/>
      <c r="AF321" s="425"/>
      <c r="AG321" s="425"/>
      <c r="AH321" s="425"/>
      <c r="AJ321" s="307"/>
      <c r="AK321" s="307"/>
      <c r="AL321" s="307"/>
      <c r="AM321" s="426"/>
      <c r="AN321" s="426"/>
      <c r="AO321" s="426"/>
    </row>
    <row r="322" spans="2:52" ht="21.75" customHeight="1" x14ac:dyDescent="0.4">
      <c r="B322" s="424"/>
      <c r="C322" s="260"/>
      <c r="D322" s="260"/>
      <c r="E322" s="260"/>
      <c r="F322" s="260"/>
      <c r="G322" s="260"/>
      <c r="H322" s="260"/>
      <c r="I322" s="260"/>
      <c r="J322" s="260"/>
      <c r="K322" s="260"/>
      <c r="L322" s="260"/>
      <c r="M322" s="260"/>
      <c r="N322" s="260"/>
      <c r="O322" s="260"/>
      <c r="P322" s="260"/>
      <c r="Q322" s="260"/>
      <c r="R322" s="260"/>
      <c r="S322" s="260"/>
      <c r="T322" s="260"/>
      <c r="U322" s="260"/>
      <c r="V322" s="260"/>
      <c r="W322" s="260"/>
      <c r="X322" s="260"/>
      <c r="Y322" s="260"/>
      <c r="Z322" s="260"/>
      <c r="AA322" s="260"/>
      <c r="AB322" s="260"/>
      <c r="AC322" s="260"/>
      <c r="AD322" s="260"/>
      <c r="AE322" s="260"/>
      <c r="AF322" s="260"/>
      <c r="AG322" s="260"/>
      <c r="AH322" s="260"/>
      <c r="AI322" s="260"/>
      <c r="AJ322" s="260"/>
      <c r="AK322" s="260"/>
      <c r="AL322" s="260"/>
      <c r="AM322" s="260"/>
      <c r="AN322" s="260"/>
      <c r="AO322" s="260"/>
    </row>
    <row r="323" spans="2:52" ht="21.75" customHeight="1" x14ac:dyDescent="0.4">
      <c r="B323" s="17"/>
    </row>
    <row r="324" spans="2:52" ht="17.25" customHeight="1" x14ac:dyDescent="0.4">
      <c r="B324" s="17"/>
      <c r="X324" s="427"/>
      <c r="Y324" s="428"/>
      <c r="Z324" s="428"/>
      <c r="AA324" s="428"/>
      <c r="AB324" s="428"/>
      <c r="AC324" s="428"/>
      <c r="AD324" s="428"/>
      <c r="AE324" s="428"/>
      <c r="AF324" s="428"/>
      <c r="AG324" s="428"/>
      <c r="AH324" s="428"/>
      <c r="AI324" s="428"/>
      <c r="AJ324" s="300"/>
      <c r="AK324" s="429"/>
      <c r="AL324" s="429"/>
      <c r="AM324" s="429"/>
      <c r="AN324" s="429"/>
    </row>
    <row r="325" spans="2:52" ht="6" customHeight="1" x14ac:dyDescent="0.4">
      <c r="B325" s="17"/>
    </row>
    <row r="326" spans="2:52" ht="30.75" customHeight="1" x14ac:dyDescent="0.25">
      <c r="B326" s="430"/>
      <c r="C326" s="431"/>
      <c r="D326" s="431"/>
      <c r="E326" s="431"/>
      <c r="F326" s="430"/>
      <c r="G326" s="431"/>
      <c r="H326" s="431"/>
      <c r="I326" s="431"/>
      <c r="J326" s="431"/>
      <c r="K326" s="431"/>
      <c r="L326" s="431"/>
      <c r="M326" s="431"/>
      <c r="N326" s="431"/>
      <c r="O326" s="431"/>
      <c r="P326" s="431"/>
      <c r="Q326" s="431"/>
      <c r="R326" s="431"/>
      <c r="S326" s="431"/>
      <c r="T326" s="431"/>
      <c r="U326" s="431"/>
      <c r="V326" s="431"/>
      <c r="W326" s="431"/>
      <c r="X326" s="430"/>
      <c r="Y326" s="431"/>
      <c r="Z326" s="431"/>
      <c r="AA326" s="431"/>
      <c r="AB326" s="431"/>
      <c r="AC326" s="431"/>
      <c r="AD326" s="431"/>
      <c r="AE326" s="431"/>
      <c r="AF326" s="431"/>
      <c r="AG326" s="431"/>
      <c r="AH326" s="431"/>
      <c r="AI326" s="431"/>
      <c r="AJ326" s="430"/>
      <c r="AK326" s="430"/>
      <c r="AL326" s="430"/>
      <c r="AM326" s="430"/>
      <c r="AN326" s="432"/>
      <c r="AO326" s="432"/>
      <c r="AW326" s="18"/>
      <c r="AX326" s="18"/>
      <c r="AY326" s="18"/>
      <c r="AZ326" s="18"/>
    </row>
    <row r="327" spans="2:52" ht="13.5" hidden="1" customHeight="1" thickBot="1" x14ac:dyDescent="0.3">
      <c r="B327" s="13"/>
      <c r="C327" s="13"/>
      <c r="D327" s="13"/>
      <c r="E327" s="13"/>
    </row>
    <row r="328" spans="2:52" ht="21" customHeight="1" x14ac:dyDescent="0.3">
      <c r="B328" s="294"/>
      <c r="C328" s="294"/>
      <c r="D328" s="294"/>
      <c r="E328" s="294"/>
      <c r="F328" s="295"/>
      <c r="G328" s="295"/>
      <c r="H328" s="295"/>
      <c r="I328" s="295"/>
      <c r="J328" s="295"/>
      <c r="K328" s="295"/>
      <c r="L328" s="295"/>
      <c r="M328" s="295"/>
      <c r="N328" s="295"/>
      <c r="O328" s="295"/>
      <c r="P328" s="295"/>
      <c r="Q328" s="295"/>
      <c r="R328" s="295"/>
      <c r="S328" s="295"/>
      <c r="T328" s="295"/>
      <c r="U328" s="295"/>
      <c r="V328" s="295"/>
      <c r="W328" s="295"/>
      <c r="X328" s="296"/>
      <c r="Y328" s="296"/>
      <c r="Z328" s="296"/>
      <c r="AA328" s="296"/>
      <c r="AB328" s="296"/>
      <c r="AC328" s="296"/>
      <c r="AD328" s="296"/>
      <c r="AE328" s="296"/>
      <c r="AF328" s="296"/>
      <c r="AG328" s="296"/>
      <c r="AH328" s="296"/>
      <c r="AI328" s="296"/>
      <c r="AJ328" s="297"/>
      <c r="AK328" s="297"/>
      <c r="AL328" s="297"/>
      <c r="AM328" s="297"/>
      <c r="AN328" s="298"/>
      <c r="AO328" s="298"/>
      <c r="AP328" s="25"/>
      <c r="AQ328" s="25"/>
      <c r="AR328" s="25"/>
      <c r="AW328" s="25"/>
      <c r="AX328" s="25"/>
      <c r="AY328" s="25"/>
      <c r="AZ328" s="25"/>
    </row>
    <row r="329" spans="2:52" ht="21" customHeight="1" x14ac:dyDescent="0.3">
      <c r="B329" s="294"/>
      <c r="C329" s="294"/>
      <c r="D329" s="294"/>
      <c r="E329" s="294"/>
      <c r="F329" s="295"/>
      <c r="G329" s="295"/>
      <c r="H329" s="295"/>
      <c r="I329" s="295"/>
      <c r="J329" s="295"/>
      <c r="K329" s="295"/>
      <c r="L329" s="295"/>
      <c r="M329" s="295"/>
      <c r="N329" s="295"/>
      <c r="O329" s="295"/>
      <c r="P329" s="295"/>
      <c r="Q329" s="295"/>
      <c r="R329" s="295"/>
      <c r="S329" s="295"/>
      <c r="T329" s="295"/>
      <c r="U329" s="295"/>
      <c r="V329" s="295"/>
      <c r="W329" s="295"/>
      <c r="X329" s="296"/>
      <c r="Y329" s="296"/>
      <c r="Z329" s="296"/>
      <c r="AA329" s="296"/>
      <c r="AB329" s="296"/>
      <c r="AC329" s="296"/>
      <c r="AD329" s="296"/>
      <c r="AE329" s="296"/>
      <c r="AF329" s="296"/>
      <c r="AG329" s="296"/>
      <c r="AH329" s="296"/>
      <c r="AI329" s="296"/>
      <c r="AJ329" s="297"/>
      <c r="AK329" s="297"/>
      <c r="AL329" s="297"/>
      <c r="AM329" s="297"/>
      <c r="AN329" s="298"/>
      <c r="AO329" s="298"/>
      <c r="AP329" s="25"/>
      <c r="AQ329" s="25"/>
      <c r="AR329" s="25"/>
      <c r="AW329" s="25"/>
      <c r="AX329" s="25"/>
      <c r="AY329" s="25"/>
      <c r="AZ329" s="25"/>
    </row>
    <row r="330" spans="2:52" ht="21" customHeight="1" x14ac:dyDescent="0.3">
      <c r="B330" s="294"/>
      <c r="C330" s="294"/>
      <c r="D330" s="294"/>
      <c r="E330" s="294"/>
      <c r="F330" s="295"/>
      <c r="G330" s="295"/>
      <c r="H330" s="295"/>
      <c r="I330" s="295"/>
      <c r="J330" s="295"/>
      <c r="K330" s="295"/>
      <c r="L330" s="295"/>
      <c r="M330" s="295"/>
      <c r="N330" s="295"/>
      <c r="O330" s="295"/>
      <c r="P330" s="295"/>
      <c r="Q330" s="295"/>
      <c r="R330" s="295"/>
      <c r="S330" s="295"/>
      <c r="T330" s="295"/>
      <c r="U330" s="295"/>
      <c r="V330" s="295"/>
      <c r="W330" s="295"/>
      <c r="X330" s="296"/>
      <c r="Y330" s="296"/>
      <c r="Z330" s="296"/>
      <c r="AA330" s="296"/>
      <c r="AB330" s="296"/>
      <c r="AC330" s="296"/>
      <c r="AD330" s="296"/>
      <c r="AE330" s="296"/>
      <c r="AF330" s="296"/>
      <c r="AG330" s="296"/>
      <c r="AH330" s="296"/>
      <c r="AI330" s="296"/>
      <c r="AJ330" s="297"/>
      <c r="AK330" s="297"/>
      <c r="AL330" s="297"/>
      <c r="AM330" s="297"/>
      <c r="AN330" s="298"/>
      <c r="AO330" s="298"/>
      <c r="AP330" s="25"/>
      <c r="AQ330" s="25"/>
      <c r="AR330" s="25"/>
      <c r="AW330" s="25"/>
      <c r="AX330" s="25"/>
      <c r="AY330" s="25"/>
      <c r="AZ330" s="25"/>
    </row>
    <row r="331" spans="2:52" ht="21" customHeight="1" x14ac:dyDescent="0.3">
      <c r="B331" s="294"/>
      <c r="C331" s="294"/>
      <c r="D331" s="294"/>
      <c r="E331" s="294"/>
      <c r="F331" s="295"/>
      <c r="G331" s="295"/>
      <c r="H331" s="295"/>
      <c r="I331" s="295"/>
      <c r="J331" s="295"/>
      <c r="K331" s="295"/>
      <c r="L331" s="295"/>
      <c r="M331" s="295"/>
      <c r="N331" s="295"/>
      <c r="O331" s="295"/>
      <c r="P331" s="295"/>
      <c r="Q331" s="295"/>
      <c r="R331" s="295"/>
      <c r="S331" s="295"/>
      <c r="T331" s="295"/>
      <c r="U331" s="295"/>
      <c r="V331" s="295"/>
      <c r="W331" s="295"/>
      <c r="X331" s="296"/>
      <c r="Y331" s="296"/>
      <c r="Z331" s="296"/>
      <c r="AA331" s="296"/>
      <c r="AB331" s="296"/>
      <c r="AC331" s="296"/>
      <c r="AD331" s="296"/>
      <c r="AE331" s="296"/>
      <c r="AF331" s="296"/>
      <c r="AG331" s="296"/>
      <c r="AH331" s="296"/>
      <c r="AI331" s="296"/>
      <c r="AJ331" s="297"/>
      <c r="AK331" s="297"/>
      <c r="AL331" s="297"/>
      <c r="AM331" s="297"/>
      <c r="AN331" s="298"/>
      <c r="AO331" s="298"/>
      <c r="AP331" s="25"/>
      <c r="AQ331" s="25"/>
      <c r="AR331" s="25"/>
      <c r="AW331" s="25"/>
      <c r="AX331" s="25"/>
      <c r="AY331" s="25"/>
      <c r="AZ331" s="25"/>
    </row>
    <row r="332" spans="2:52" ht="21" customHeight="1" x14ac:dyDescent="0.3">
      <c r="B332" s="294"/>
      <c r="C332" s="294"/>
      <c r="D332" s="294"/>
      <c r="E332" s="294"/>
      <c r="F332" s="295"/>
      <c r="G332" s="295"/>
      <c r="H332" s="295"/>
      <c r="I332" s="295"/>
      <c r="J332" s="295"/>
      <c r="K332" s="295"/>
      <c r="L332" s="295"/>
      <c r="M332" s="295"/>
      <c r="N332" s="295"/>
      <c r="O332" s="295"/>
      <c r="P332" s="295"/>
      <c r="Q332" s="295"/>
      <c r="R332" s="295"/>
      <c r="S332" s="295"/>
      <c r="T332" s="295"/>
      <c r="U332" s="295"/>
      <c r="V332" s="295"/>
      <c r="W332" s="295"/>
      <c r="X332" s="296"/>
      <c r="Y332" s="296"/>
      <c r="Z332" s="296"/>
      <c r="AA332" s="296"/>
      <c r="AB332" s="296"/>
      <c r="AC332" s="296"/>
      <c r="AD332" s="296"/>
      <c r="AE332" s="296"/>
      <c r="AF332" s="296"/>
      <c r="AG332" s="296"/>
      <c r="AH332" s="296"/>
      <c r="AI332" s="296"/>
      <c r="AJ332" s="297"/>
      <c r="AK332" s="297"/>
      <c r="AL332" s="297"/>
      <c r="AM332" s="297"/>
      <c r="AN332" s="298"/>
      <c r="AO332" s="298"/>
      <c r="AP332" s="25"/>
      <c r="AQ332" s="25"/>
      <c r="AR332" s="25"/>
      <c r="AW332" s="25"/>
      <c r="AX332" s="25"/>
      <c r="AY332" s="25"/>
      <c r="AZ332" s="25"/>
    </row>
    <row r="333" spans="2:52" ht="21" customHeight="1" x14ac:dyDescent="0.3">
      <c r="B333" s="294"/>
      <c r="C333" s="294"/>
      <c r="D333" s="294"/>
      <c r="E333" s="294"/>
      <c r="F333" s="295"/>
      <c r="G333" s="295"/>
      <c r="H333" s="295"/>
      <c r="I333" s="295"/>
      <c r="J333" s="295"/>
      <c r="K333" s="295"/>
      <c r="L333" s="295"/>
      <c r="M333" s="295"/>
      <c r="N333" s="295"/>
      <c r="O333" s="295"/>
      <c r="P333" s="295"/>
      <c r="Q333" s="295"/>
      <c r="R333" s="295"/>
      <c r="S333" s="295"/>
      <c r="T333" s="295"/>
      <c r="U333" s="295"/>
      <c r="V333" s="295"/>
      <c r="W333" s="295"/>
      <c r="X333" s="296"/>
      <c r="Y333" s="296"/>
      <c r="Z333" s="296"/>
      <c r="AA333" s="296"/>
      <c r="AB333" s="296"/>
      <c r="AC333" s="296"/>
      <c r="AD333" s="296"/>
      <c r="AE333" s="296"/>
      <c r="AF333" s="296"/>
      <c r="AG333" s="296"/>
      <c r="AH333" s="296"/>
      <c r="AI333" s="296"/>
      <c r="AJ333" s="297"/>
      <c r="AK333" s="297"/>
      <c r="AL333" s="297"/>
      <c r="AM333" s="297"/>
      <c r="AN333" s="298"/>
      <c r="AO333" s="298"/>
      <c r="AP333" s="25"/>
      <c r="AQ333" s="25"/>
      <c r="AR333" s="25"/>
      <c r="AW333" s="25"/>
      <c r="AX333" s="25"/>
      <c r="AY333" s="25"/>
      <c r="AZ333" s="25"/>
    </row>
    <row r="334" spans="2:52" ht="21" customHeight="1" x14ac:dyDescent="0.3">
      <c r="B334" s="294"/>
      <c r="C334" s="294"/>
      <c r="D334" s="294"/>
      <c r="E334" s="294"/>
      <c r="F334" s="295"/>
      <c r="G334" s="295"/>
      <c r="H334" s="295"/>
      <c r="I334" s="295"/>
      <c r="J334" s="295"/>
      <c r="K334" s="295"/>
      <c r="L334" s="295"/>
      <c r="M334" s="295"/>
      <c r="N334" s="295"/>
      <c r="O334" s="295"/>
      <c r="P334" s="295"/>
      <c r="Q334" s="295"/>
      <c r="R334" s="295"/>
      <c r="S334" s="295"/>
      <c r="T334" s="295"/>
      <c r="U334" s="295"/>
      <c r="V334" s="295"/>
      <c r="W334" s="295"/>
      <c r="X334" s="296"/>
      <c r="Y334" s="296"/>
      <c r="Z334" s="296"/>
      <c r="AA334" s="296"/>
      <c r="AB334" s="296"/>
      <c r="AC334" s="296"/>
      <c r="AD334" s="296"/>
      <c r="AE334" s="296"/>
      <c r="AF334" s="296"/>
      <c r="AG334" s="296"/>
      <c r="AH334" s="296"/>
      <c r="AI334" s="296"/>
      <c r="AJ334" s="297"/>
      <c r="AK334" s="297"/>
      <c r="AL334" s="297"/>
      <c r="AM334" s="297"/>
      <c r="AN334" s="298"/>
      <c r="AO334" s="298"/>
      <c r="AP334" s="25"/>
      <c r="AQ334" s="25"/>
      <c r="AR334" s="25"/>
      <c r="AW334" s="25"/>
      <c r="AX334" s="25"/>
      <c r="AY334" s="25"/>
      <c r="AZ334" s="25"/>
    </row>
    <row r="335" spans="2:52" ht="21" customHeight="1" x14ac:dyDescent="0.3">
      <c r="B335" s="294"/>
      <c r="C335" s="294"/>
      <c r="D335" s="294"/>
      <c r="E335" s="294"/>
      <c r="F335" s="295"/>
      <c r="G335" s="295"/>
      <c r="H335" s="295"/>
      <c r="I335" s="295"/>
      <c r="J335" s="295"/>
      <c r="K335" s="295"/>
      <c r="L335" s="295"/>
      <c r="M335" s="295"/>
      <c r="N335" s="295"/>
      <c r="O335" s="295"/>
      <c r="P335" s="295"/>
      <c r="Q335" s="295"/>
      <c r="R335" s="295"/>
      <c r="S335" s="295"/>
      <c r="T335" s="295"/>
      <c r="U335" s="295"/>
      <c r="V335" s="295"/>
      <c r="W335" s="295"/>
      <c r="X335" s="296"/>
      <c r="Y335" s="296"/>
      <c r="Z335" s="296"/>
      <c r="AA335" s="296"/>
      <c r="AB335" s="296"/>
      <c r="AC335" s="296"/>
      <c r="AD335" s="296"/>
      <c r="AE335" s="296"/>
      <c r="AF335" s="296"/>
      <c r="AG335" s="296"/>
      <c r="AH335" s="296"/>
      <c r="AI335" s="296"/>
      <c r="AJ335" s="297"/>
      <c r="AK335" s="297"/>
      <c r="AL335" s="297"/>
      <c r="AM335" s="297"/>
      <c r="AN335" s="298"/>
      <c r="AO335" s="298"/>
      <c r="AP335" s="25"/>
      <c r="AQ335" s="25"/>
      <c r="AR335" s="25"/>
      <c r="AW335" s="25"/>
      <c r="AX335" s="25"/>
      <c r="AY335" s="25"/>
      <c r="AZ335" s="25"/>
    </row>
    <row r="336" spans="2:52" ht="21" customHeight="1" x14ac:dyDescent="0.3">
      <c r="B336" s="294"/>
      <c r="C336" s="294"/>
      <c r="D336" s="294"/>
      <c r="E336" s="294"/>
      <c r="F336" s="295"/>
      <c r="G336" s="295"/>
      <c r="H336" s="295"/>
      <c r="I336" s="295"/>
      <c r="J336" s="295"/>
      <c r="K336" s="295"/>
      <c r="L336" s="295"/>
      <c r="M336" s="295"/>
      <c r="N336" s="295"/>
      <c r="O336" s="295"/>
      <c r="P336" s="295"/>
      <c r="Q336" s="295"/>
      <c r="R336" s="295"/>
      <c r="S336" s="295"/>
      <c r="T336" s="295"/>
      <c r="U336" s="295"/>
      <c r="V336" s="295"/>
      <c r="W336" s="295"/>
      <c r="X336" s="296"/>
      <c r="Y336" s="296"/>
      <c r="Z336" s="296"/>
      <c r="AA336" s="296"/>
      <c r="AB336" s="296"/>
      <c r="AC336" s="296"/>
      <c r="AD336" s="296"/>
      <c r="AE336" s="296"/>
      <c r="AF336" s="296"/>
      <c r="AG336" s="296"/>
      <c r="AH336" s="296"/>
      <c r="AI336" s="296"/>
      <c r="AJ336" s="297"/>
      <c r="AK336" s="297"/>
      <c r="AL336" s="297"/>
      <c r="AM336" s="297"/>
      <c r="AN336" s="298"/>
      <c r="AO336" s="298"/>
      <c r="AP336" s="25"/>
      <c r="AQ336" s="25"/>
      <c r="AR336" s="25"/>
      <c r="AW336" s="25"/>
      <c r="AX336" s="25"/>
      <c r="AY336" s="25"/>
      <c r="AZ336" s="25"/>
    </row>
    <row r="337" spans="2:52" ht="21" customHeight="1" x14ac:dyDescent="0.3">
      <c r="B337" s="294"/>
      <c r="C337" s="294"/>
      <c r="D337" s="294"/>
      <c r="E337" s="294"/>
      <c r="F337" s="295"/>
      <c r="G337" s="295"/>
      <c r="H337" s="295"/>
      <c r="I337" s="295"/>
      <c r="J337" s="295"/>
      <c r="K337" s="295"/>
      <c r="L337" s="295"/>
      <c r="M337" s="295"/>
      <c r="N337" s="295"/>
      <c r="O337" s="295"/>
      <c r="P337" s="295"/>
      <c r="Q337" s="295"/>
      <c r="R337" s="295"/>
      <c r="S337" s="295"/>
      <c r="T337" s="295"/>
      <c r="U337" s="295"/>
      <c r="V337" s="295"/>
      <c r="W337" s="295"/>
      <c r="X337" s="296"/>
      <c r="Y337" s="296"/>
      <c r="Z337" s="296"/>
      <c r="AA337" s="296"/>
      <c r="AB337" s="296"/>
      <c r="AC337" s="296"/>
      <c r="AD337" s="296"/>
      <c r="AE337" s="296"/>
      <c r="AF337" s="296"/>
      <c r="AG337" s="296"/>
      <c r="AH337" s="296"/>
      <c r="AI337" s="296"/>
      <c r="AJ337" s="297"/>
      <c r="AK337" s="297"/>
      <c r="AL337" s="297"/>
      <c r="AM337" s="297"/>
      <c r="AN337" s="298"/>
      <c r="AO337" s="298"/>
      <c r="AP337" s="25"/>
      <c r="AQ337" s="25"/>
      <c r="AR337" s="25"/>
      <c r="AW337" s="25"/>
      <c r="AX337" s="25"/>
      <c r="AY337" s="25"/>
      <c r="AZ337" s="25"/>
    </row>
    <row r="338" spans="2:52" ht="21" customHeight="1" x14ac:dyDescent="0.3">
      <c r="B338" s="294"/>
      <c r="C338" s="294"/>
      <c r="D338" s="294"/>
      <c r="E338" s="294"/>
      <c r="F338" s="295"/>
      <c r="G338" s="295"/>
      <c r="H338" s="295"/>
      <c r="I338" s="295"/>
      <c r="J338" s="295"/>
      <c r="K338" s="295"/>
      <c r="L338" s="295"/>
      <c r="M338" s="295"/>
      <c r="N338" s="295"/>
      <c r="O338" s="295"/>
      <c r="P338" s="295"/>
      <c r="Q338" s="295"/>
      <c r="R338" s="295"/>
      <c r="S338" s="295"/>
      <c r="T338" s="295"/>
      <c r="U338" s="295"/>
      <c r="V338" s="295"/>
      <c r="W338" s="295"/>
      <c r="X338" s="296"/>
      <c r="Y338" s="296"/>
      <c r="Z338" s="296"/>
      <c r="AA338" s="296"/>
      <c r="AB338" s="296"/>
      <c r="AC338" s="296"/>
      <c r="AD338" s="296"/>
      <c r="AE338" s="296"/>
      <c r="AF338" s="296"/>
      <c r="AG338" s="296"/>
      <c r="AH338" s="296"/>
      <c r="AI338" s="296"/>
      <c r="AJ338" s="297"/>
      <c r="AK338" s="297"/>
      <c r="AL338" s="297"/>
      <c r="AM338" s="297"/>
      <c r="AN338" s="298"/>
      <c r="AO338" s="298"/>
      <c r="AP338" s="25"/>
      <c r="AQ338" s="25"/>
      <c r="AR338" s="25"/>
      <c r="AW338" s="25"/>
      <c r="AX338" s="25"/>
      <c r="AY338" s="25"/>
      <c r="AZ338" s="25"/>
    </row>
    <row r="339" spans="2:52" ht="21" customHeight="1" x14ac:dyDescent="0.3">
      <c r="B339" s="294"/>
      <c r="C339" s="294"/>
      <c r="D339" s="294"/>
      <c r="E339" s="294"/>
      <c r="F339" s="295"/>
      <c r="G339" s="295"/>
      <c r="H339" s="295"/>
      <c r="I339" s="295"/>
      <c r="J339" s="295"/>
      <c r="K339" s="295"/>
      <c r="L339" s="295"/>
      <c r="M339" s="295"/>
      <c r="N339" s="295"/>
      <c r="O339" s="295"/>
      <c r="P339" s="295"/>
      <c r="Q339" s="295"/>
      <c r="R339" s="295"/>
      <c r="S339" s="295"/>
      <c r="T339" s="295"/>
      <c r="U339" s="295"/>
      <c r="V339" s="295"/>
      <c r="W339" s="295"/>
      <c r="X339" s="296"/>
      <c r="Y339" s="296"/>
      <c r="Z339" s="296"/>
      <c r="AA339" s="296"/>
      <c r="AB339" s="296"/>
      <c r="AC339" s="296"/>
      <c r="AD339" s="296"/>
      <c r="AE339" s="296"/>
      <c r="AF339" s="296"/>
      <c r="AG339" s="296"/>
      <c r="AH339" s="296"/>
      <c r="AI339" s="296"/>
      <c r="AJ339" s="297"/>
      <c r="AK339" s="297"/>
      <c r="AL339" s="297"/>
      <c r="AM339" s="297"/>
      <c r="AN339" s="298"/>
      <c r="AO339" s="298"/>
      <c r="AP339" s="25"/>
      <c r="AQ339" s="25"/>
      <c r="AR339" s="25"/>
      <c r="AW339" s="25"/>
      <c r="AX339" s="25"/>
      <c r="AY339" s="25"/>
      <c r="AZ339" s="25"/>
    </row>
    <row r="340" spans="2:52" ht="21" customHeight="1" x14ac:dyDescent="0.3">
      <c r="B340" s="294"/>
      <c r="C340" s="294"/>
      <c r="D340" s="294"/>
      <c r="E340" s="294"/>
      <c r="F340" s="295"/>
      <c r="G340" s="295"/>
      <c r="H340" s="295"/>
      <c r="I340" s="295"/>
      <c r="J340" s="295"/>
      <c r="K340" s="295"/>
      <c r="L340" s="295"/>
      <c r="M340" s="295"/>
      <c r="N340" s="295"/>
      <c r="O340" s="295"/>
      <c r="P340" s="295"/>
      <c r="Q340" s="295"/>
      <c r="R340" s="295"/>
      <c r="S340" s="295"/>
      <c r="T340" s="295"/>
      <c r="U340" s="295"/>
      <c r="V340" s="295"/>
      <c r="W340" s="295"/>
      <c r="X340" s="296"/>
      <c r="Y340" s="296"/>
      <c r="Z340" s="296"/>
      <c r="AA340" s="296"/>
      <c r="AB340" s="296"/>
      <c r="AC340" s="296"/>
      <c r="AD340" s="296"/>
      <c r="AE340" s="296"/>
      <c r="AF340" s="296"/>
      <c r="AG340" s="296"/>
      <c r="AH340" s="296"/>
      <c r="AI340" s="296"/>
      <c r="AJ340" s="297"/>
      <c r="AK340" s="297"/>
      <c r="AL340" s="297"/>
      <c r="AM340" s="297"/>
      <c r="AN340" s="298"/>
      <c r="AO340" s="298"/>
      <c r="AP340" s="25"/>
      <c r="AQ340" s="25"/>
      <c r="AR340" s="25"/>
      <c r="AW340" s="25"/>
      <c r="AX340" s="25"/>
      <c r="AY340" s="25"/>
      <c r="AZ340" s="25"/>
    </row>
    <row r="341" spans="2:52" ht="21" customHeight="1" x14ac:dyDescent="0.3">
      <c r="B341" s="294"/>
      <c r="C341" s="294"/>
      <c r="D341" s="294"/>
      <c r="E341" s="294"/>
      <c r="F341" s="295"/>
      <c r="G341" s="295"/>
      <c r="H341" s="295"/>
      <c r="I341" s="295"/>
      <c r="J341" s="295"/>
      <c r="K341" s="295"/>
      <c r="L341" s="295"/>
      <c r="M341" s="295"/>
      <c r="N341" s="295"/>
      <c r="O341" s="295"/>
      <c r="P341" s="295"/>
      <c r="Q341" s="295"/>
      <c r="R341" s="295"/>
      <c r="S341" s="295"/>
      <c r="T341" s="295"/>
      <c r="U341" s="295"/>
      <c r="V341" s="295"/>
      <c r="W341" s="295"/>
      <c r="X341" s="296"/>
      <c r="Y341" s="296"/>
      <c r="Z341" s="296"/>
      <c r="AA341" s="296"/>
      <c r="AB341" s="296"/>
      <c r="AC341" s="296"/>
      <c r="AD341" s="296"/>
      <c r="AE341" s="296"/>
      <c r="AF341" s="296"/>
      <c r="AG341" s="296"/>
      <c r="AH341" s="296"/>
      <c r="AI341" s="296"/>
      <c r="AJ341" s="297"/>
      <c r="AK341" s="297"/>
      <c r="AL341" s="297"/>
      <c r="AM341" s="297"/>
      <c r="AN341" s="298"/>
      <c r="AO341" s="298"/>
      <c r="AP341" s="25"/>
      <c r="AQ341" s="25"/>
      <c r="AR341" s="25"/>
      <c r="AW341" s="25"/>
      <c r="AX341" s="25"/>
      <c r="AY341" s="25"/>
      <c r="AZ341" s="25"/>
    </row>
    <row r="342" spans="2:52" ht="21" customHeight="1" x14ac:dyDescent="0.3">
      <c r="B342" s="294"/>
      <c r="C342" s="294"/>
      <c r="D342" s="294"/>
      <c r="E342" s="294"/>
      <c r="F342" s="295"/>
      <c r="G342" s="295"/>
      <c r="H342" s="295"/>
      <c r="I342" s="295"/>
      <c r="J342" s="295"/>
      <c r="K342" s="295"/>
      <c r="L342" s="295"/>
      <c r="M342" s="295"/>
      <c r="N342" s="295"/>
      <c r="O342" s="295"/>
      <c r="P342" s="295"/>
      <c r="Q342" s="295"/>
      <c r="R342" s="295"/>
      <c r="S342" s="295"/>
      <c r="T342" s="295"/>
      <c r="U342" s="295"/>
      <c r="V342" s="295"/>
      <c r="W342" s="295"/>
      <c r="X342" s="296"/>
      <c r="Y342" s="296"/>
      <c r="Z342" s="296"/>
      <c r="AA342" s="296"/>
      <c r="AB342" s="296"/>
      <c r="AC342" s="296"/>
      <c r="AD342" s="296"/>
      <c r="AE342" s="296"/>
      <c r="AF342" s="296"/>
      <c r="AG342" s="296"/>
      <c r="AH342" s="296"/>
      <c r="AI342" s="296"/>
      <c r="AJ342" s="297"/>
      <c r="AK342" s="297"/>
      <c r="AL342" s="297"/>
      <c r="AM342" s="297"/>
      <c r="AN342" s="298"/>
      <c r="AO342" s="298"/>
      <c r="AP342" s="25"/>
      <c r="AQ342" s="25"/>
      <c r="AR342" s="25"/>
      <c r="AW342" s="25"/>
      <c r="AX342" s="25"/>
      <c r="AY342" s="25"/>
      <c r="AZ342" s="25"/>
    </row>
    <row r="343" spans="2:52" ht="21" customHeight="1" x14ac:dyDescent="0.3">
      <c r="B343" s="294"/>
      <c r="C343" s="294"/>
      <c r="D343" s="294"/>
      <c r="E343" s="294"/>
      <c r="F343" s="295"/>
      <c r="G343" s="295"/>
      <c r="H343" s="295"/>
      <c r="I343" s="295"/>
      <c r="J343" s="295"/>
      <c r="K343" s="295"/>
      <c r="L343" s="295"/>
      <c r="M343" s="295"/>
      <c r="N343" s="295"/>
      <c r="O343" s="295"/>
      <c r="P343" s="295"/>
      <c r="Q343" s="295"/>
      <c r="R343" s="295"/>
      <c r="S343" s="295"/>
      <c r="T343" s="295"/>
      <c r="U343" s="295"/>
      <c r="V343" s="295"/>
      <c r="W343" s="295"/>
      <c r="X343" s="296"/>
      <c r="Y343" s="296"/>
      <c r="Z343" s="296"/>
      <c r="AA343" s="296"/>
      <c r="AB343" s="296"/>
      <c r="AC343" s="296"/>
      <c r="AD343" s="296"/>
      <c r="AE343" s="296"/>
      <c r="AF343" s="296"/>
      <c r="AG343" s="296"/>
      <c r="AH343" s="296"/>
      <c r="AI343" s="296"/>
      <c r="AJ343" s="297"/>
      <c r="AK343" s="297"/>
      <c r="AL343" s="297"/>
      <c r="AM343" s="297"/>
      <c r="AN343" s="298"/>
      <c r="AO343" s="298"/>
      <c r="AP343" s="25"/>
      <c r="AQ343" s="25"/>
      <c r="AR343" s="25"/>
      <c r="AW343" s="25"/>
      <c r="AX343" s="25"/>
      <c r="AY343" s="25"/>
      <c r="AZ343" s="25"/>
    </row>
    <row r="344" spans="2:52" ht="21" customHeight="1" x14ac:dyDescent="0.3">
      <c r="B344" s="294"/>
      <c r="C344" s="294"/>
      <c r="D344" s="294"/>
      <c r="E344" s="294"/>
      <c r="F344" s="295"/>
      <c r="G344" s="295"/>
      <c r="H344" s="295"/>
      <c r="I344" s="295"/>
      <c r="J344" s="295"/>
      <c r="K344" s="295"/>
      <c r="L344" s="295"/>
      <c r="M344" s="295"/>
      <c r="N344" s="295"/>
      <c r="O344" s="295"/>
      <c r="P344" s="295"/>
      <c r="Q344" s="295"/>
      <c r="R344" s="295"/>
      <c r="S344" s="295"/>
      <c r="T344" s="295"/>
      <c r="U344" s="295"/>
      <c r="V344" s="295"/>
      <c r="W344" s="295"/>
      <c r="X344" s="296"/>
      <c r="Y344" s="296"/>
      <c r="Z344" s="296"/>
      <c r="AA344" s="296"/>
      <c r="AB344" s="296"/>
      <c r="AC344" s="296"/>
      <c r="AD344" s="296"/>
      <c r="AE344" s="296"/>
      <c r="AF344" s="296"/>
      <c r="AG344" s="296"/>
      <c r="AH344" s="296"/>
      <c r="AI344" s="296"/>
      <c r="AJ344" s="297"/>
      <c r="AK344" s="297"/>
      <c r="AL344" s="297"/>
      <c r="AM344" s="297"/>
      <c r="AN344" s="298"/>
      <c r="AO344" s="298"/>
      <c r="AP344" s="25"/>
      <c r="AQ344" s="25"/>
      <c r="AR344" s="25"/>
      <c r="AW344" s="25"/>
      <c r="AX344" s="25"/>
      <c r="AY344" s="25"/>
      <c r="AZ344" s="25"/>
    </row>
    <row r="345" spans="2:52" ht="21" customHeight="1" x14ac:dyDescent="0.3">
      <c r="B345" s="294"/>
      <c r="C345" s="294"/>
      <c r="D345" s="294"/>
      <c r="E345" s="294"/>
      <c r="F345" s="295"/>
      <c r="G345" s="295"/>
      <c r="H345" s="295"/>
      <c r="I345" s="295"/>
      <c r="J345" s="295"/>
      <c r="K345" s="295"/>
      <c r="L345" s="295"/>
      <c r="M345" s="295"/>
      <c r="N345" s="295"/>
      <c r="O345" s="295"/>
      <c r="P345" s="295"/>
      <c r="Q345" s="295"/>
      <c r="R345" s="295"/>
      <c r="S345" s="295"/>
      <c r="T345" s="295"/>
      <c r="U345" s="295"/>
      <c r="V345" s="295"/>
      <c r="W345" s="295"/>
      <c r="X345" s="296"/>
      <c r="Y345" s="296"/>
      <c r="Z345" s="296"/>
      <c r="AA345" s="296"/>
      <c r="AB345" s="296"/>
      <c r="AC345" s="296"/>
      <c r="AD345" s="296"/>
      <c r="AE345" s="296"/>
      <c r="AF345" s="296"/>
      <c r="AG345" s="296"/>
      <c r="AH345" s="296"/>
      <c r="AI345" s="296"/>
      <c r="AJ345" s="297"/>
      <c r="AK345" s="297"/>
      <c r="AL345" s="297"/>
      <c r="AM345" s="297"/>
      <c r="AN345" s="298"/>
      <c r="AO345" s="298"/>
      <c r="AP345" s="25"/>
      <c r="AQ345" s="25"/>
      <c r="AR345" s="25"/>
      <c r="AW345" s="25"/>
      <c r="AX345" s="25"/>
      <c r="AY345" s="25"/>
      <c r="AZ345" s="25"/>
    </row>
    <row r="346" spans="2:52" ht="21" customHeight="1" x14ac:dyDescent="0.3">
      <c r="B346" s="294"/>
      <c r="C346" s="294"/>
      <c r="D346" s="294"/>
      <c r="E346" s="294"/>
      <c r="F346" s="295"/>
      <c r="G346" s="295"/>
      <c r="H346" s="295"/>
      <c r="I346" s="295"/>
      <c r="J346" s="295"/>
      <c r="K346" s="295"/>
      <c r="L346" s="295"/>
      <c r="M346" s="295"/>
      <c r="N346" s="295"/>
      <c r="O346" s="295"/>
      <c r="P346" s="295"/>
      <c r="Q346" s="295"/>
      <c r="R346" s="295"/>
      <c r="S346" s="295"/>
      <c r="T346" s="295"/>
      <c r="U346" s="295"/>
      <c r="V346" s="295"/>
      <c r="W346" s="295"/>
      <c r="X346" s="296"/>
      <c r="Y346" s="296"/>
      <c r="Z346" s="296"/>
      <c r="AA346" s="296"/>
      <c r="AB346" s="296"/>
      <c r="AC346" s="296"/>
      <c r="AD346" s="296"/>
      <c r="AE346" s="296"/>
      <c r="AF346" s="296"/>
      <c r="AG346" s="296"/>
      <c r="AH346" s="296"/>
      <c r="AI346" s="296"/>
      <c r="AJ346" s="297"/>
      <c r="AK346" s="297"/>
      <c r="AL346" s="297"/>
      <c r="AM346" s="297"/>
      <c r="AN346" s="298"/>
      <c r="AO346" s="298"/>
      <c r="AP346" s="25"/>
      <c r="AQ346" s="25"/>
      <c r="AR346" s="25"/>
      <c r="AW346" s="25"/>
      <c r="AX346" s="25"/>
      <c r="AY346" s="25"/>
      <c r="AZ346" s="25"/>
    </row>
    <row r="347" spans="2:52" ht="21" customHeight="1" x14ac:dyDescent="0.3">
      <c r="B347" s="294"/>
      <c r="C347" s="294"/>
      <c r="D347" s="294"/>
      <c r="E347" s="294"/>
      <c r="F347" s="295"/>
      <c r="G347" s="295"/>
      <c r="H347" s="295"/>
      <c r="I347" s="295"/>
      <c r="J347" s="295"/>
      <c r="K347" s="295"/>
      <c r="L347" s="295"/>
      <c r="M347" s="295"/>
      <c r="N347" s="295"/>
      <c r="O347" s="295"/>
      <c r="P347" s="295"/>
      <c r="Q347" s="295"/>
      <c r="R347" s="295"/>
      <c r="S347" s="295"/>
      <c r="T347" s="295"/>
      <c r="U347" s="295"/>
      <c r="V347" s="295"/>
      <c r="W347" s="295"/>
      <c r="X347" s="296"/>
      <c r="Y347" s="296"/>
      <c r="Z347" s="296"/>
      <c r="AA347" s="296"/>
      <c r="AB347" s="296"/>
      <c r="AC347" s="296"/>
      <c r="AD347" s="296"/>
      <c r="AE347" s="296"/>
      <c r="AF347" s="296"/>
      <c r="AG347" s="296"/>
      <c r="AH347" s="296"/>
      <c r="AI347" s="296"/>
      <c r="AJ347" s="297"/>
      <c r="AK347" s="297"/>
      <c r="AL347" s="297"/>
      <c r="AM347" s="297"/>
      <c r="AN347" s="298"/>
      <c r="AO347" s="298"/>
      <c r="AP347" s="25"/>
      <c r="AQ347" s="25"/>
      <c r="AR347" s="25"/>
      <c r="AW347" s="25"/>
      <c r="AX347" s="25"/>
      <c r="AY347" s="25"/>
      <c r="AZ347" s="25"/>
    </row>
    <row r="348" spans="2:52" ht="21" customHeight="1" x14ac:dyDescent="0.3">
      <c r="B348" s="9"/>
      <c r="X348" s="300"/>
      <c r="Y348" s="301"/>
      <c r="Z348" s="301"/>
      <c r="AA348" s="301"/>
      <c r="AB348" s="301"/>
      <c r="AC348" s="301"/>
      <c r="AD348" s="301"/>
      <c r="AE348" s="301"/>
      <c r="AF348" s="301"/>
      <c r="AG348" s="301"/>
      <c r="AH348" s="301"/>
      <c r="AI348" s="301"/>
      <c r="AJ348" s="302"/>
      <c r="AK348" s="303"/>
      <c r="AL348" s="303"/>
      <c r="AM348" s="303"/>
      <c r="AN348" s="303"/>
      <c r="AO348" s="303"/>
      <c r="AP348" s="28"/>
      <c r="AQ348" s="28"/>
      <c r="AR348" s="28"/>
      <c r="AW348" s="28"/>
      <c r="AX348" s="28"/>
      <c r="AY348" s="28"/>
      <c r="AZ348" s="28"/>
    </row>
    <row r="349" spans="2:52" ht="15" customHeight="1" x14ac:dyDescent="0.25"/>
    <row r="350" spans="2:52" ht="15" customHeight="1" x14ac:dyDescent="0.25"/>
    <row r="351" spans="2:52" ht="15" customHeight="1" x14ac:dyDescent="0.25"/>
    <row r="352" spans="2:52" ht="15" customHeight="1" x14ac:dyDescent="0.25"/>
    <row r="353" spans="2:52" ht="15" customHeight="1" x14ac:dyDescent="0.25"/>
    <row r="354" spans="2:52" ht="15" customHeight="1" x14ac:dyDescent="0.25"/>
    <row r="355" spans="2:52" ht="15" customHeight="1" x14ac:dyDescent="0.25"/>
    <row r="356" spans="2:52" ht="15" customHeight="1" x14ac:dyDescent="0.25">
      <c r="B356" s="304"/>
      <c r="C356" s="304"/>
      <c r="D356" s="304"/>
      <c r="E356" s="304"/>
      <c r="F356" s="304"/>
      <c r="G356" s="304"/>
      <c r="H356" s="304"/>
    </row>
    <row r="357" spans="2:52" ht="15" customHeight="1" x14ac:dyDescent="0.25">
      <c r="D357" s="299"/>
      <c r="E357" s="299"/>
      <c r="F357" s="299"/>
      <c r="G357" s="299"/>
      <c r="H357" s="299"/>
    </row>
    <row r="358" spans="2:52" ht="15" customHeight="1" x14ac:dyDescent="0.25"/>
    <row r="359" spans="2:52" ht="15" customHeight="1" x14ac:dyDescent="0.25">
      <c r="B359" s="305"/>
      <c r="C359" s="306"/>
      <c r="D359" s="306"/>
      <c r="E359" s="306"/>
      <c r="F359" s="306"/>
      <c r="G359" s="306"/>
      <c r="H359" s="306"/>
    </row>
    <row r="360" spans="2:52" ht="15" customHeight="1" x14ac:dyDescent="0.25"/>
    <row r="361" spans="2:52" ht="18" customHeight="1" x14ac:dyDescent="0.3">
      <c r="B361" s="5"/>
      <c r="C361" s="13"/>
      <c r="AI361" s="6"/>
      <c r="AP361" s="28"/>
      <c r="AQ361" s="25"/>
      <c r="AR361" s="25"/>
      <c r="AW361" s="25"/>
      <c r="AX361" s="25"/>
      <c r="AY361" s="25"/>
      <c r="AZ361" s="25"/>
    </row>
    <row r="362" spans="2:52" ht="18" customHeight="1" x14ac:dyDescent="0.3">
      <c r="AP362" s="25"/>
      <c r="AQ362" s="25"/>
      <c r="AR362" s="25"/>
      <c r="AW362" s="25"/>
      <c r="AX362" s="25"/>
      <c r="AY362" s="25"/>
      <c r="AZ362" s="25"/>
    </row>
    <row r="363" spans="2:52" ht="18" customHeight="1" x14ac:dyDescent="0.3">
      <c r="AP363" s="25"/>
      <c r="AQ363" s="25"/>
      <c r="AR363" s="25"/>
      <c r="AW363" s="25"/>
      <c r="AX363" s="25"/>
      <c r="AY363" s="25"/>
      <c r="AZ363" s="25"/>
    </row>
    <row r="364" spans="2:52" ht="18" customHeight="1" x14ac:dyDescent="0.3">
      <c r="AP364" s="25"/>
      <c r="AQ364" s="25"/>
      <c r="AR364" s="25"/>
      <c r="AW364" s="25"/>
      <c r="AX364" s="25"/>
      <c r="AY364" s="25"/>
      <c r="AZ364" s="25"/>
    </row>
    <row r="365" spans="2:52" ht="18" customHeight="1" x14ac:dyDescent="0.3">
      <c r="AP365" s="25"/>
      <c r="AQ365" s="25"/>
      <c r="AR365" s="25"/>
      <c r="AW365" s="25"/>
      <c r="AX365" s="25"/>
      <c r="AY365" s="25"/>
      <c r="AZ365" s="25"/>
    </row>
    <row r="366" spans="2:52" ht="18" customHeight="1" x14ac:dyDescent="0.3">
      <c r="AP366" s="25"/>
      <c r="AQ366" s="25"/>
      <c r="AR366" s="25"/>
      <c r="AW366" s="25"/>
      <c r="AX366" s="25"/>
      <c r="AY366" s="25"/>
      <c r="AZ366" s="25"/>
    </row>
    <row r="367" spans="2:52" ht="18" hidden="1" customHeight="1" x14ac:dyDescent="0.25"/>
    <row r="368" spans="2:52" ht="21" customHeight="1" x14ac:dyDescent="0.3">
      <c r="AP368" s="28"/>
      <c r="AQ368" s="28"/>
      <c r="AR368" s="28"/>
      <c r="AW368" s="28"/>
      <c r="AX368" s="28"/>
      <c r="AY368" s="28"/>
      <c r="AZ368" s="28"/>
    </row>
    <row r="369" ht="12.75" customHeight="1" x14ac:dyDescent="0.25"/>
    <row r="370" ht="16.5" customHeight="1" x14ac:dyDescent="0.25"/>
    <row r="375" ht="12.75" customHeight="1" x14ac:dyDescent="0.25"/>
    <row r="376" ht="16.5" customHeight="1" x14ac:dyDescent="0.25"/>
    <row r="378" ht="15" customHeight="1" x14ac:dyDescent="0.25"/>
    <row r="380" ht="15" customHeight="1" x14ac:dyDescent="0.25"/>
    <row r="386" spans="2:52" ht="18" customHeight="1" x14ac:dyDescent="0.3">
      <c r="B386" s="5"/>
      <c r="C386" s="13"/>
      <c r="AP386" s="25"/>
      <c r="AQ386" s="25"/>
      <c r="AR386" s="25"/>
      <c r="AW386" s="25"/>
      <c r="AX386" s="25"/>
      <c r="AY386" s="25"/>
      <c r="AZ386" s="25"/>
    </row>
    <row r="387" spans="2:52" ht="18" customHeight="1" x14ac:dyDescent="0.3">
      <c r="AP387" s="25"/>
      <c r="AQ387" s="25"/>
      <c r="AR387" s="25"/>
      <c r="AW387" s="25"/>
      <c r="AX387" s="25"/>
      <c r="AY387" s="25"/>
      <c r="AZ387" s="25"/>
    </row>
    <row r="388" spans="2:52" ht="18" customHeight="1" x14ac:dyDescent="0.3">
      <c r="AP388" s="25"/>
      <c r="AQ388" s="25"/>
      <c r="AR388" s="25"/>
      <c r="AW388" s="25"/>
      <c r="AX388" s="25"/>
      <c r="AY388" s="25"/>
      <c r="AZ388" s="25"/>
    </row>
    <row r="389" spans="2:52" ht="18" customHeight="1" x14ac:dyDescent="0.3">
      <c r="AP389" s="25"/>
      <c r="AQ389" s="25"/>
      <c r="AR389" s="25"/>
      <c r="AW389" s="25"/>
      <c r="AX389" s="25"/>
      <c r="AY389" s="25"/>
      <c r="AZ389" s="25"/>
    </row>
    <row r="390" spans="2:52" ht="18" customHeight="1" x14ac:dyDescent="0.3">
      <c r="AP390" s="25"/>
      <c r="AQ390" s="25"/>
      <c r="AR390" s="25"/>
      <c r="AW390" s="25"/>
      <c r="AX390" s="25"/>
      <c r="AY390" s="25"/>
      <c r="AZ390" s="25"/>
    </row>
    <row r="391" spans="2:52" ht="18" customHeight="1" x14ac:dyDescent="0.3">
      <c r="AP391" s="25"/>
      <c r="AQ391" s="25"/>
      <c r="AR391" s="25"/>
      <c r="AW391" s="25"/>
      <c r="AX391" s="25"/>
      <c r="AY391" s="25"/>
      <c r="AZ391" s="25"/>
    </row>
    <row r="392" spans="2:52" ht="18" hidden="1" customHeight="1" x14ac:dyDescent="0.25"/>
    <row r="393" spans="2:52" ht="21" customHeight="1" x14ac:dyDescent="0.3">
      <c r="AP393" s="28"/>
      <c r="AQ393" s="28"/>
      <c r="AR393" s="28"/>
      <c r="AW393" s="28"/>
      <c r="AX393" s="28"/>
      <c r="AY393" s="28"/>
      <c r="AZ393" s="28"/>
    </row>
    <row r="394" spans="2:52" ht="12.75" customHeight="1" x14ac:dyDescent="0.25"/>
    <row r="395" spans="2:52" ht="16.5" customHeight="1" x14ac:dyDescent="0.25"/>
    <row r="404" ht="12.75" customHeight="1" x14ac:dyDescent="0.25"/>
    <row r="407" ht="15" customHeight="1" x14ac:dyDescent="0.25"/>
    <row r="409" ht="15" customHeight="1" x14ac:dyDescent="0.25"/>
  </sheetData>
  <sheetProtection algorithmName="SHA-512" hashValue="TmfmMyN7lB65LV55aKMzqRtSIm3nnI1lg5KMYS+Q7xv/UME3YkME0LTC4V0TkABKFppcmjly0MCj6vrSUuqqEA==" saltValue="lYhnliz2OhE+1HbQ1ZC3yw==" spinCount="100000" sheet="1" objects="1" scenarios="1"/>
  <mergeCells count="870">
    <mergeCell ref="B20:E20"/>
    <mergeCell ref="X21:AI21"/>
    <mergeCell ref="P241:Y241"/>
    <mergeCell ref="AA241:AE241"/>
    <mergeCell ref="B14:E14"/>
    <mergeCell ref="F14:W14"/>
    <mergeCell ref="X14:AI14"/>
    <mergeCell ref="F12:W12"/>
    <mergeCell ref="B8:E8"/>
    <mergeCell ref="B11:E11"/>
    <mergeCell ref="X12:AI12"/>
    <mergeCell ref="B12:E12"/>
    <mergeCell ref="B13:E13"/>
    <mergeCell ref="F13:W13"/>
    <mergeCell ref="X13:AI13"/>
    <mergeCell ref="B10:E10"/>
    <mergeCell ref="B9:E9"/>
    <mergeCell ref="B202:AO203"/>
    <mergeCell ref="AJ178:AO178"/>
    <mergeCell ref="AJ177:AO177"/>
    <mergeCell ref="AJ179:AO179"/>
    <mergeCell ref="B128:E128"/>
    <mergeCell ref="F128:W128"/>
    <mergeCell ref="X128:AI128"/>
    <mergeCell ref="B359:H359"/>
    <mergeCell ref="AF321:AH321"/>
    <mergeCell ref="AJ321:AL321"/>
    <mergeCell ref="AM321:AO321"/>
    <mergeCell ref="B322:AO322"/>
    <mergeCell ref="X324:AI324"/>
    <mergeCell ref="AJ324:AN324"/>
    <mergeCell ref="B326:E326"/>
    <mergeCell ref="F326:W326"/>
    <mergeCell ref="X326:AI326"/>
    <mergeCell ref="AJ326:AO326"/>
    <mergeCell ref="B342:E342"/>
    <mergeCell ref="X342:AI342"/>
    <mergeCell ref="AJ330:AO330"/>
    <mergeCell ref="X329:AI329"/>
    <mergeCell ref="B341:E341"/>
    <mergeCell ref="F344:W344"/>
    <mergeCell ref="F342:W342"/>
    <mergeCell ref="B336:E336"/>
    <mergeCell ref="F336:W336"/>
    <mergeCell ref="B333:E333"/>
    <mergeCell ref="F333:W333"/>
    <mergeCell ref="X333:AI333"/>
    <mergeCell ref="AJ333:AO333"/>
    <mergeCell ref="AJ292:AO292"/>
    <mergeCell ref="AJ303:AO303"/>
    <mergeCell ref="F296:W296"/>
    <mergeCell ref="X296:AI296"/>
    <mergeCell ref="B302:E302"/>
    <mergeCell ref="F302:W302"/>
    <mergeCell ref="X302:AI302"/>
    <mergeCell ref="AJ302:AO302"/>
    <mergeCell ref="B298:E298"/>
    <mergeCell ref="F298:W298"/>
    <mergeCell ref="X298:AI298"/>
    <mergeCell ref="B301:E301"/>
    <mergeCell ref="F301:W301"/>
    <mergeCell ref="B292:E292"/>
    <mergeCell ref="F292:W292"/>
    <mergeCell ref="X292:AI292"/>
    <mergeCell ref="B297:E297"/>
    <mergeCell ref="F297:W297"/>
    <mergeCell ref="X297:AI297"/>
    <mergeCell ref="F294:W294"/>
    <mergeCell ref="X294:AI294"/>
    <mergeCell ref="B295:E295"/>
    <mergeCell ref="F295:W295"/>
    <mergeCell ref="X301:AI301"/>
    <mergeCell ref="X284:AI284"/>
    <mergeCell ref="AJ284:AN284"/>
    <mergeCell ref="B286:E286"/>
    <mergeCell ref="F286:W286"/>
    <mergeCell ref="X286:AI286"/>
    <mergeCell ref="AJ286:AO286"/>
    <mergeCell ref="B288:E288"/>
    <mergeCell ref="F288:W288"/>
    <mergeCell ref="X288:AI288"/>
    <mergeCell ref="AJ288:AO288"/>
    <mergeCell ref="B282:AO282"/>
    <mergeCell ref="X244:AI244"/>
    <mergeCell ref="AJ244:AN244"/>
    <mergeCell ref="B246:E246"/>
    <mergeCell ref="F246:W246"/>
    <mergeCell ref="X246:AI246"/>
    <mergeCell ref="AJ246:AO246"/>
    <mergeCell ref="B248:E248"/>
    <mergeCell ref="F248:W248"/>
    <mergeCell ref="X248:AI248"/>
    <mergeCell ref="AJ248:AO248"/>
    <mergeCell ref="B260:E260"/>
    <mergeCell ref="F260:W260"/>
    <mergeCell ref="X260:AI260"/>
    <mergeCell ref="AJ260:AO260"/>
    <mergeCell ref="X259:AI259"/>
    <mergeCell ref="X264:AI264"/>
    <mergeCell ref="B279:H279"/>
    <mergeCell ref="F281:O281"/>
    <mergeCell ref="P281:Y281"/>
    <mergeCell ref="AA281:AE281"/>
    <mergeCell ref="AF281:AH281"/>
    <mergeCell ref="AJ281:AL281"/>
    <mergeCell ref="AM281:AO281"/>
    <mergeCell ref="B242:AO243"/>
    <mergeCell ref="AJ166:AO166"/>
    <mergeCell ref="B168:E168"/>
    <mergeCell ref="F168:W168"/>
    <mergeCell ref="X168:AI168"/>
    <mergeCell ref="AJ168:AO168"/>
    <mergeCell ref="B199:H199"/>
    <mergeCell ref="F201:O201"/>
    <mergeCell ref="P201:Y201"/>
    <mergeCell ref="AA201:AE201"/>
    <mergeCell ref="AF201:AH201"/>
    <mergeCell ref="AJ201:AL201"/>
    <mergeCell ref="AM201:AO201"/>
    <mergeCell ref="AJ180:AO180"/>
    <mergeCell ref="B177:E177"/>
    <mergeCell ref="F177:W177"/>
    <mergeCell ref="X177:AI177"/>
    <mergeCell ref="B178:E178"/>
    <mergeCell ref="B179:E179"/>
    <mergeCell ref="F179:W179"/>
    <mergeCell ref="F169:W169"/>
    <mergeCell ref="X169:AI169"/>
    <mergeCell ref="X170:AI170"/>
    <mergeCell ref="F170:W170"/>
    <mergeCell ref="AJ128:AO128"/>
    <mergeCell ref="B159:H159"/>
    <mergeCell ref="F161:O161"/>
    <mergeCell ref="P161:Y161"/>
    <mergeCell ref="AA161:AE161"/>
    <mergeCell ref="AF161:AH161"/>
    <mergeCell ref="AJ161:AL161"/>
    <mergeCell ref="AM161:AO161"/>
    <mergeCell ref="F130:W130"/>
    <mergeCell ref="X130:AI130"/>
    <mergeCell ref="AJ130:AO130"/>
    <mergeCell ref="AJ129:AO129"/>
    <mergeCell ref="AJ134:AO134"/>
    <mergeCell ref="AJ141:AO141"/>
    <mergeCell ref="B133:E133"/>
    <mergeCell ref="F135:W135"/>
    <mergeCell ref="X135:AI135"/>
    <mergeCell ref="AJ137:AO137"/>
    <mergeCell ref="AJ139:AO139"/>
    <mergeCell ref="AJ133:AO133"/>
    <mergeCell ref="F129:W129"/>
    <mergeCell ref="B135:E135"/>
    <mergeCell ref="F138:W138"/>
    <mergeCell ref="X138:AI138"/>
    <mergeCell ref="AJ126:AO126"/>
    <mergeCell ref="B122:AO123"/>
    <mergeCell ref="AA121:AE121"/>
    <mergeCell ref="AF121:AH121"/>
    <mergeCell ref="AJ121:AL121"/>
    <mergeCell ref="X129:AI129"/>
    <mergeCell ref="B130:E130"/>
    <mergeCell ref="B137:E137"/>
    <mergeCell ref="B136:E136"/>
    <mergeCell ref="F136:W136"/>
    <mergeCell ref="AJ132:AO132"/>
    <mergeCell ref="X134:AI134"/>
    <mergeCell ref="AJ135:AO135"/>
    <mergeCell ref="AJ131:AO131"/>
    <mergeCell ref="AJ136:AO136"/>
    <mergeCell ref="B134:E134"/>
    <mergeCell ref="F134:W134"/>
    <mergeCell ref="F137:W137"/>
    <mergeCell ref="X137:AI137"/>
    <mergeCell ref="B131:E131"/>
    <mergeCell ref="F131:W131"/>
    <mergeCell ref="X131:AI131"/>
    <mergeCell ref="B132:E132"/>
    <mergeCell ref="B129:E129"/>
    <mergeCell ref="AJ104:AO104"/>
    <mergeCell ref="AJ96:AO96"/>
    <mergeCell ref="AJ100:AO100"/>
    <mergeCell ref="AJ101:AO101"/>
    <mergeCell ref="AJ103:AO103"/>
    <mergeCell ref="B96:E96"/>
    <mergeCell ref="B100:E100"/>
    <mergeCell ref="X99:AI99"/>
    <mergeCell ref="F103:W103"/>
    <mergeCell ref="F102:W102"/>
    <mergeCell ref="B97:E97"/>
    <mergeCell ref="B102:E102"/>
    <mergeCell ref="F101:W101"/>
    <mergeCell ref="F100:W100"/>
    <mergeCell ref="B103:E103"/>
    <mergeCell ref="AJ102:AO102"/>
    <mergeCell ref="X101:AI101"/>
    <mergeCell ref="X98:AI98"/>
    <mergeCell ref="F97:W97"/>
    <mergeCell ref="X100:AI100"/>
    <mergeCell ref="B99:E99"/>
    <mergeCell ref="B98:E98"/>
    <mergeCell ref="X102:AI102"/>
    <mergeCell ref="F96:W96"/>
    <mergeCell ref="B93:E93"/>
    <mergeCell ref="AJ99:AO99"/>
    <mergeCell ref="AJ98:AO98"/>
    <mergeCell ref="F91:W91"/>
    <mergeCell ref="X97:AI97"/>
    <mergeCell ref="AJ97:AO97"/>
    <mergeCell ref="AJ86:AO86"/>
    <mergeCell ref="B88:E88"/>
    <mergeCell ref="F88:W88"/>
    <mergeCell ref="X88:AI88"/>
    <mergeCell ref="AJ88:AO88"/>
    <mergeCell ref="AJ92:AO92"/>
    <mergeCell ref="B92:E92"/>
    <mergeCell ref="B91:E91"/>
    <mergeCell ref="B95:E95"/>
    <mergeCell ref="F86:W86"/>
    <mergeCell ref="X86:AI86"/>
    <mergeCell ref="B94:E94"/>
    <mergeCell ref="F98:W98"/>
    <mergeCell ref="F99:W99"/>
    <mergeCell ref="F94:W94"/>
    <mergeCell ref="F95:W95"/>
    <mergeCell ref="X94:AI94"/>
    <mergeCell ref="X96:AI96"/>
    <mergeCell ref="AJ11:AO11"/>
    <mergeCell ref="AJ10:AO10"/>
    <mergeCell ref="AJ1:AL1"/>
    <mergeCell ref="P1:Y1"/>
    <mergeCell ref="AJ4:AN4"/>
    <mergeCell ref="AJ8:AO8"/>
    <mergeCell ref="F1:O1"/>
    <mergeCell ref="AA1:AE1"/>
    <mergeCell ref="AM1:AO1"/>
    <mergeCell ref="AF1:AH1"/>
    <mergeCell ref="AJ9:AO9"/>
    <mergeCell ref="F6:W6"/>
    <mergeCell ref="X6:AI6"/>
    <mergeCell ref="AJ6:AO6"/>
    <mergeCell ref="F9:W9"/>
    <mergeCell ref="F8:W8"/>
    <mergeCell ref="X8:AI8"/>
    <mergeCell ref="X9:AI9"/>
    <mergeCell ref="X18:AI18"/>
    <mergeCell ref="B21:E21"/>
    <mergeCell ref="B6:E6"/>
    <mergeCell ref="X4:AI4"/>
    <mergeCell ref="B2:AO3"/>
    <mergeCell ref="AJ16:AO16"/>
    <mergeCell ref="B17:E17"/>
    <mergeCell ref="AJ17:AO17"/>
    <mergeCell ref="B16:E16"/>
    <mergeCell ref="B15:E15"/>
    <mergeCell ref="AJ15:AO15"/>
    <mergeCell ref="F17:W17"/>
    <mergeCell ref="X17:AI17"/>
    <mergeCell ref="F15:W15"/>
    <mergeCell ref="X15:AI15"/>
    <mergeCell ref="F16:W16"/>
    <mergeCell ref="X16:AI16"/>
    <mergeCell ref="AJ14:AO14"/>
    <mergeCell ref="AJ12:AO12"/>
    <mergeCell ref="AJ13:AO13"/>
    <mergeCell ref="F11:W11"/>
    <mergeCell ref="X11:AI11"/>
    <mergeCell ref="X10:AI10"/>
    <mergeCell ref="F10:W10"/>
    <mergeCell ref="B39:H39"/>
    <mergeCell ref="AA41:AE41"/>
    <mergeCell ref="AJ22:AO22"/>
    <mergeCell ref="B18:E18"/>
    <mergeCell ref="AJ18:AO18"/>
    <mergeCell ref="AJ19:AO19"/>
    <mergeCell ref="AJ20:AO20"/>
    <mergeCell ref="AJ21:AO21"/>
    <mergeCell ref="B25:E25"/>
    <mergeCell ref="F20:W20"/>
    <mergeCell ref="X20:AI20"/>
    <mergeCell ref="AJ23:AO23"/>
    <mergeCell ref="AJ24:AO24"/>
    <mergeCell ref="F21:W21"/>
    <mergeCell ref="B22:E22"/>
    <mergeCell ref="B23:E23"/>
    <mergeCell ref="F23:W23"/>
    <mergeCell ref="F22:W22"/>
    <mergeCell ref="X22:AI22"/>
    <mergeCell ref="X23:AI23"/>
    <mergeCell ref="F18:W18"/>
    <mergeCell ref="B19:E19"/>
    <mergeCell ref="F19:W19"/>
    <mergeCell ref="X19:AI19"/>
    <mergeCell ref="X27:AI27"/>
    <mergeCell ref="B24:E24"/>
    <mergeCell ref="F24:W24"/>
    <mergeCell ref="X24:AI24"/>
    <mergeCell ref="AJ27:AO27"/>
    <mergeCell ref="AJ26:AO26"/>
    <mergeCell ref="AJ28:AO28"/>
    <mergeCell ref="X28:AI28"/>
    <mergeCell ref="AJ25:AO25"/>
    <mergeCell ref="B27:E27"/>
    <mergeCell ref="B26:E26"/>
    <mergeCell ref="F26:W26"/>
    <mergeCell ref="X25:AI25"/>
    <mergeCell ref="F25:W25"/>
    <mergeCell ref="F27:W27"/>
    <mergeCell ref="X26:AI26"/>
    <mergeCell ref="X55:AI55"/>
    <mergeCell ref="F57:W57"/>
    <mergeCell ref="X57:AI57"/>
    <mergeCell ref="B53:E53"/>
    <mergeCell ref="F53:W53"/>
    <mergeCell ref="X53:AI53"/>
    <mergeCell ref="X54:AI54"/>
    <mergeCell ref="F46:W46"/>
    <mergeCell ref="F52:W52"/>
    <mergeCell ref="X52:AI52"/>
    <mergeCell ref="B50:E50"/>
    <mergeCell ref="B54:E54"/>
    <mergeCell ref="F54:W54"/>
    <mergeCell ref="B46:E46"/>
    <mergeCell ref="X46:AI46"/>
    <mergeCell ref="X49:AI49"/>
    <mergeCell ref="B52:E52"/>
    <mergeCell ref="B48:E48"/>
    <mergeCell ref="F49:W49"/>
    <mergeCell ref="B49:E49"/>
    <mergeCell ref="X51:AI51"/>
    <mergeCell ref="B51:E51"/>
    <mergeCell ref="X56:AI56"/>
    <mergeCell ref="X68:AI68"/>
    <mergeCell ref="AJ66:AO66"/>
    <mergeCell ref="AJ57:AO57"/>
    <mergeCell ref="X62:AI62"/>
    <mergeCell ref="X61:AI61"/>
    <mergeCell ref="AJ61:AO61"/>
    <mergeCell ref="AJ64:AO64"/>
    <mergeCell ref="X66:AI66"/>
    <mergeCell ref="F66:W66"/>
    <mergeCell ref="X63:AI63"/>
    <mergeCell ref="AJ65:AO65"/>
    <mergeCell ref="X65:AI65"/>
    <mergeCell ref="F64:W64"/>
    <mergeCell ref="X64:AI64"/>
    <mergeCell ref="AJ63:AO63"/>
    <mergeCell ref="F65:W65"/>
    <mergeCell ref="X58:AI58"/>
    <mergeCell ref="AJ58:AO58"/>
    <mergeCell ref="F60:W60"/>
    <mergeCell ref="X60:AI60"/>
    <mergeCell ref="AJ62:AO62"/>
    <mergeCell ref="F62:W62"/>
    <mergeCell ref="AJ56:AO56"/>
    <mergeCell ref="B58:E58"/>
    <mergeCell ref="B57:E57"/>
    <mergeCell ref="B56:E56"/>
    <mergeCell ref="X50:AI50"/>
    <mergeCell ref="AJ52:AO52"/>
    <mergeCell ref="AJ41:AL41"/>
    <mergeCell ref="AJ51:AO51"/>
    <mergeCell ref="AJ50:AO50"/>
    <mergeCell ref="F48:W48"/>
    <mergeCell ref="X48:AI48"/>
    <mergeCell ref="AJ48:AO48"/>
    <mergeCell ref="AJ54:AO54"/>
    <mergeCell ref="F51:W51"/>
    <mergeCell ref="AM41:AO41"/>
    <mergeCell ref="AJ46:AO46"/>
    <mergeCell ref="X44:AI44"/>
    <mergeCell ref="B42:AO43"/>
    <mergeCell ref="AJ49:AO49"/>
    <mergeCell ref="AJ53:AO53"/>
    <mergeCell ref="AJ44:AN44"/>
    <mergeCell ref="F41:O41"/>
    <mergeCell ref="P41:Y41"/>
    <mergeCell ref="AF41:AH41"/>
    <mergeCell ref="B67:E67"/>
    <mergeCell ref="F67:W67"/>
    <mergeCell ref="F89:W89"/>
    <mergeCell ref="B60:E60"/>
    <mergeCell ref="B65:E65"/>
    <mergeCell ref="B64:E64"/>
    <mergeCell ref="B66:E66"/>
    <mergeCell ref="B62:E62"/>
    <mergeCell ref="F50:W50"/>
    <mergeCell ref="F58:W58"/>
    <mergeCell ref="F55:W55"/>
    <mergeCell ref="AA81:AE81"/>
    <mergeCell ref="AF81:AH81"/>
    <mergeCell ref="AJ81:AL81"/>
    <mergeCell ref="AM81:AO81"/>
    <mergeCell ref="F81:O81"/>
    <mergeCell ref="X84:AI84"/>
    <mergeCell ref="AJ84:AN84"/>
    <mergeCell ref="B82:AO83"/>
    <mergeCell ref="B86:E86"/>
    <mergeCell ref="AJ138:AO138"/>
    <mergeCell ref="AJ140:AO140"/>
    <mergeCell ref="X107:AI107"/>
    <mergeCell ref="F106:W106"/>
    <mergeCell ref="X106:AI106"/>
    <mergeCell ref="B101:E101"/>
    <mergeCell ref="B126:E126"/>
    <mergeCell ref="F126:W126"/>
    <mergeCell ref="X126:AI126"/>
    <mergeCell ref="AJ106:AO106"/>
    <mergeCell ref="X103:AI103"/>
    <mergeCell ref="AJ105:AO105"/>
    <mergeCell ref="B105:E105"/>
    <mergeCell ref="B119:H119"/>
    <mergeCell ref="F121:O121"/>
    <mergeCell ref="B104:E104"/>
    <mergeCell ref="F104:W104"/>
    <mergeCell ref="AJ108:AO108"/>
    <mergeCell ref="F107:W107"/>
    <mergeCell ref="X108:AI108"/>
    <mergeCell ref="B107:E107"/>
    <mergeCell ref="F105:W105"/>
    <mergeCell ref="X105:AI105"/>
    <mergeCell ref="AJ107:AO107"/>
    <mergeCell ref="F143:W143"/>
    <mergeCell ref="F139:W139"/>
    <mergeCell ref="B140:E140"/>
    <mergeCell ref="F140:W140"/>
    <mergeCell ref="X140:AI140"/>
    <mergeCell ref="X132:AI132"/>
    <mergeCell ref="P121:Y121"/>
    <mergeCell ref="F141:W141"/>
    <mergeCell ref="X141:AI141"/>
    <mergeCell ref="B145:E145"/>
    <mergeCell ref="AJ172:AO172"/>
    <mergeCell ref="AJ175:AO175"/>
    <mergeCell ref="AJ171:AO171"/>
    <mergeCell ref="B169:E169"/>
    <mergeCell ref="AJ170:AO170"/>
    <mergeCell ref="AM121:AO121"/>
    <mergeCell ref="X124:AI124"/>
    <mergeCell ref="AJ124:AN124"/>
    <mergeCell ref="X136:AI136"/>
    <mergeCell ref="X139:AI139"/>
    <mergeCell ref="B141:E141"/>
    <mergeCell ref="AJ145:AO145"/>
    <mergeCell ref="X143:AI143"/>
    <mergeCell ref="AJ143:AO143"/>
    <mergeCell ref="AJ142:AO142"/>
    <mergeCell ref="AJ144:AO144"/>
    <mergeCell ref="B144:E144"/>
    <mergeCell ref="F144:W144"/>
    <mergeCell ref="B142:E142"/>
    <mergeCell ref="F142:W142"/>
    <mergeCell ref="X142:AI142"/>
    <mergeCell ref="X144:AI144"/>
    <mergeCell ref="B139:E139"/>
    <mergeCell ref="AJ164:AN164"/>
    <mergeCell ref="B166:E166"/>
    <mergeCell ref="AJ146:AO146"/>
    <mergeCell ref="AJ147:AO147"/>
    <mergeCell ref="AJ148:AO148"/>
    <mergeCell ref="B147:E147"/>
    <mergeCell ref="F147:W147"/>
    <mergeCell ref="B146:E146"/>
    <mergeCell ref="AJ176:AO176"/>
    <mergeCell ref="AJ169:AO169"/>
    <mergeCell ref="AJ173:AO173"/>
    <mergeCell ref="F173:W173"/>
    <mergeCell ref="X173:AI173"/>
    <mergeCell ref="AJ174:AO174"/>
    <mergeCell ref="B170:E170"/>
    <mergeCell ref="X176:AI176"/>
    <mergeCell ref="X174:AI174"/>
    <mergeCell ref="F176:W176"/>
    <mergeCell ref="B182:E182"/>
    <mergeCell ref="X183:AI183"/>
    <mergeCell ref="B184:E184"/>
    <mergeCell ref="F184:W184"/>
    <mergeCell ref="AJ182:AO182"/>
    <mergeCell ref="F182:W182"/>
    <mergeCell ref="X182:AI182"/>
    <mergeCell ref="B183:E183"/>
    <mergeCell ref="X184:AI184"/>
    <mergeCell ref="F183:W183"/>
    <mergeCell ref="F180:W180"/>
    <mergeCell ref="X179:AI179"/>
    <mergeCell ref="AJ187:AO187"/>
    <mergeCell ref="X185:AI185"/>
    <mergeCell ref="X188:AI188"/>
    <mergeCell ref="B187:E187"/>
    <mergeCell ref="F187:W187"/>
    <mergeCell ref="X187:AI187"/>
    <mergeCell ref="AJ188:AO188"/>
    <mergeCell ref="AJ186:AO186"/>
    <mergeCell ref="AJ185:AO185"/>
    <mergeCell ref="B185:E185"/>
    <mergeCell ref="F185:W185"/>
    <mergeCell ref="B186:E186"/>
    <mergeCell ref="F186:W186"/>
    <mergeCell ref="X186:AI186"/>
    <mergeCell ref="B180:E180"/>
    <mergeCell ref="X180:AI180"/>
    <mergeCell ref="AJ184:AO184"/>
    <mergeCell ref="AJ183:AO183"/>
    <mergeCell ref="B181:E181"/>
    <mergeCell ref="F181:W181"/>
    <mergeCell ref="X181:AI181"/>
    <mergeCell ref="AJ181:AO181"/>
    <mergeCell ref="AJ204:AN204"/>
    <mergeCell ref="B206:E206"/>
    <mergeCell ref="B209:E209"/>
    <mergeCell ref="F209:W209"/>
    <mergeCell ref="X209:AI209"/>
    <mergeCell ref="AJ209:AO209"/>
    <mergeCell ref="F206:W206"/>
    <mergeCell ref="X206:AI206"/>
    <mergeCell ref="AJ206:AO206"/>
    <mergeCell ref="B208:E208"/>
    <mergeCell ref="F208:W208"/>
    <mergeCell ref="X208:AI208"/>
    <mergeCell ref="AJ208:AO208"/>
    <mergeCell ref="X204:AI204"/>
    <mergeCell ref="B262:E262"/>
    <mergeCell ref="F262:W262"/>
    <mergeCell ref="X262:AI262"/>
    <mergeCell ref="AJ262:AO262"/>
    <mergeCell ref="AJ255:AO255"/>
    <mergeCell ref="AJ252:AO252"/>
    <mergeCell ref="B253:E253"/>
    <mergeCell ref="F253:W253"/>
    <mergeCell ref="X253:AI253"/>
    <mergeCell ref="AJ253:AO253"/>
    <mergeCell ref="F252:W252"/>
    <mergeCell ref="X256:AI256"/>
    <mergeCell ref="AJ256:AO256"/>
    <mergeCell ref="B259:E259"/>
    <mergeCell ref="X252:AI252"/>
    <mergeCell ref="AJ259:AO259"/>
    <mergeCell ref="F254:W254"/>
    <mergeCell ref="X254:AI254"/>
    <mergeCell ref="AJ254:AO254"/>
    <mergeCell ref="B254:E254"/>
    <mergeCell ref="F255:W255"/>
    <mergeCell ref="X255:AI255"/>
    <mergeCell ref="B261:E261"/>
    <mergeCell ref="F261:W261"/>
    <mergeCell ref="AJ249:AO249"/>
    <mergeCell ref="F251:W251"/>
    <mergeCell ref="X251:AI251"/>
    <mergeCell ref="AJ251:AO251"/>
    <mergeCell ref="B250:E250"/>
    <mergeCell ref="AJ250:AO250"/>
    <mergeCell ref="B224:E224"/>
    <mergeCell ref="B222:E222"/>
    <mergeCell ref="F222:W222"/>
    <mergeCell ref="X222:AI222"/>
    <mergeCell ref="AJ222:AO222"/>
    <mergeCell ref="F224:W224"/>
    <mergeCell ref="X224:AI224"/>
    <mergeCell ref="AJ224:AO224"/>
    <mergeCell ref="X223:AI223"/>
    <mergeCell ref="AJ223:AO223"/>
    <mergeCell ref="B239:H239"/>
    <mergeCell ref="F241:O241"/>
    <mergeCell ref="AF241:AH241"/>
    <mergeCell ref="AJ241:AL241"/>
    <mergeCell ref="AM241:AO241"/>
    <mergeCell ref="AJ228:AO228"/>
    <mergeCell ref="B227:E227"/>
    <mergeCell ref="F227:W227"/>
    <mergeCell ref="F215:W215"/>
    <mergeCell ref="X215:AI215"/>
    <mergeCell ref="X213:AI213"/>
    <mergeCell ref="AJ213:AO213"/>
    <mergeCell ref="X219:AI219"/>
    <mergeCell ref="AJ219:AO219"/>
    <mergeCell ref="X217:AI217"/>
    <mergeCell ref="B226:E226"/>
    <mergeCell ref="F226:W226"/>
    <mergeCell ref="X226:AI226"/>
    <mergeCell ref="AJ226:AO226"/>
    <mergeCell ref="X221:AI221"/>
    <mergeCell ref="AJ221:AO221"/>
    <mergeCell ref="B223:E223"/>
    <mergeCell ref="F223:W223"/>
    <mergeCell ref="B221:E221"/>
    <mergeCell ref="F221:W221"/>
    <mergeCell ref="AJ220:AO220"/>
    <mergeCell ref="F217:W217"/>
    <mergeCell ref="X218:AI218"/>
    <mergeCell ref="B220:E220"/>
    <mergeCell ref="F220:W220"/>
    <mergeCell ref="B217:E217"/>
    <mergeCell ref="AJ210:AO210"/>
    <mergeCell ref="B211:E211"/>
    <mergeCell ref="F211:W211"/>
    <mergeCell ref="X211:AI211"/>
    <mergeCell ref="AJ211:AO211"/>
    <mergeCell ref="B212:E212"/>
    <mergeCell ref="F212:W212"/>
    <mergeCell ref="AJ212:AO212"/>
    <mergeCell ref="AJ217:AO217"/>
    <mergeCell ref="B215:E215"/>
    <mergeCell ref="B216:E216"/>
    <mergeCell ref="F216:W216"/>
    <mergeCell ref="X216:AI216"/>
    <mergeCell ref="AJ216:AO216"/>
    <mergeCell ref="F210:W210"/>
    <mergeCell ref="X210:AI210"/>
    <mergeCell ref="X212:AI212"/>
    <mergeCell ref="AJ215:AO215"/>
    <mergeCell ref="B213:E213"/>
    <mergeCell ref="F213:W213"/>
    <mergeCell ref="B214:E214"/>
    <mergeCell ref="F214:W214"/>
    <mergeCell ref="X214:AI214"/>
    <mergeCell ref="AJ214:AO214"/>
    <mergeCell ref="X104:AI104"/>
    <mergeCell ref="F175:W175"/>
    <mergeCell ref="X175:AI175"/>
    <mergeCell ref="B174:E174"/>
    <mergeCell ref="F174:W174"/>
    <mergeCell ref="X178:AI178"/>
    <mergeCell ref="X146:AI146"/>
    <mergeCell ref="F145:W145"/>
    <mergeCell ref="X145:AI145"/>
    <mergeCell ref="B138:E138"/>
    <mergeCell ref="F146:W146"/>
    <mergeCell ref="X171:AI171"/>
    <mergeCell ref="B106:E106"/>
    <mergeCell ref="X147:AI147"/>
    <mergeCell ref="B143:E143"/>
    <mergeCell ref="F132:W132"/>
    <mergeCell ref="F133:W133"/>
    <mergeCell ref="X133:AI133"/>
    <mergeCell ref="F178:W178"/>
    <mergeCell ref="B172:E172"/>
    <mergeCell ref="B162:AO163"/>
    <mergeCell ref="X164:AI164"/>
    <mergeCell ref="F166:W166"/>
    <mergeCell ref="X166:AI166"/>
    <mergeCell ref="F263:W263"/>
    <mergeCell ref="X263:AI263"/>
    <mergeCell ref="B267:E267"/>
    <mergeCell ref="F267:W267"/>
    <mergeCell ref="X267:AI267"/>
    <mergeCell ref="F290:W290"/>
    <mergeCell ref="X148:AI148"/>
    <mergeCell ref="F172:W172"/>
    <mergeCell ref="X172:AI172"/>
    <mergeCell ref="B249:E249"/>
    <mergeCell ref="F249:W249"/>
    <mergeCell ref="X249:AI249"/>
    <mergeCell ref="X250:AI250"/>
    <mergeCell ref="B176:E176"/>
    <mergeCell ref="B173:E173"/>
    <mergeCell ref="B175:E175"/>
    <mergeCell ref="B171:E171"/>
    <mergeCell ref="F171:W171"/>
    <mergeCell ref="X220:AI220"/>
    <mergeCell ref="B210:E210"/>
    <mergeCell ref="B251:E251"/>
    <mergeCell ref="F250:W250"/>
    <mergeCell ref="B252:E252"/>
    <mergeCell ref="X228:AI228"/>
    <mergeCell ref="AJ90:AO90"/>
    <mergeCell ref="B63:E63"/>
    <mergeCell ref="F63:W63"/>
    <mergeCell ref="F56:W56"/>
    <mergeCell ref="B55:E55"/>
    <mergeCell ref="B59:E59"/>
    <mergeCell ref="F59:W59"/>
    <mergeCell ref="X59:AI59"/>
    <mergeCell ref="B61:E61"/>
    <mergeCell ref="F61:W61"/>
    <mergeCell ref="AJ55:AO55"/>
    <mergeCell ref="AJ89:AO89"/>
    <mergeCell ref="AJ60:AO60"/>
    <mergeCell ref="AJ68:AO68"/>
    <mergeCell ref="X67:AI67"/>
    <mergeCell ref="AJ67:AO67"/>
    <mergeCell ref="B79:H79"/>
    <mergeCell ref="B90:E90"/>
    <mergeCell ref="B89:E89"/>
    <mergeCell ref="X89:AI89"/>
    <mergeCell ref="AJ59:AO59"/>
    <mergeCell ref="F90:W90"/>
    <mergeCell ref="X90:AI90"/>
    <mergeCell ref="P81:Y81"/>
    <mergeCell ref="AJ91:AO91"/>
    <mergeCell ref="X91:AI91"/>
    <mergeCell ref="X95:AI95"/>
    <mergeCell ref="AJ93:AO93"/>
    <mergeCell ref="F92:W92"/>
    <mergeCell ref="X92:AI92"/>
    <mergeCell ref="AJ94:AO94"/>
    <mergeCell ref="AJ95:AO95"/>
    <mergeCell ref="X93:AI93"/>
    <mergeCell ref="F93:W93"/>
    <mergeCell ref="X227:AI227"/>
    <mergeCell ref="AJ227:AO227"/>
    <mergeCell ref="B225:E225"/>
    <mergeCell ref="F225:W225"/>
    <mergeCell ref="X225:AI225"/>
    <mergeCell ref="AJ225:AO225"/>
    <mergeCell ref="B218:E218"/>
    <mergeCell ref="F218:W218"/>
    <mergeCell ref="B219:E219"/>
    <mergeCell ref="F219:W219"/>
    <mergeCell ref="AJ218:AO218"/>
    <mergeCell ref="X261:AI261"/>
    <mergeCell ref="AJ258:AO258"/>
    <mergeCell ref="X257:AI257"/>
    <mergeCell ref="B257:E257"/>
    <mergeCell ref="F257:W257"/>
    <mergeCell ref="B256:E256"/>
    <mergeCell ref="F256:W256"/>
    <mergeCell ref="AJ261:AO261"/>
    <mergeCell ref="B255:E255"/>
    <mergeCell ref="B258:E258"/>
    <mergeCell ref="F258:W258"/>
    <mergeCell ref="X258:AI258"/>
    <mergeCell ref="AJ257:AO257"/>
    <mergeCell ref="F259:W259"/>
    <mergeCell ref="AJ267:AO267"/>
    <mergeCell ref="B263:E263"/>
    <mergeCell ref="AJ291:AO291"/>
    <mergeCell ref="AJ290:AO290"/>
    <mergeCell ref="B289:E289"/>
    <mergeCell ref="F289:W289"/>
    <mergeCell ref="AJ265:AO265"/>
    <mergeCell ref="X265:AI265"/>
    <mergeCell ref="B266:E266"/>
    <mergeCell ref="AJ266:AO266"/>
    <mergeCell ref="AJ268:AO268"/>
    <mergeCell ref="B265:E265"/>
    <mergeCell ref="F265:W265"/>
    <mergeCell ref="B264:E264"/>
    <mergeCell ref="F264:W264"/>
    <mergeCell ref="AJ264:AO264"/>
    <mergeCell ref="F266:W266"/>
    <mergeCell ref="X266:AI266"/>
    <mergeCell ref="X289:AI289"/>
    <mergeCell ref="AJ289:AO289"/>
    <mergeCell ref="B290:E290"/>
    <mergeCell ref="X290:AI290"/>
    <mergeCell ref="AJ263:AO263"/>
    <mergeCell ref="X268:AI268"/>
    <mergeCell ref="AJ293:AO293"/>
    <mergeCell ref="AJ296:AO296"/>
    <mergeCell ref="AJ297:AO297"/>
    <mergeCell ref="B303:E303"/>
    <mergeCell ref="AJ294:AO294"/>
    <mergeCell ref="AJ295:AO295"/>
    <mergeCell ref="F304:W304"/>
    <mergeCell ref="B306:E306"/>
    <mergeCell ref="AJ301:AO301"/>
    <mergeCell ref="F299:W299"/>
    <mergeCell ref="X299:AI299"/>
    <mergeCell ref="AJ298:AO298"/>
    <mergeCell ref="B299:E299"/>
    <mergeCell ref="B300:E300"/>
    <mergeCell ref="F300:W300"/>
    <mergeCell ref="X300:AI300"/>
    <mergeCell ref="AJ299:AO299"/>
    <mergeCell ref="AJ300:AO300"/>
    <mergeCell ref="AJ306:AO306"/>
    <mergeCell ref="AJ305:AO305"/>
    <mergeCell ref="AJ304:AO304"/>
    <mergeCell ref="B294:E294"/>
    <mergeCell ref="B291:E291"/>
    <mergeCell ref="F291:W291"/>
    <mergeCell ref="X291:AI291"/>
    <mergeCell ref="B293:E293"/>
    <mergeCell ref="B296:E296"/>
    <mergeCell ref="X295:AI295"/>
    <mergeCell ref="B331:E331"/>
    <mergeCell ref="F329:W329"/>
    <mergeCell ref="F306:W306"/>
    <mergeCell ref="F293:W293"/>
    <mergeCell ref="X293:AI293"/>
    <mergeCell ref="X304:AI304"/>
    <mergeCell ref="B304:E304"/>
    <mergeCell ref="X306:AI306"/>
    <mergeCell ref="F303:W303"/>
    <mergeCell ref="X303:AI303"/>
    <mergeCell ref="B305:E305"/>
    <mergeCell ref="F305:W305"/>
    <mergeCell ref="X305:AI305"/>
    <mergeCell ref="X328:AI328"/>
    <mergeCell ref="F331:W331"/>
    <mergeCell ref="X331:AI331"/>
    <mergeCell ref="AJ308:AO308"/>
    <mergeCell ref="B329:E329"/>
    <mergeCell ref="AJ307:AO307"/>
    <mergeCell ref="AJ329:AO329"/>
    <mergeCell ref="B330:E330"/>
    <mergeCell ref="F330:W330"/>
    <mergeCell ref="F307:W307"/>
    <mergeCell ref="X307:AI307"/>
    <mergeCell ref="X308:AI308"/>
    <mergeCell ref="X330:AI330"/>
    <mergeCell ref="B328:E328"/>
    <mergeCell ref="F328:W328"/>
    <mergeCell ref="B316:C316"/>
    <mergeCell ref="D316:H316"/>
    <mergeCell ref="B319:H319"/>
    <mergeCell ref="F321:O321"/>
    <mergeCell ref="P321:Y321"/>
    <mergeCell ref="AA321:AE321"/>
    <mergeCell ref="AJ328:AO328"/>
    <mergeCell ref="D317:H317"/>
    <mergeCell ref="B307:E307"/>
    <mergeCell ref="B340:E340"/>
    <mergeCell ref="B334:E334"/>
    <mergeCell ref="F334:W334"/>
    <mergeCell ref="X334:AI334"/>
    <mergeCell ref="AJ334:AO334"/>
    <mergeCell ref="F332:W332"/>
    <mergeCell ref="X332:AI332"/>
    <mergeCell ref="AJ332:AO332"/>
    <mergeCell ref="AJ331:AO331"/>
    <mergeCell ref="F335:W335"/>
    <mergeCell ref="B332:E332"/>
    <mergeCell ref="B335:E335"/>
    <mergeCell ref="B338:E338"/>
    <mergeCell ref="F338:W338"/>
    <mergeCell ref="X338:AI338"/>
    <mergeCell ref="AJ338:AO338"/>
    <mergeCell ref="B339:E339"/>
    <mergeCell ref="AJ339:AO339"/>
    <mergeCell ref="F337:W337"/>
    <mergeCell ref="F339:W339"/>
    <mergeCell ref="X339:AI339"/>
    <mergeCell ref="B337:E337"/>
    <mergeCell ref="F341:W341"/>
    <mergeCell ref="X341:AI341"/>
    <mergeCell ref="AJ341:AO341"/>
    <mergeCell ref="X335:AI335"/>
    <mergeCell ref="AJ335:AO335"/>
    <mergeCell ref="X336:AI336"/>
    <mergeCell ref="AJ336:AO336"/>
    <mergeCell ref="AJ342:AO342"/>
    <mergeCell ref="X337:AI337"/>
    <mergeCell ref="AJ337:AO337"/>
    <mergeCell ref="F340:W340"/>
    <mergeCell ref="X340:AI340"/>
    <mergeCell ref="AJ340:AO340"/>
    <mergeCell ref="B343:E343"/>
    <mergeCell ref="F343:W343"/>
    <mergeCell ref="X343:AI343"/>
    <mergeCell ref="X344:AI344"/>
    <mergeCell ref="AJ344:AO344"/>
    <mergeCell ref="D357:H357"/>
    <mergeCell ref="B346:E346"/>
    <mergeCell ref="F346:W346"/>
    <mergeCell ref="X346:AI346"/>
    <mergeCell ref="B345:E345"/>
    <mergeCell ref="AJ346:AO346"/>
    <mergeCell ref="F345:W345"/>
    <mergeCell ref="X345:AI345"/>
    <mergeCell ref="AJ345:AO345"/>
    <mergeCell ref="B347:E347"/>
    <mergeCell ref="F347:W347"/>
    <mergeCell ref="X347:AI347"/>
    <mergeCell ref="AJ347:AO347"/>
    <mergeCell ref="X348:AI348"/>
    <mergeCell ref="AJ348:AO348"/>
    <mergeCell ref="B344:E344"/>
    <mergeCell ref="B356:C356"/>
    <mergeCell ref="D356:H356"/>
    <mergeCell ref="AJ343:AO343"/>
  </mergeCells>
  <phoneticPr fontId="26" type="noConversion"/>
  <printOptions horizontalCentered="1" verticalCentered="1"/>
  <pageMargins left="0" right="0" top="0" bottom="0" header="0" footer="0"/>
  <pageSetup paperSize="9" orientation="portrait" horizontalDpi="300" verticalDpi="300" r:id="rId1"/>
  <headerFooter alignWithMargins="0"/>
  <rowBreaks count="9" manualBreakCount="9">
    <brk id="40" min="1" max="40" man="1"/>
    <brk id="80" min="1" max="40" man="1"/>
    <brk id="120" min="1" max="40" man="1"/>
    <brk id="160" min="1" max="40" man="1"/>
    <brk id="201" min="1" max="40" man="1"/>
    <brk id="241" min="1" max="40" man="1"/>
    <brk id="281" min="1" max="40" man="1"/>
    <brk id="321" min="1" max="40" man="1"/>
    <brk id="386" min="1" max="40" man="1"/>
  </rowBreaks>
  <ignoredErrors>
    <ignoredError sqref="AP1 AJ8:AJ27 AT28 AP41 AJ48:AJ67 AT68 AP81 AJ88:AJ107 AT108 AP121 AJ128:AJ147 AT148 AP161 AJ168:AJ187 AT188 AP201 AJ208:AJ227 AT228 AP241 AJ248:AJ267 AT268 AU286" emptyCellReferenc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16DB2-6607-428A-BDF4-7C79C8870585}">
  <sheetPr codeName="List19">
    <tabColor rgb="FFFF0000"/>
  </sheetPr>
  <dimension ref="B1:BD409"/>
  <sheetViews>
    <sheetView view="pageBreakPreview" zoomScale="115" zoomScaleNormal="100" zoomScaleSheetLayoutView="115" workbookViewId="0">
      <selection activeCell="F8" sqref="F8:W8"/>
    </sheetView>
  </sheetViews>
  <sheetFormatPr defaultColWidth="9.109375" defaultRowHeight="13.2" x14ac:dyDescent="0.25"/>
  <cols>
    <col min="1" max="1" width="1.109375" style="1" customWidth="1"/>
    <col min="2" max="5" width="2.6640625" style="1" customWidth="1"/>
    <col min="6" max="23" width="2" style="1" customWidth="1"/>
    <col min="24" max="39" width="1.6640625" style="1" customWidth="1"/>
    <col min="40" max="44" width="2.33203125" style="1" customWidth="1"/>
    <col min="45" max="45" width="2" style="1" customWidth="1"/>
    <col min="46" max="46" width="13.44140625" style="1" hidden="1" customWidth="1"/>
    <col min="47" max="48" width="8.88671875" style="1" hidden="1" customWidth="1"/>
    <col min="49" max="49" width="8.88671875" style="83" hidden="1" customWidth="1"/>
    <col min="50" max="50" width="15.5546875" style="1" hidden="1" customWidth="1"/>
    <col min="51" max="52" width="8.88671875" style="1" hidden="1" customWidth="1"/>
    <col min="53" max="59" width="8.88671875" style="1" customWidth="1"/>
    <col min="60" max="16384" width="9.109375" style="1"/>
  </cols>
  <sheetData>
    <row r="1" spans="2:56" ht="17.25" customHeight="1" x14ac:dyDescent="0.3">
      <c r="F1" s="307" t="s">
        <v>0</v>
      </c>
      <c r="G1" s="307"/>
      <c r="H1" s="307"/>
      <c r="I1" s="307"/>
      <c r="J1" s="307"/>
      <c r="K1" s="307"/>
      <c r="L1" s="307"/>
      <c r="M1" s="307"/>
      <c r="N1" s="307"/>
      <c r="O1" s="307"/>
      <c r="P1" s="411" t="e">
        <f>#REF!</f>
        <v>#REF!</v>
      </c>
      <c r="Q1" s="412"/>
      <c r="R1" s="412"/>
      <c r="S1" s="412"/>
      <c r="T1" s="412"/>
      <c r="U1" s="412"/>
      <c r="V1" s="412"/>
      <c r="W1" s="412"/>
      <c r="X1" s="412"/>
      <c r="Y1" s="413"/>
      <c r="AA1" s="307" t="s">
        <v>1</v>
      </c>
      <c r="AB1" s="307"/>
      <c r="AC1" s="307"/>
      <c r="AD1" s="307"/>
      <c r="AE1" s="307"/>
      <c r="AF1" s="307"/>
      <c r="AG1" s="307"/>
      <c r="AH1" s="307"/>
      <c r="AI1" s="433"/>
      <c r="AJ1" s="434">
        <v>0</v>
      </c>
      <c r="AK1" s="435"/>
      <c r="AL1" s="436"/>
      <c r="AN1" s="307" t="s">
        <v>2</v>
      </c>
      <c r="AO1" s="307"/>
      <c r="AP1" s="433"/>
      <c r="AQ1" s="437"/>
      <c r="AR1" s="438"/>
      <c r="AS1" s="439"/>
      <c r="AT1" s="80">
        <v>511052015</v>
      </c>
    </row>
    <row r="2" spans="2:56" s="81" customFormat="1" ht="28.95" customHeight="1" x14ac:dyDescent="0.25">
      <c r="B2" s="403" t="s">
        <v>149</v>
      </c>
      <c r="C2" s="403"/>
      <c r="D2" s="403"/>
      <c r="E2" s="403"/>
      <c r="F2" s="403"/>
      <c r="G2" s="403"/>
      <c r="H2" s="403"/>
      <c r="I2" s="403"/>
      <c r="J2" s="403"/>
      <c r="K2" s="403"/>
      <c r="L2" s="403"/>
      <c r="M2" s="403"/>
      <c r="N2" s="403"/>
      <c r="O2" s="403"/>
      <c r="P2" s="403"/>
      <c r="Q2" s="403"/>
      <c r="R2" s="403"/>
      <c r="S2" s="403"/>
      <c r="T2" s="403"/>
      <c r="U2" s="403"/>
      <c r="V2" s="403"/>
      <c r="W2" s="403"/>
      <c r="X2" s="403"/>
      <c r="Y2" s="403"/>
      <c r="Z2" s="403"/>
      <c r="AA2" s="403"/>
      <c r="AB2" s="403"/>
      <c r="AC2" s="403"/>
      <c r="AD2" s="403"/>
      <c r="AE2" s="403"/>
      <c r="AF2" s="403"/>
      <c r="AG2" s="403"/>
      <c r="AH2" s="403"/>
      <c r="AI2" s="403"/>
      <c r="AJ2" s="403"/>
      <c r="AK2" s="403"/>
      <c r="AL2" s="403"/>
      <c r="AM2" s="403"/>
      <c r="AN2" s="403"/>
      <c r="AO2" s="403"/>
      <c r="AP2" s="403"/>
      <c r="AQ2" s="403"/>
      <c r="AR2" s="403"/>
      <c r="AS2" s="403"/>
      <c r="AW2" s="84"/>
    </row>
    <row r="3" spans="2:56" s="81" customFormat="1" ht="28.95" customHeight="1" thickBot="1" x14ac:dyDescent="0.3">
      <c r="B3" s="404"/>
      <c r="C3" s="404"/>
      <c r="D3" s="404"/>
      <c r="E3" s="404"/>
      <c r="F3" s="404"/>
      <c r="G3" s="404"/>
      <c r="H3" s="404"/>
      <c r="I3" s="404"/>
      <c r="J3" s="404"/>
      <c r="K3" s="404"/>
      <c r="L3" s="404"/>
      <c r="M3" s="404"/>
      <c r="N3" s="404"/>
      <c r="O3" s="404"/>
      <c r="P3" s="404"/>
      <c r="Q3" s="404"/>
      <c r="R3" s="404"/>
      <c r="S3" s="404"/>
      <c r="T3" s="404"/>
      <c r="U3" s="404"/>
      <c r="V3" s="404"/>
      <c r="W3" s="404"/>
      <c r="X3" s="404"/>
      <c r="Y3" s="404"/>
      <c r="Z3" s="404"/>
      <c r="AA3" s="404"/>
      <c r="AB3" s="404"/>
      <c r="AC3" s="404"/>
      <c r="AD3" s="404"/>
      <c r="AE3" s="404"/>
      <c r="AF3" s="404"/>
      <c r="AG3" s="404"/>
      <c r="AH3" s="404"/>
      <c r="AI3" s="404"/>
      <c r="AJ3" s="404"/>
      <c r="AK3" s="404"/>
      <c r="AL3" s="404"/>
      <c r="AM3" s="404"/>
      <c r="AN3" s="404"/>
      <c r="AO3" s="404"/>
      <c r="AP3" s="404"/>
      <c r="AQ3" s="404"/>
      <c r="AR3" s="404"/>
      <c r="AS3" s="404"/>
      <c r="AW3" s="84"/>
    </row>
    <row r="4" spans="2:56" ht="17.25" customHeight="1" thickBot="1" x14ac:dyDescent="0.45">
      <c r="B4" s="17"/>
      <c r="X4" s="359" t="s">
        <v>14</v>
      </c>
      <c r="Y4" s="360"/>
      <c r="Z4" s="360"/>
      <c r="AA4" s="360"/>
      <c r="AB4" s="360"/>
      <c r="AC4" s="360"/>
      <c r="AD4" s="360"/>
      <c r="AE4" s="360"/>
      <c r="AF4" s="360"/>
      <c r="AG4" s="360"/>
      <c r="AH4" s="360"/>
      <c r="AI4" s="360"/>
      <c r="AJ4" s="360"/>
      <c r="AK4" s="360"/>
      <c r="AL4" s="360"/>
      <c r="AM4" s="361"/>
      <c r="AN4" s="329" t="s">
        <v>133</v>
      </c>
      <c r="AO4" s="372"/>
      <c r="AP4" s="372"/>
      <c r="AQ4" s="372"/>
      <c r="AR4" s="373"/>
    </row>
    <row r="5" spans="2:56" ht="6" customHeight="1" thickBot="1" x14ac:dyDescent="0.45">
      <c r="B5" s="17"/>
    </row>
    <row r="6" spans="2:56" ht="30.75" customHeight="1" thickBot="1" x14ac:dyDescent="0.3">
      <c r="B6" s="362" t="s">
        <v>10</v>
      </c>
      <c r="C6" s="363"/>
      <c r="D6" s="363"/>
      <c r="E6" s="364"/>
      <c r="F6" s="362" t="s">
        <v>129</v>
      </c>
      <c r="G6" s="363"/>
      <c r="H6" s="363"/>
      <c r="I6" s="363"/>
      <c r="J6" s="363"/>
      <c r="K6" s="363"/>
      <c r="L6" s="363"/>
      <c r="M6" s="363"/>
      <c r="N6" s="363"/>
      <c r="O6" s="363"/>
      <c r="P6" s="363"/>
      <c r="Q6" s="363"/>
      <c r="R6" s="363"/>
      <c r="S6" s="363"/>
      <c r="T6" s="363"/>
      <c r="U6" s="363"/>
      <c r="V6" s="363"/>
      <c r="W6" s="364"/>
      <c r="X6" s="362" t="s">
        <v>34</v>
      </c>
      <c r="Y6" s="363"/>
      <c r="Z6" s="363"/>
      <c r="AA6" s="363"/>
      <c r="AB6" s="363"/>
      <c r="AC6" s="363"/>
      <c r="AD6" s="363"/>
      <c r="AE6" s="363"/>
      <c r="AF6" s="363"/>
      <c r="AG6" s="363"/>
      <c r="AH6" s="363"/>
      <c r="AI6" s="363"/>
      <c r="AJ6" s="363"/>
      <c r="AK6" s="363"/>
      <c r="AL6" s="363"/>
      <c r="AM6" s="363"/>
      <c r="AN6" s="374" t="s">
        <v>212</v>
      </c>
      <c r="AO6" s="375"/>
      <c r="AP6" s="375"/>
      <c r="AQ6" s="375"/>
      <c r="AR6" s="376"/>
      <c r="AS6" s="377"/>
      <c r="BA6" s="18"/>
      <c r="BB6" s="18"/>
      <c r="BC6" s="18"/>
      <c r="BD6" s="18"/>
    </row>
    <row r="7" spans="2:56" ht="13.5" hidden="1" customHeight="1" thickBot="1" x14ac:dyDescent="0.3">
      <c r="B7" s="19" t="s">
        <v>3</v>
      </c>
      <c r="C7" s="13"/>
      <c r="D7" s="13"/>
      <c r="E7" s="20"/>
      <c r="F7" s="21"/>
      <c r="W7" s="22"/>
      <c r="X7" s="21"/>
      <c r="AN7" s="23"/>
      <c r="AO7" s="23"/>
      <c r="AP7" s="23"/>
      <c r="AQ7" s="23"/>
      <c r="AR7" s="23"/>
      <c r="AS7" s="24"/>
    </row>
    <row r="8" spans="2:56" ht="21" customHeight="1" x14ac:dyDescent="0.3">
      <c r="B8" s="378">
        <v>1</v>
      </c>
      <c r="C8" s="379"/>
      <c r="D8" s="379"/>
      <c r="E8" s="380"/>
      <c r="F8" s="414"/>
      <c r="G8" s="415"/>
      <c r="H8" s="415"/>
      <c r="I8" s="415"/>
      <c r="J8" s="415"/>
      <c r="K8" s="415"/>
      <c r="L8" s="415"/>
      <c r="M8" s="415"/>
      <c r="N8" s="415"/>
      <c r="O8" s="415"/>
      <c r="P8" s="415"/>
      <c r="Q8" s="415"/>
      <c r="R8" s="415"/>
      <c r="S8" s="415"/>
      <c r="T8" s="415"/>
      <c r="U8" s="415"/>
      <c r="V8" s="415"/>
      <c r="W8" s="416"/>
      <c r="X8" s="440"/>
      <c r="Y8" s="440"/>
      <c r="Z8" s="440"/>
      <c r="AA8" s="440"/>
      <c r="AB8" s="440"/>
      <c r="AC8" s="440"/>
      <c r="AD8" s="440"/>
      <c r="AE8" s="440"/>
      <c r="AF8" s="440"/>
      <c r="AG8" s="440"/>
      <c r="AH8" s="440"/>
      <c r="AI8" s="440"/>
      <c r="AJ8" s="440"/>
      <c r="AK8" s="440"/>
      <c r="AL8" s="440"/>
      <c r="AM8" s="440"/>
      <c r="AN8" s="441" t="str">
        <f t="shared" ref="AN8" si="0">IF(F8&gt;0,300," ")</f>
        <v xml:space="preserve"> </v>
      </c>
      <c r="AO8" s="442"/>
      <c r="AP8" s="442"/>
      <c r="AQ8" s="442"/>
      <c r="AR8" s="442"/>
      <c r="AS8" s="443"/>
      <c r="AT8" s="25" t="str">
        <f>AN8</f>
        <v xml:space="preserve"> </v>
      </c>
      <c r="AU8" s="25"/>
      <c r="AV8" s="25"/>
      <c r="BA8" s="25"/>
      <c r="BB8" s="25"/>
      <c r="BC8" s="25"/>
      <c r="BD8" s="25"/>
    </row>
    <row r="9" spans="2:56" ht="21" customHeight="1" x14ac:dyDescent="0.3">
      <c r="B9" s="444">
        <v>2</v>
      </c>
      <c r="C9" s="445"/>
      <c r="D9" s="445"/>
      <c r="E9" s="446"/>
      <c r="F9" s="405"/>
      <c r="G9" s="406"/>
      <c r="H9" s="406"/>
      <c r="I9" s="406"/>
      <c r="J9" s="406"/>
      <c r="K9" s="406"/>
      <c r="L9" s="406"/>
      <c r="M9" s="406"/>
      <c r="N9" s="406"/>
      <c r="O9" s="406"/>
      <c r="P9" s="406"/>
      <c r="Q9" s="406"/>
      <c r="R9" s="406"/>
      <c r="S9" s="406"/>
      <c r="T9" s="406"/>
      <c r="U9" s="406"/>
      <c r="V9" s="406"/>
      <c r="W9" s="407"/>
      <c r="X9" s="440"/>
      <c r="Y9" s="440"/>
      <c r="Z9" s="440"/>
      <c r="AA9" s="440"/>
      <c r="AB9" s="440"/>
      <c r="AC9" s="440"/>
      <c r="AD9" s="440"/>
      <c r="AE9" s="440"/>
      <c r="AF9" s="440"/>
      <c r="AG9" s="440"/>
      <c r="AH9" s="440"/>
      <c r="AI9" s="440"/>
      <c r="AJ9" s="440"/>
      <c r="AK9" s="440"/>
      <c r="AL9" s="440"/>
      <c r="AM9" s="440"/>
      <c r="AN9" s="441" t="str">
        <f t="shared" ref="AN9:AN12" si="1">IF(F9&gt;0,300," ")</f>
        <v xml:space="preserve"> </v>
      </c>
      <c r="AO9" s="442"/>
      <c r="AP9" s="442"/>
      <c r="AQ9" s="442"/>
      <c r="AR9" s="442"/>
      <c r="AS9" s="443"/>
      <c r="AT9" s="25" t="str">
        <f t="shared" ref="AT9:AT26" si="2">AN9</f>
        <v xml:space="preserve"> </v>
      </c>
      <c r="AU9" s="25"/>
      <c r="AV9" s="25"/>
      <c r="BA9" s="25"/>
      <c r="BB9" s="25"/>
      <c r="BC9" s="25"/>
      <c r="BD9" s="25"/>
    </row>
    <row r="10" spans="2:56" ht="21" customHeight="1" x14ac:dyDescent="0.3">
      <c r="B10" s="444">
        <v>3</v>
      </c>
      <c r="C10" s="445"/>
      <c r="D10" s="445"/>
      <c r="E10" s="446"/>
      <c r="F10" s="405"/>
      <c r="G10" s="406"/>
      <c r="H10" s="406"/>
      <c r="I10" s="406"/>
      <c r="J10" s="406"/>
      <c r="K10" s="406"/>
      <c r="L10" s="406"/>
      <c r="M10" s="406"/>
      <c r="N10" s="406"/>
      <c r="O10" s="406"/>
      <c r="P10" s="406"/>
      <c r="Q10" s="406"/>
      <c r="R10" s="406"/>
      <c r="S10" s="406"/>
      <c r="T10" s="406"/>
      <c r="U10" s="406"/>
      <c r="V10" s="406"/>
      <c r="W10" s="407"/>
      <c r="X10" s="440"/>
      <c r="Y10" s="440"/>
      <c r="Z10" s="440"/>
      <c r="AA10" s="440"/>
      <c r="AB10" s="440"/>
      <c r="AC10" s="440"/>
      <c r="AD10" s="440"/>
      <c r="AE10" s="440"/>
      <c r="AF10" s="440"/>
      <c r="AG10" s="440"/>
      <c r="AH10" s="440"/>
      <c r="AI10" s="440"/>
      <c r="AJ10" s="440"/>
      <c r="AK10" s="440"/>
      <c r="AL10" s="440"/>
      <c r="AM10" s="440"/>
      <c r="AN10" s="441" t="str">
        <f t="shared" si="1"/>
        <v xml:space="preserve"> </v>
      </c>
      <c r="AO10" s="442"/>
      <c r="AP10" s="442"/>
      <c r="AQ10" s="442"/>
      <c r="AR10" s="442"/>
      <c r="AS10" s="443"/>
      <c r="AT10" s="25" t="str">
        <f t="shared" si="2"/>
        <v xml:space="preserve"> </v>
      </c>
      <c r="AU10" s="25"/>
      <c r="AV10" s="25"/>
      <c r="BA10" s="25"/>
      <c r="BB10" s="25"/>
      <c r="BC10" s="25"/>
      <c r="BD10" s="25"/>
    </row>
    <row r="11" spans="2:56" ht="21" customHeight="1" x14ac:dyDescent="0.3">
      <c r="B11" s="444">
        <v>4</v>
      </c>
      <c r="C11" s="445"/>
      <c r="D11" s="445"/>
      <c r="E11" s="446"/>
      <c r="F11" s="405"/>
      <c r="G11" s="406"/>
      <c r="H11" s="406"/>
      <c r="I11" s="406"/>
      <c r="J11" s="406"/>
      <c r="K11" s="406"/>
      <c r="L11" s="406"/>
      <c r="M11" s="406"/>
      <c r="N11" s="406"/>
      <c r="O11" s="406"/>
      <c r="P11" s="406"/>
      <c r="Q11" s="406"/>
      <c r="R11" s="406"/>
      <c r="S11" s="406"/>
      <c r="T11" s="406"/>
      <c r="U11" s="406"/>
      <c r="V11" s="406"/>
      <c r="W11" s="407"/>
      <c r="X11" s="440"/>
      <c r="Y11" s="440"/>
      <c r="Z11" s="440"/>
      <c r="AA11" s="440"/>
      <c r="AB11" s="440"/>
      <c r="AC11" s="440"/>
      <c r="AD11" s="440"/>
      <c r="AE11" s="440"/>
      <c r="AF11" s="440"/>
      <c r="AG11" s="440"/>
      <c r="AH11" s="440"/>
      <c r="AI11" s="440"/>
      <c r="AJ11" s="440"/>
      <c r="AK11" s="440"/>
      <c r="AL11" s="440"/>
      <c r="AM11" s="440"/>
      <c r="AN11" s="441" t="str">
        <f t="shared" si="1"/>
        <v xml:space="preserve"> </v>
      </c>
      <c r="AO11" s="442"/>
      <c r="AP11" s="442"/>
      <c r="AQ11" s="442"/>
      <c r="AR11" s="442"/>
      <c r="AS11" s="443"/>
      <c r="AT11" s="25" t="str">
        <f t="shared" si="2"/>
        <v xml:space="preserve"> </v>
      </c>
      <c r="AU11" s="25"/>
      <c r="AV11" s="25"/>
      <c r="BA11" s="25"/>
      <c r="BB11" s="25"/>
      <c r="BC11" s="25"/>
      <c r="BD11" s="25"/>
    </row>
    <row r="12" spans="2:56" ht="21" customHeight="1" x14ac:dyDescent="0.3">
      <c r="B12" s="444">
        <v>5</v>
      </c>
      <c r="C12" s="445"/>
      <c r="D12" s="445"/>
      <c r="E12" s="446"/>
      <c r="F12" s="405"/>
      <c r="G12" s="406"/>
      <c r="H12" s="406"/>
      <c r="I12" s="406"/>
      <c r="J12" s="406"/>
      <c r="K12" s="406"/>
      <c r="L12" s="406"/>
      <c r="M12" s="406"/>
      <c r="N12" s="406"/>
      <c r="O12" s="406"/>
      <c r="P12" s="406"/>
      <c r="Q12" s="406"/>
      <c r="R12" s="406"/>
      <c r="S12" s="406"/>
      <c r="T12" s="406"/>
      <c r="U12" s="406"/>
      <c r="V12" s="406"/>
      <c r="W12" s="407"/>
      <c r="X12" s="440"/>
      <c r="Y12" s="440"/>
      <c r="Z12" s="440"/>
      <c r="AA12" s="440"/>
      <c r="AB12" s="440"/>
      <c r="AC12" s="440"/>
      <c r="AD12" s="440"/>
      <c r="AE12" s="440"/>
      <c r="AF12" s="440"/>
      <c r="AG12" s="440"/>
      <c r="AH12" s="440"/>
      <c r="AI12" s="440"/>
      <c r="AJ12" s="440"/>
      <c r="AK12" s="440"/>
      <c r="AL12" s="440"/>
      <c r="AM12" s="440"/>
      <c r="AN12" s="441" t="str">
        <f t="shared" si="1"/>
        <v xml:space="preserve"> </v>
      </c>
      <c r="AO12" s="442"/>
      <c r="AP12" s="442"/>
      <c r="AQ12" s="442"/>
      <c r="AR12" s="442"/>
      <c r="AS12" s="443"/>
      <c r="AT12" s="25" t="str">
        <f t="shared" si="2"/>
        <v xml:space="preserve"> </v>
      </c>
      <c r="AU12" s="25"/>
      <c r="AV12" s="25"/>
      <c r="BA12" s="25"/>
      <c r="BB12" s="25"/>
      <c r="BC12" s="25"/>
      <c r="BD12" s="25"/>
    </row>
    <row r="13" spans="2:56" ht="21" customHeight="1" x14ac:dyDescent="0.3">
      <c r="B13" s="444">
        <v>6</v>
      </c>
      <c r="C13" s="445"/>
      <c r="D13" s="445"/>
      <c r="E13" s="446"/>
      <c r="F13" s="405"/>
      <c r="G13" s="406"/>
      <c r="H13" s="406"/>
      <c r="I13" s="406"/>
      <c r="J13" s="406"/>
      <c r="K13" s="406"/>
      <c r="L13" s="406"/>
      <c r="M13" s="406"/>
      <c r="N13" s="406"/>
      <c r="O13" s="406"/>
      <c r="P13" s="406"/>
      <c r="Q13" s="406"/>
      <c r="R13" s="406"/>
      <c r="S13" s="406"/>
      <c r="T13" s="406"/>
      <c r="U13" s="406"/>
      <c r="V13" s="406"/>
      <c r="W13" s="407"/>
      <c r="X13" s="440"/>
      <c r="Y13" s="440"/>
      <c r="Z13" s="440"/>
      <c r="AA13" s="440"/>
      <c r="AB13" s="440"/>
      <c r="AC13" s="440"/>
      <c r="AD13" s="440"/>
      <c r="AE13" s="440"/>
      <c r="AF13" s="440"/>
      <c r="AG13" s="440"/>
      <c r="AH13" s="440"/>
      <c r="AI13" s="440"/>
      <c r="AJ13" s="440"/>
      <c r="AK13" s="440"/>
      <c r="AL13" s="440"/>
      <c r="AM13" s="440"/>
      <c r="AN13" s="447" t="str">
        <f t="shared" ref="AN13:AN27" si="3">IF(F13&gt;0,300," ")</f>
        <v xml:space="preserve"> </v>
      </c>
      <c r="AO13" s="448"/>
      <c r="AP13" s="448"/>
      <c r="AQ13" s="448"/>
      <c r="AR13" s="449"/>
      <c r="AS13" s="450"/>
      <c r="AT13" s="25" t="str">
        <f t="shared" si="2"/>
        <v xml:space="preserve"> </v>
      </c>
      <c r="AU13" s="25"/>
      <c r="AV13" s="25"/>
      <c r="BA13" s="25"/>
      <c r="BB13" s="25"/>
      <c r="BC13" s="25"/>
      <c r="BD13" s="25"/>
    </row>
    <row r="14" spans="2:56" ht="21" customHeight="1" x14ac:dyDescent="0.3">
      <c r="B14" s="444">
        <v>7</v>
      </c>
      <c r="C14" s="445"/>
      <c r="D14" s="445"/>
      <c r="E14" s="446"/>
      <c r="F14" s="405"/>
      <c r="G14" s="406"/>
      <c r="H14" s="406"/>
      <c r="I14" s="406"/>
      <c r="J14" s="406"/>
      <c r="K14" s="406"/>
      <c r="L14" s="406"/>
      <c r="M14" s="406"/>
      <c r="N14" s="406"/>
      <c r="O14" s="406"/>
      <c r="P14" s="406"/>
      <c r="Q14" s="406"/>
      <c r="R14" s="406"/>
      <c r="S14" s="406"/>
      <c r="T14" s="406"/>
      <c r="U14" s="406"/>
      <c r="V14" s="406"/>
      <c r="W14" s="407"/>
      <c r="X14" s="440"/>
      <c r="Y14" s="440"/>
      <c r="Z14" s="440"/>
      <c r="AA14" s="440"/>
      <c r="AB14" s="440"/>
      <c r="AC14" s="440"/>
      <c r="AD14" s="440"/>
      <c r="AE14" s="440"/>
      <c r="AF14" s="440"/>
      <c r="AG14" s="440"/>
      <c r="AH14" s="440"/>
      <c r="AI14" s="440"/>
      <c r="AJ14" s="440"/>
      <c r="AK14" s="440"/>
      <c r="AL14" s="440"/>
      <c r="AM14" s="440"/>
      <c r="AN14" s="447" t="str">
        <f t="shared" si="3"/>
        <v xml:space="preserve"> </v>
      </c>
      <c r="AO14" s="448"/>
      <c r="AP14" s="448"/>
      <c r="AQ14" s="448"/>
      <c r="AR14" s="449"/>
      <c r="AS14" s="450"/>
      <c r="AT14" s="25" t="str">
        <f t="shared" si="2"/>
        <v xml:space="preserve"> </v>
      </c>
      <c r="AU14" s="25"/>
      <c r="AV14" s="25"/>
      <c r="BA14" s="25"/>
      <c r="BB14" s="25"/>
      <c r="BC14" s="25"/>
      <c r="BD14" s="25"/>
    </row>
    <row r="15" spans="2:56" ht="21" customHeight="1" x14ac:dyDescent="0.3">
      <c r="B15" s="444">
        <v>8</v>
      </c>
      <c r="C15" s="445"/>
      <c r="D15" s="445"/>
      <c r="E15" s="446"/>
      <c r="F15" s="405"/>
      <c r="G15" s="406"/>
      <c r="H15" s="406"/>
      <c r="I15" s="406"/>
      <c r="J15" s="406"/>
      <c r="K15" s="406"/>
      <c r="L15" s="406"/>
      <c r="M15" s="406"/>
      <c r="N15" s="406"/>
      <c r="O15" s="406"/>
      <c r="P15" s="406"/>
      <c r="Q15" s="406"/>
      <c r="R15" s="406"/>
      <c r="S15" s="406"/>
      <c r="T15" s="406"/>
      <c r="U15" s="406"/>
      <c r="V15" s="406"/>
      <c r="W15" s="407"/>
      <c r="X15" s="440"/>
      <c r="Y15" s="440"/>
      <c r="Z15" s="440"/>
      <c r="AA15" s="440"/>
      <c r="AB15" s="440"/>
      <c r="AC15" s="440"/>
      <c r="AD15" s="440"/>
      <c r="AE15" s="440"/>
      <c r="AF15" s="440"/>
      <c r="AG15" s="440"/>
      <c r="AH15" s="440"/>
      <c r="AI15" s="440"/>
      <c r="AJ15" s="440"/>
      <c r="AK15" s="440"/>
      <c r="AL15" s="440"/>
      <c r="AM15" s="440"/>
      <c r="AN15" s="447" t="str">
        <f t="shared" si="3"/>
        <v xml:space="preserve"> </v>
      </c>
      <c r="AO15" s="448"/>
      <c r="AP15" s="448"/>
      <c r="AQ15" s="448"/>
      <c r="AR15" s="449"/>
      <c r="AS15" s="450"/>
      <c r="AT15" s="25" t="str">
        <f t="shared" si="2"/>
        <v xml:space="preserve"> </v>
      </c>
      <c r="AU15" s="25"/>
      <c r="AV15" s="25"/>
      <c r="BA15" s="25"/>
      <c r="BB15" s="25"/>
      <c r="BC15" s="25"/>
      <c r="BD15" s="25"/>
    </row>
    <row r="16" spans="2:56" ht="21" customHeight="1" x14ac:dyDescent="0.3">
      <c r="B16" s="444">
        <v>9</v>
      </c>
      <c r="C16" s="445"/>
      <c r="D16" s="445"/>
      <c r="E16" s="446"/>
      <c r="F16" s="405"/>
      <c r="G16" s="406"/>
      <c r="H16" s="406"/>
      <c r="I16" s="406"/>
      <c r="J16" s="406"/>
      <c r="K16" s="406"/>
      <c r="L16" s="406"/>
      <c r="M16" s="406"/>
      <c r="N16" s="406"/>
      <c r="O16" s="406"/>
      <c r="P16" s="406"/>
      <c r="Q16" s="406"/>
      <c r="R16" s="406"/>
      <c r="S16" s="406"/>
      <c r="T16" s="406"/>
      <c r="U16" s="406"/>
      <c r="V16" s="406"/>
      <c r="W16" s="407"/>
      <c r="X16" s="440"/>
      <c r="Y16" s="440"/>
      <c r="Z16" s="440"/>
      <c r="AA16" s="440"/>
      <c r="AB16" s="440"/>
      <c r="AC16" s="440"/>
      <c r="AD16" s="440"/>
      <c r="AE16" s="440"/>
      <c r="AF16" s="440"/>
      <c r="AG16" s="440"/>
      <c r="AH16" s="440"/>
      <c r="AI16" s="440"/>
      <c r="AJ16" s="440"/>
      <c r="AK16" s="440"/>
      <c r="AL16" s="440"/>
      <c r="AM16" s="440"/>
      <c r="AN16" s="447" t="str">
        <f t="shared" si="3"/>
        <v xml:space="preserve"> </v>
      </c>
      <c r="AO16" s="448"/>
      <c r="AP16" s="448"/>
      <c r="AQ16" s="448"/>
      <c r="AR16" s="449"/>
      <c r="AS16" s="450"/>
      <c r="AT16" s="25" t="str">
        <f t="shared" si="2"/>
        <v xml:space="preserve"> </v>
      </c>
      <c r="AU16" s="25"/>
      <c r="AV16" s="25"/>
      <c r="BA16" s="25"/>
      <c r="BB16" s="25"/>
      <c r="BC16" s="25"/>
      <c r="BD16" s="25"/>
    </row>
    <row r="17" spans="2:56" ht="21" customHeight="1" x14ac:dyDescent="0.3">
      <c r="B17" s="444">
        <v>10</v>
      </c>
      <c r="C17" s="445"/>
      <c r="D17" s="445"/>
      <c r="E17" s="446"/>
      <c r="F17" s="405"/>
      <c r="G17" s="406"/>
      <c r="H17" s="406"/>
      <c r="I17" s="406"/>
      <c r="J17" s="406"/>
      <c r="K17" s="406"/>
      <c r="L17" s="406"/>
      <c r="M17" s="406"/>
      <c r="N17" s="406"/>
      <c r="O17" s="406"/>
      <c r="P17" s="406"/>
      <c r="Q17" s="406"/>
      <c r="R17" s="406"/>
      <c r="S17" s="406"/>
      <c r="T17" s="406"/>
      <c r="U17" s="406"/>
      <c r="V17" s="406"/>
      <c r="W17" s="407"/>
      <c r="X17" s="440"/>
      <c r="Y17" s="440"/>
      <c r="Z17" s="440"/>
      <c r="AA17" s="440"/>
      <c r="AB17" s="440"/>
      <c r="AC17" s="440"/>
      <c r="AD17" s="440"/>
      <c r="AE17" s="440"/>
      <c r="AF17" s="440"/>
      <c r="AG17" s="440"/>
      <c r="AH17" s="440"/>
      <c r="AI17" s="440"/>
      <c r="AJ17" s="440"/>
      <c r="AK17" s="440"/>
      <c r="AL17" s="440"/>
      <c r="AM17" s="440"/>
      <c r="AN17" s="447" t="str">
        <f t="shared" si="3"/>
        <v xml:space="preserve"> </v>
      </c>
      <c r="AO17" s="448"/>
      <c r="AP17" s="448"/>
      <c r="AQ17" s="448"/>
      <c r="AR17" s="449"/>
      <c r="AS17" s="450"/>
      <c r="AT17" s="25" t="str">
        <f t="shared" si="2"/>
        <v xml:space="preserve"> </v>
      </c>
      <c r="AU17" s="25"/>
      <c r="AV17" s="25"/>
      <c r="BA17" s="25"/>
      <c r="BB17" s="25"/>
      <c r="BC17" s="25"/>
      <c r="BD17" s="25"/>
    </row>
    <row r="18" spans="2:56" ht="21" customHeight="1" x14ac:dyDescent="0.3">
      <c r="B18" s="444">
        <v>11</v>
      </c>
      <c r="C18" s="445"/>
      <c r="D18" s="445"/>
      <c r="E18" s="446"/>
      <c r="F18" s="405"/>
      <c r="G18" s="406"/>
      <c r="H18" s="406"/>
      <c r="I18" s="406"/>
      <c r="J18" s="406"/>
      <c r="K18" s="406"/>
      <c r="L18" s="406"/>
      <c r="M18" s="406"/>
      <c r="N18" s="406"/>
      <c r="O18" s="406"/>
      <c r="P18" s="406"/>
      <c r="Q18" s="406"/>
      <c r="R18" s="406"/>
      <c r="S18" s="406"/>
      <c r="T18" s="406"/>
      <c r="U18" s="406"/>
      <c r="V18" s="406"/>
      <c r="W18" s="407"/>
      <c r="X18" s="440"/>
      <c r="Y18" s="440"/>
      <c r="Z18" s="440"/>
      <c r="AA18" s="440"/>
      <c r="AB18" s="440"/>
      <c r="AC18" s="440"/>
      <c r="AD18" s="440"/>
      <c r="AE18" s="440"/>
      <c r="AF18" s="440"/>
      <c r="AG18" s="440"/>
      <c r="AH18" s="440"/>
      <c r="AI18" s="440"/>
      <c r="AJ18" s="440"/>
      <c r="AK18" s="440"/>
      <c r="AL18" s="440"/>
      <c r="AM18" s="440"/>
      <c r="AN18" s="447" t="str">
        <f t="shared" si="3"/>
        <v xml:space="preserve"> </v>
      </c>
      <c r="AO18" s="448"/>
      <c r="AP18" s="448"/>
      <c r="AQ18" s="448"/>
      <c r="AR18" s="449"/>
      <c r="AS18" s="450"/>
      <c r="AT18" s="25" t="str">
        <f t="shared" si="2"/>
        <v xml:space="preserve"> </v>
      </c>
      <c r="AU18" s="25"/>
      <c r="AV18" s="25"/>
      <c r="BA18" s="25"/>
      <c r="BB18" s="25"/>
      <c r="BC18" s="25"/>
      <c r="BD18" s="25"/>
    </row>
    <row r="19" spans="2:56" ht="21" customHeight="1" x14ac:dyDescent="0.3">
      <c r="B19" s="444">
        <v>12</v>
      </c>
      <c r="C19" s="445"/>
      <c r="D19" s="445"/>
      <c r="E19" s="446"/>
      <c r="F19" s="405"/>
      <c r="G19" s="406"/>
      <c r="H19" s="406"/>
      <c r="I19" s="406"/>
      <c r="J19" s="406"/>
      <c r="K19" s="406"/>
      <c r="L19" s="406"/>
      <c r="M19" s="406"/>
      <c r="N19" s="406"/>
      <c r="O19" s="406"/>
      <c r="P19" s="406"/>
      <c r="Q19" s="406"/>
      <c r="R19" s="406"/>
      <c r="S19" s="406"/>
      <c r="T19" s="406"/>
      <c r="U19" s="406"/>
      <c r="V19" s="406"/>
      <c r="W19" s="407"/>
      <c r="X19" s="440"/>
      <c r="Y19" s="440"/>
      <c r="Z19" s="440"/>
      <c r="AA19" s="440"/>
      <c r="AB19" s="440"/>
      <c r="AC19" s="440"/>
      <c r="AD19" s="440"/>
      <c r="AE19" s="440"/>
      <c r="AF19" s="440"/>
      <c r="AG19" s="440"/>
      <c r="AH19" s="440"/>
      <c r="AI19" s="440"/>
      <c r="AJ19" s="440"/>
      <c r="AK19" s="440"/>
      <c r="AL19" s="440"/>
      <c r="AM19" s="440"/>
      <c r="AN19" s="447" t="str">
        <f t="shared" si="3"/>
        <v xml:space="preserve"> </v>
      </c>
      <c r="AO19" s="448"/>
      <c r="AP19" s="448"/>
      <c r="AQ19" s="448"/>
      <c r="AR19" s="449"/>
      <c r="AS19" s="450"/>
      <c r="AT19" s="25" t="str">
        <f t="shared" si="2"/>
        <v xml:space="preserve"> </v>
      </c>
      <c r="AU19" s="25"/>
      <c r="AV19" s="25"/>
      <c r="BA19" s="25"/>
      <c r="BB19" s="25"/>
      <c r="BC19" s="25"/>
      <c r="BD19" s="25"/>
    </row>
    <row r="20" spans="2:56" ht="21" customHeight="1" x14ac:dyDescent="0.3">
      <c r="B20" s="444">
        <v>13</v>
      </c>
      <c r="C20" s="445"/>
      <c r="D20" s="445"/>
      <c r="E20" s="446"/>
      <c r="F20" s="405"/>
      <c r="G20" s="406"/>
      <c r="H20" s="406"/>
      <c r="I20" s="406"/>
      <c r="J20" s="406"/>
      <c r="K20" s="406"/>
      <c r="L20" s="406"/>
      <c r="M20" s="406"/>
      <c r="N20" s="406"/>
      <c r="O20" s="406"/>
      <c r="P20" s="406"/>
      <c r="Q20" s="406"/>
      <c r="R20" s="406"/>
      <c r="S20" s="406"/>
      <c r="T20" s="406"/>
      <c r="U20" s="406"/>
      <c r="V20" s="406"/>
      <c r="W20" s="407"/>
      <c r="X20" s="440"/>
      <c r="Y20" s="440"/>
      <c r="Z20" s="440"/>
      <c r="AA20" s="440"/>
      <c r="AB20" s="440"/>
      <c r="AC20" s="440"/>
      <c r="AD20" s="440"/>
      <c r="AE20" s="440"/>
      <c r="AF20" s="440"/>
      <c r="AG20" s="440"/>
      <c r="AH20" s="440"/>
      <c r="AI20" s="440"/>
      <c r="AJ20" s="440"/>
      <c r="AK20" s="440"/>
      <c r="AL20" s="440"/>
      <c r="AM20" s="440"/>
      <c r="AN20" s="447" t="str">
        <f t="shared" si="3"/>
        <v xml:space="preserve"> </v>
      </c>
      <c r="AO20" s="448"/>
      <c r="AP20" s="448"/>
      <c r="AQ20" s="448"/>
      <c r="AR20" s="449"/>
      <c r="AS20" s="450"/>
      <c r="AT20" s="25" t="str">
        <f t="shared" si="2"/>
        <v xml:space="preserve"> </v>
      </c>
      <c r="AU20" s="25"/>
      <c r="AV20" s="25"/>
      <c r="BA20" s="25"/>
      <c r="BB20" s="25"/>
      <c r="BC20" s="25"/>
      <c r="BD20" s="25"/>
    </row>
    <row r="21" spans="2:56" ht="21" customHeight="1" x14ac:dyDescent="0.3">
      <c r="B21" s="444">
        <v>14</v>
      </c>
      <c r="C21" s="445"/>
      <c r="D21" s="445"/>
      <c r="E21" s="446"/>
      <c r="F21" s="405"/>
      <c r="G21" s="406"/>
      <c r="H21" s="406"/>
      <c r="I21" s="406"/>
      <c r="J21" s="406"/>
      <c r="K21" s="406"/>
      <c r="L21" s="406"/>
      <c r="M21" s="406"/>
      <c r="N21" s="406"/>
      <c r="O21" s="406"/>
      <c r="P21" s="406"/>
      <c r="Q21" s="406"/>
      <c r="R21" s="406"/>
      <c r="S21" s="406"/>
      <c r="T21" s="406"/>
      <c r="U21" s="406"/>
      <c r="V21" s="406"/>
      <c r="W21" s="407"/>
      <c r="X21" s="440"/>
      <c r="Y21" s="440"/>
      <c r="Z21" s="440"/>
      <c r="AA21" s="440"/>
      <c r="AB21" s="440"/>
      <c r="AC21" s="440"/>
      <c r="AD21" s="440"/>
      <c r="AE21" s="440"/>
      <c r="AF21" s="440"/>
      <c r="AG21" s="440"/>
      <c r="AH21" s="440"/>
      <c r="AI21" s="440"/>
      <c r="AJ21" s="440"/>
      <c r="AK21" s="440"/>
      <c r="AL21" s="440"/>
      <c r="AM21" s="440"/>
      <c r="AN21" s="447" t="str">
        <f t="shared" si="3"/>
        <v xml:space="preserve"> </v>
      </c>
      <c r="AO21" s="448"/>
      <c r="AP21" s="448"/>
      <c r="AQ21" s="448"/>
      <c r="AR21" s="449"/>
      <c r="AS21" s="450"/>
      <c r="AT21" s="25" t="str">
        <f t="shared" si="2"/>
        <v xml:space="preserve"> </v>
      </c>
      <c r="AU21" s="25"/>
      <c r="AV21" s="25"/>
      <c r="BA21" s="25"/>
      <c r="BB21" s="25"/>
      <c r="BC21" s="25"/>
      <c r="BD21" s="25"/>
    </row>
    <row r="22" spans="2:56" ht="21" customHeight="1" x14ac:dyDescent="0.3">
      <c r="B22" s="444">
        <v>15</v>
      </c>
      <c r="C22" s="445"/>
      <c r="D22" s="445"/>
      <c r="E22" s="446"/>
      <c r="F22" s="405"/>
      <c r="G22" s="406"/>
      <c r="H22" s="406"/>
      <c r="I22" s="406"/>
      <c r="J22" s="406"/>
      <c r="K22" s="406"/>
      <c r="L22" s="406"/>
      <c r="M22" s="406"/>
      <c r="N22" s="406"/>
      <c r="O22" s="406"/>
      <c r="P22" s="406"/>
      <c r="Q22" s="406"/>
      <c r="R22" s="406"/>
      <c r="S22" s="406"/>
      <c r="T22" s="406"/>
      <c r="U22" s="406"/>
      <c r="V22" s="406"/>
      <c r="W22" s="407"/>
      <c r="X22" s="440"/>
      <c r="Y22" s="440"/>
      <c r="Z22" s="440"/>
      <c r="AA22" s="440"/>
      <c r="AB22" s="440"/>
      <c r="AC22" s="440"/>
      <c r="AD22" s="440"/>
      <c r="AE22" s="440"/>
      <c r="AF22" s="440"/>
      <c r="AG22" s="440"/>
      <c r="AH22" s="440"/>
      <c r="AI22" s="440"/>
      <c r="AJ22" s="440"/>
      <c r="AK22" s="440"/>
      <c r="AL22" s="440"/>
      <c r="AM22" s="440"/>
      <c r="AN22" s="447" t="str">
        <f t="shared" si="3"/>
        <v xml:space="preserve"> </v>
      </c>
      <c r="AO22" s="448"/>
      <c r="AP22" s="448"/>
      <c r="AQ22" s="448"/>
      <c r="AR22" s="449"/>
      <c r="AS22" s="450"/>
      <c r="AT22" s="25" t="str">
        <f t="shared" si="2"/>
        <v xml:space="preserve"> </v>
      </c>
      <c r="AU22" s="25"/>
      <c r="AV22" s="25"/>
      <c r="BA22" s="25"/>
      <c r="BB22" s="25"/>
      <c r="BC22" s="25"/>
      <c r="BD22" s="25"/>
    </row>
    <row r="23" spans="2:56" ht="21" customHeight="1" x14ac:dyDescent="0.3">
      <c r="B23" s="444">
        <v>16</v>
      </c>
      <c r="C23" s="445"/>
      <c r="D23" s="445"/>
      <c r="E23" s="446"/>
      <c r="F23" s="405"/>
      <c r="G23" s="406"/>
      <c r="H23" s="406"/>
      <c r="I23" s="406"/>
      <c r="J23" s="406"/>
      <c r="K23" s="406"/>
      <c r="L23" s="406"/>
      <c r="M23" s="406"/>
      <c r="N23" s="406"/>
      <c r="O23" s="406"/>
      <c r="P23" s="406"/>
      <c r="Q23" s="406"/>
      <c r="R23" s="406"/>
      <c r="S23" s="406"/>
      <c r="T23" s="406"/>
      <c r="U23" s="406"/>
      <c r="V23" s="406"/>
      <c r="W23" s="407"/>
      <c r="X23" s="440"/>
      <c r="Y23" s="440"/>
      <c r="Z23" s="440"/>
      <c r="AA23" s="440"/>
      <c r="AB23" s="440"/>
      <c r="AC23" s="440"/>
      <c r="AD23" s="440"/>
      <c r="AE23" s="440"/>
      <c r="AF23" s="440"/>
      <c r="AG23" s="440"/>
      <c r="AH23" s="440"/>
      <c r="AI23" s="440"/>
      <c r="AJ23" s="440"/>
      <c r="AK23" s="440"/>
      <c r="AL23" s="440"/>
      <c r="AM23" s="440"/>
      <c r="AN23" s="447" t="str">
        <f t="shared" si="3"/>
        <v xml:space="preserve"> </v>
      </c>
      <c r="AO23" s="448"/>
      <c r="AP23" s="448"/>
      <c r="AQ23" s="448"/>
      <c r="AR23" s="449"/>
      <c r="AS23" s="450"/>
      <c r="AT23" s="25" t="str">
        <f t="shared" si="2"/>
        <v xml:space="preserve"> </v>
      </c>
      <c r="AU23" s="25"/>
      <c r="AV23" s="25"/>
      <c r="BA23" s="25"/>
      <c r="BB23" s="25"/>
      <c r="BC23" s="25"/>
      <c r="BD23" s="25"/>
    </row>
    <row r="24" spans="2:56" ht="21" customHeight="1" x14ac:dyDescent="0.3">
      <c r="B24" s="444">
        <v>17</v>
      </c>
      <c r="C24" s="445"/>
      <c r="D24" s="445"/>
      <c r="E24" s="446"/>
      <c r="F24" s="405"/>
      <c r="G24" s="406"/>
      <c r="H24" s="406"/>
      <c r="I24" s="406"/>
      <c r="J24" s="406"/>
      <c r="K24" s="406"/>
      <c r="L24" s="406"/>
      <c r="M24" s="406"/>
      <c r="N24" s="406"/>
      <c r="O24" s="406"/>
      <c r="P24" s="406"/>
      <c r="Q24" s="406"/>
      <c r="R24" s="406"/>
      <c r="S24" s="406"/>
      <c r="T24" s="406"/>
      <c r="U24" s="406"/>
      <c r="V24" s="406"/>
      <c r="W24" s="407"/>
      <c r="X24" s="440"/>
      <c r="Y24" s="440"/>
      <c r="Z24" s="440"/>
      <c r="AA24" s="440"/>
      <c r="AB24" s="440"/>
      <c r="AC24" s="440"/>
      <c r="AD24" s="440"/>
      <c r="AE24" s="440"/>
      <c r="AF24" s="440"/>
      <c r="AG24" s="440"/>
      <c r="AH24" s="440"/>
      <c r="AI24" s="440"/>
      <c r="AJ24" s="440"/>
      <c r="AK24" s="440"/>
      <c r="AL24" s="440"/>
      <c r="AM24" s="440"/>
      <c r="AN24" s="447" t="str">
        <f t="shared" si="3"/>
        <v xml:space="preserve"> </v>
      </c>
      <c r="AO24" s="448"/>
      <c r="AP24" s="448"/>
      <c r="AQ24" s="448"/>
      <c r="AR24" s="449"/>
      <c r="AS24" s="450"/>
      <c r="AT24" s="25" t="str">
        <f t="shared" si="2"/>
        <v xml:space="preserve"> </v>
      </c>
      <c r="AU24" s="25"/>
      <c r="AV24" s="25"/>
      <c r="BA24" s="25"/>
      <c r="BB24" s="25"/>
      <c r="BC24" s="25"/>
      <c r="BD24" s="25"/>
    </row>
    <row r="25" spans="2:56" ht="21" customHeight="1" x14ac:dyDescent="0.3">
      <c r="B25" s="444">
        <v>18</v>
      </c>
      <c r="C25" s="445"/>
      <c r="D25" s="445"/>
      <c r="E25" s="446"/>
      <c r="F25" s="405"/>
      <c r="G25" s="406"/>
      <c r="H25" s="406"/>
      <c r="I25" s="406"/>
      <c r="J25" s="406"/>
      <c r="K25" s="406"/>
      <c r="L25" s="406"/>
      <c r="M25" s="406"/>
      <c r="N25" s="406"/>
      <c r="O25" s="406"/>
      <c r="P25" s="406"/>
      <c r="Q25" s="406"/>
      <c r="R25" s="406"/>
      <c r="S25" s="406"/>
      <c r="T25" s="406"/>
      <c r="U25" s="406"/>
      <c r="V25" s="406"/>
      <c r="W25" s="407"/>
      <c r="X25" s="440"/>
      <c r="Y25" s="440"/>
      <c r="Z25" s="440"/>
      <c r="AA25" s="440"/>
      <c r="AB25" s="440"/>
      <c r="AC25" s="440"/>
      <c r="AD25" s="440"/>
      <c r="AE25" s="440"/>
      <c r="AF25" s="440"/>
      <c r="AG25" s="440"/>
      <c r="AH25" s="440"/>
      <c r="AI25" s="440"/>
      <c r="AJ25" s="440"/>
      <c r="AK25" s="440"/>
      <c r="AL25" s="440"/>
      <c r="AM25" s="440"/>
      <c r="AN25" s="447" t="str">
        <f t="shared" si="3"/>
        <v xml:space="preserve"> </v>
      </c>
      <c r="AO25" s="448"/>
      <c r="AP25" s="448"/>
      <c r="AQ25" s="448"/>
      <c r="AR25" s="449"/>
      <c r="AS25" s="450"/>
      <c r="AT25" s="25" t="str">
        <f t="shared" si="2"/>
        <v xml:space="preserve"> </v>
      </c>
      <c r="AU25" s="25"/>
      <c r="AV25" s="25"/>
      <c r="BA25" s="25"/>
      <c r="BB25" s="25"/>
      <c r="BC25" s="25"/>
      <c r="BD25" s="25"/>
    </row>
    <row r="26" spans="2:56" ht="21" customHeight="1" x14ac:dyDescent="0.3">
      <c r="B26" s="444">
        <v>19</v>
      </c>
      <c r="C26" s="445"/>
      <c r="D26" s="445"/>
      <c r="E26" s="446"/>
      <c r="F26" s="405"/>
      <c r="G26" s="406"/>
      <c r="H26" s="406"/>
      <c r="I26" s="406"/>
      <c r="J26" s="406"/>
      <c r="K26" s="406"/>
      <c r="L26" s="406"/>
      <c r="M26" s="406"/>
      <c r="N26" s="406"/>
      <c r="O26" s="406"/>
      <c r="P26" s="406"/>
      <c r="Q26" s="406"/>
      <c r="R26" s="406"/>
      <c r="S26" s="406"/>
      <c r="T26" s="406"/>
      <c r="U26" s="406"/>
      <c r="V26" s="406"/>
      <c r="W26" s="407"/>
      <c r="X26" s="440"/>
      <c r="Y26" s="440"/>
      <c r="Z26" s="440"/>
      <c r="AA26" s="440"/>
      <c r="AB26" s="440"/>
      <c r="AC26" s="440"/>
      <c r="AD26" s="440"/>
      <c r="AE26" s="440"/>
      <c r="AF26" s="440"/>
      <c r="AG26" s="440"/>
      <c r="AH26" s="440"/>
      <c r="AI26" s="440"/>
      <c r="AJ26" s="440"/>
      <c r="AK26" s="440"/>
      <c r="AL26" s="440"/>
      <c r="AM26" s="440"/>
      <c r="AN26" s="447" t="str">
        <f t="shared" si="3"/>
        <v xml:space="preserve"> </v>
      </c>
      <c r="AO26" s="448"/>
      <c r="AP26" s="448"/>
      <c r="AQ26" s="448"/>
      <c r="AR26" s="449"/>
      <c r="AS26" s="450"/>
      <c r="AT26" s="25" t="str">
        <f t="shared" si="2"/>
        <v xml:space="preserve"> </v>
      </c>
      <c r="AU26" s="25"/>
      <c r="AV26" s="25"/>
      <c r="BA26" s="25"/>
      <c r="BB26" s="25"/>
      <c r="BC26" s="25"/>
      <c r="BD26" s="25"/>
    </row>
    <row r="27" spans="2:56" ht="21" customHeight="1" thickBot="1" x14ac:dyDescent="0.35">
      <c r="B27" s="383">
        <v>20</v>
      </c>
      <c r="C27" s="384"/>
      <c r="D27" s="384"/>
      <c r="E27" s="385"/>
      <c r="F27" s="451"/>
      <c r="G27" s="452"/>
      <c r="H27" s="452"/>
      <c r="I27" s="452"/>
      <c r="J27" s="452"/>
      <c r="K27" s="452"/>
      <c r="L27" s="452"/>
      <c r="M27" s="452"/>
      <c r="N27" s="452"/>
      <c r="O27" s="452"/>
      <c r="P27" s="452"/>
      <c r="Q27" s="452"/>
      <c r="R27" s="452"/>
      <c r="S27" s="452"/>
      <c r="T27" s="452"/>
      <c r="U27" s="452"/>
      <c r="V27" s="452"/>
      <c r="W27" s="453"/>
      <c r="X27" s="454"/>
      <c r="Y27" s="454"/>
      <c r="Z27" s="454"/>
      <c r="AA27" s="454"/>
      <c r="AB27" s="454"/>
      <c r="AC27" s="454"/>
      <c r="AD27" s="454"/>
      <c r="AE27" s="454"/>
      <c r="AF27" s="454"/>
      <c r="AG27" s="454"/>
      <c r="AH27" s="454"/>
      <c r="AI27" s="454"/>
      <c r="AJ27" s="454"/>
      <c r="AK27" s="454"/>
      <c r="AL27" s="454"/>
      <c r="AM27" s="454"/>
      <c r="AN27" s="455" t="str">
        <f t="shared" si="3"/>
        <v xml:space="preserve"> </v>
      </c>
      <c r="AO27" s="456"/>
      <c r="AP27" s="456"/>
      <c r="AQ27" s="456"/>
      <c r="AR27" s="457"/>
      <c r="AS27" s="458"/>
      <c r="AT27" s="25" t="str">
        <f>AN27</f>
        <v xml:space="preserve"> </v>
      </c>
      <c r="AU27" s="25"/>
      <c r="AV27" s="25"/>
      <c r="BA27" s="25"/>
      <c r="BB27" s="25"/>
      <c r="BC27" s="25"/>
      <c r="BD27" s="25"/>
    </row>
    <row r="28" spans="2:56" ht="21" customHeight="1" thickBot="1" x14ac:dyDescent="0.35">
      <c r="B28" s="9"/>
      <c r="X28" s="398" t="s">
        <v>19</v>
      </c>
      <c r="Y28" s="399"/>
      <c r="Z28" s="399"/>
      <c r="AA28" s="399"/>
      <c r="AB28" s="399"/>
      <c r="AC28" s="399"/>
      <c r="AD28" s="399"/>
      <c r="AE28" s="399"/>
      <c r="AF28" s="399"/>
      <c r="AG28" s="399"/>
      <c r="AH28" s="399"/>
      <c r="AI28" s="399"/>
      <c r="AJ28" s="399"/>
      <c r="AK28" s="399"/>
      <c r="AL28" s="399"/>
      <c r="AM28" s="399"/>
      <c r="AN28" s="323" t="str">
        <f>IF(AT28&gt;0,AT28," ")</f>
        <v xml:space="preserve"> </v>
      </c>
      <c r="AO28" s="324"/>
      <c r="AP28" s="324"/>
      <c r="AQ28" s="324"/>
      <c r="AR28" s="324"/>
      <c r="AS28" s="325"/>
      <c r="AT28" s="28">
        <f>SUM(AT8:AT27)</f>
        <v>0</v>
      </c>
      <c r="AU28" s="28"/>
      <c r="AV28" s="28"/>
      <c r="AX28" s="1">
        <f>SUM(AN8:AS27)</f>
        <v>0</v>
      </c>
      <c r="BA28" s="28"/>
      <c r="BB28" s="28"/>
      <c r="BC28" s="28"/>
      <c r="BD28" s="28"/>
    </row>
    <row r="29" spans="2:56" ht="15" customHeight="1" x14ac:dyDescent="0.25"/>
    <row r="30" spans="2:56" ht="15" customHeight="1" x14ac:dyDescent="0.25">
      <c r="B30" s="58"/>
    </row>
    <row r="31" spans="2:56" ht="15" customHeight="1" x14ac:dyDescent="0.25">
      <c r="B31" s="58"/>
    </row>
    <row r="32" spans="2:56" ht="15" customHeight="1" x14ac:dyDescent="0.25"/>
    <row r="33" spans="2:56" ht="15" customHeight="1" x14ac:dyDescent="0.25"/>
    <row r="34" spans="2:56" ht="15" customHeight="1" x14ac:dyDescent="0.25"/>
    <row r="35" spans="2:56" ht="15" customHeight="1" x14ac:dyDescent="0.25"/>
    <row r="36" spans="2:56" ht="15" customHeight="1" x14ac:dyDescent="0.25"/>
    <row r="37" spans="2:56" ht="15" customHeight="1" x14ac:dyDescent="0.25"/>
    <row r="38" spans="2:56" ht="15" customHeight="1" x14ac:dyDescent="0.25"/>
    <row r="39" spans="2:56" ht="15" customHeight="1" x14ac:dyDescent="0.25">
      <c r="B39" s="335" t="s">
        <v>140</v>
      </c>
      <c r="C39" s="336"/>
      <c r="D39" s="336"/>
      <c r="E39" s="336"/>
      <c r="F39" s="336"/>
      <c r="G39" s="336"/>
      <c r="H39" s="337"/>
    </row>
    <row r="40" spans="2:56" ht="15" customHeight="1" x14ac:dyDescent="0.25"/>
    <row r="41" spans="2:56" ht="17.25" customHeight="1" x14ac:dyDescent="0.3">
      <c r="F41" s="307" t="s">
        <v>0</v>
      </c>
      <c r="G41" s="307"/>
      <c r="H41" s="307"/>
      <c r="I41" s="307"/>
      <c r="J41" s="307"/>
      <c r="K41" s="307"/>
      <c r="L41" s="307"/>
      <c r="M41" s="307"/>
      <c r="N41" s="307"/>
      <c r="O41" s="307"/>
      <c r="P41" s="462" t="str">
        <f>IF(AT41=0," ",IF(AT41&gt;1,AT41))</f>
        <v xml:space="preserve"> </v>
      </c>
      <c r="Q41" s="463"/>
      <c r="R41" s="463"/>
      <c r="S41" s="463"/>
      <c r="T41" s="463"/>
      <c r="U41" s="463"/>
      <c r="V41" s="463"/>
      <c r="W41" s="463"/>
      <c r="X41" s="463"/>
      <c r="Y41" s="464"/>
      <c r="AA41" s="307" t="s">
        <v>1</v>
      </c>
      <c r="AB41" s="307"/>
      <c r="AC41" s="307"/>
      <c r="AD41" s="307"/>
      <c r="AE41" s="307"/>
      <c r="AF41" s="307"/>
      <c r="AG41" s="307"/>
      <c r="AH41" s="307"/>
      <c r="AI41" s="433"/>
      <c r="AJ41" s="434">
        <v>0</v>
      </c>
      <c r="AK41" s="435"/>
      <c r="AL41" s="436"/>
      <c r="AN41" s="307" t="s">
        <v>2</v>
      </c>
      <c r="AO41" s="307"/>
      <c r="AP41" s="433"/>
      <c r="AQ41" s="437">
        <v>3</v>
      </c>
      <c r="AR41" s="438"/>
      <c r="AS41" s="439"/>
      <c r="AT41" s="1">
        <v>0</v>
      </c>
    </row>
    <row r="42" spans="2:56" s="81" customFormat="1" ht="28.95" customHeight="1" x14ac:dyDescent="0.25">
      <c r="B42" s="459" t="s">
        <v>136</v>
      </c>
      <c r="C42" s="460"/>
      <c r="D42" s="460"/>
      <c r="E42" s="460"/>
      <c r="F42" s="460"/>
      <c r="G42" s="460"/>
      <c r="H42" s="460"/>
      <c r="I42" s="460"/>
      <c r="J42" s="460"/>
      <c r="K42" s="460"/>
      <c r="L42" s="460"/>
      <c r="M42" s="460"/>
      <c r="N42" s="460"/>
      <c r="O42" s="460"/>
      <c r="P42" s="460"/>
      <c r="Q42" s="460"/>
      <c r="R42" s="460"/>
      <c r="S42" s="460"/>
      <c r="T42" s="460"/>
      <c r="U42" s="460"/>
      <c r="V42" s="460"/>
      <c r="W42" s="460"/>
      <c r="X42" s="460"/>
      <c r="Y42" s="460"/>
      <c r="Z42" s="460"/>
      <c r="AA42" s="460"/>
      <c r="AB42" s="460"/>
      <c r="AC42" s="460"/>
      <c r="AD42" s="460"/>
      <c r="AE42" s="460"/>
      <c r="AF42" s="460"/>
      <c r="AG42" s="460"/>
      <c r="AH42" s="460"/>
      <c r="AI42" s="460"/>
      <c r="AJ42" s="460"/>
      <c r="AK42" s="460"/>
      <c r="AL42" s="460"/>
      <c r="AM42" s="460"/>
      <c r="AN42" s="460"/>
      <c r="AO42" s="460"/>
      <c r="AP42" s="460"/>
      <c r="AQ42" s="460"/>
      <c r="AR42" s="460"/>
      <c r="AS42" s="460"/>
      <c r="AW42" s="84"/>
    </row>
    <row r="43" spans="2:56" s="81" customFormat="1" ht="28.95" customHeight="1" thickBot="1" x14ac:dyDescent="0.3">
      <c r="B43" s="461"/>
      <c r="C43" s="461"/>
      <c r="D43" s="461"/>
      <c r="E43" s="461"/>
      <c r="F43" s="461"/>
      <c r="G43" s="461"/>
      <c r="H43" s="461"/>
      <c r="I43" s="461"/>
      <c r="J43" s="461"/>
      <c r="K43" s="461"/>
      <c r="L43" s="461"/>
      <c r="M43" s="461"/>
      <c r="N43" s="461"/>
      <c r="O43" s="461"/>
      <c r="P43" s="461"/>
      <c r="Q43" s="461"/>
      <c r="R43" s="461"/>
      <c r="S43" s="461"/>
      <c r="T43" s="461"/>
      <c r="U43" s="461"/>
      <c r="V43" s="461"/>
      <c r="W43" s="461"/>
      <c r="X43" s="461"/>
      <c r="Y43" s="461"/>
      <c r="Z43" s="461"/>
      <c r="AA43" s="461"/>
      <c r="AB43" s="461"/>
      <c r="AC43" s="461"/>
      <c r="AD43" s="461"/>
      <c r="AE43" s="461"/>
      <c r="AF43" s="461"/>
      <c r="AG43" s="461"/>
      <c r="AH43" s="461"/>
      <c r="AI43" s="461"/>
      <c r="AJ43" s="461"/>
      <c r="AK43" s="461"/>
      <c r="AL43" s="461"/>
      <c r="AM43" s="461"/>
      <c r="AN43" s="461"/>
      <c r="AO43" s="461"/>
      <c r="AP43" s="461"/>
      <c r="AQ43" s="461"/>
      <c r="AR43" s="461"/>
      <c r="AS43" s="461"/>
      <c r="AW43" s="84"/>
    </row>
    <row r="44" spans="2:56" ht="17.25" customHeight="1" thickBot="1" x14ac:dyDescent="0.45">
      <c r="B44" s="17"/>
      <c r="X44" s="359" t="s">
        <v>14</v>
      </c>
      <c r="Y44" s="360"/>
      <c r="Z44" s="360"/>
      <c r="AA44" s="360"/>
      <c r="AB44" s="360"/>
      <c r="AC44" s="360"/>
      <c r="AD44" s="360"/>
      <c r="AE44" s="360"/>
      <c r="AF44" s="360"/>
      <c r="AG44" s="360"/>
      <c r="AH44" s="360"/>
      <c r="AI44" s="360"/>
      <c r="AJ44" s="360"/>
      <c r="AK44" s="360"/>
      <c r="AL44" s="360"/>
      <c r="AM44" s="361"/>
      <c r="AN44" s="329" t="s">
        <v>133</v>
      </c>
      <c r="AO44" s="372"/>
      <c r="AP44" s="372"/>
      <c r="AQ44" s="372"/>
      <c r="AR44" s="373"/>
    </row>
    <row r="45" spans="2:56" ht="6" customHeight="1" thickBot="1" x14ac:dyDescent="0.45">
      <c r="B45" s="17"/>
    </row>
    <row r="46" spans="2:56" ht="30.75" customHeight="1" thickBot="1" x14ac:dyDescent="0.3">
      <c r="B46" s="362" t="s">
        <v>10</v>
      </c>
      <c r="C46" s="363"/>
      <c r="D46" s="363"/>
      <c r="E46" s="364"/>
      <c r="F46" s="362" t="s">
        <v>129</v>
      </c>
      <c r="G46" s="363"/>
      <c r="H46" s="363"/>
      <c r="I46" s="363"/>
      <c r="J46" s="363"/>
      <c r="K46" s="363"/>
      <c r="L46" s="363"/>
      <c r="M46" s="363"/>
      <c r="N46" s="363"/>
      <c r="O46" s="363"/>
      <c r="P46" s="363"/>
      <c r="Q46" s="363"/>
      <c r="R46" s="363"/>
      <c r="S46" s="363"/>
      <c r="T46" s="363"/>
      <c r="U46" s="363"/>
      <c r="V46" s="363"/>
      <c r="W46" s="364"/>
      <c r="X46" s="362" t="s">
        <v>130</v>
      </c>
      <c r="Y46" s="363"/>
      <c r="Z46" s="363"/>
      <c r="AA46" s="363"/>
      <c r="AB46" s="363"/>
      <c r="AC46" s="363"/>
      <c r="AD46" s="363"/>
      <c r="AE46" s="363"/>
      <c r="AF46" s="363"/>
      <c r="AG46" s="363"/>
      <c r="AH46" s="363"/>
      <c r="AI46" s="363"/>
      <c r="AJ46" s="363"/>
      <c r="AK46" s="363"/>
      <c r="AL46" s="363"/>
      <c r="AM46" s="363"/>
      <c r="AN46" s="374" t="s">
        <v>213</v>
      </c>
      <c r="AO46" s="375"/>
      <c r="AP46" s="375"/>
      <c r="AQ46" s="375"/>
      <c r="AR46" s="376"/>
      <c r="AS46" s="377"/>
      <c r="BA46" s="18"/>
      <c r="BB46" s="18"/>
      <c r="BC46" s="18"/>
      <c r="BD46" s="18"/>
    </row>
    <row r="47" spans="2:56" ht="13.5" hidden="1" customHeight="1" thickBot="1" x14ac:dyDescent="0.3">
      <c r="B47" s="19" t="s">
        <v>3</v>
      </c>
      <c r="C47" s="13"/>
      <c r="D47" s="13"/>
      <c r="E47" s="20"/>
      <c r="F47" s="21"/>
      <c r="W47" s="22"/>
      <c r="X47" s="21"/>
      <c r="AN47" s="23"/>
      <c r="AO47" s="23"/>
      <c r="AP47" s="23"/>
      <c r="AQ47" s="23"/>
      <c r="AR47" s="23"/>
      <c r="AS47" s="24"/>
    </row>
    <row r="48" spans="2:56" ht="21" customHeight="1" x14ac:dyDescent="0.3">
      <c r="B48" s="378">
        <v>21</v>
      </c>
      <c r="C48" s="379"/>
      <c r="D48" s="379"/>
      <c r="E48" s="380"/>
      <c r="F48" s="414"/>
      <c r="G48" s="465"/>
      <c r="H48" s="465"/>
      <c r="I48" s="465"/>
      <c r="J48" s="466"/>
      <c r="K48" s="466"/>
      <c r="L48" s="466"/>
      <c r="M48" s="466"/>
      <c r="N48" s="466"/>
      <c r="O48" s="466"/>
      <c r="P48" s="466"/>
      <c r="Q48" s="466"/>
      <c r="R48" s="466"/>
      <c r="S48" s="466"/>
      <c r="T48" s="466"/>
      <c r="U48" s="466"/>
      <c r="V48" s="466"/>
      <c r="W48" s="467"/>
      <c r="X48" s="440"/>
      <c r="Y48" s="440"/>
      <c r="Z48" s="440"/>
      <c r="AA48" s="440"/>
      <c r="AB48" s="440"/>
      <c r="AC48" s="440"/>
      <c r="AD48" s="440"/>
      <c r="AE48" s="440"/>
      <c r="AF48" s="440"/>
      <c r="AG48" s="440"/>
      <c r="AH48" s="440"/>
      <c r="AI48" s="440"/>
      <c r="AJ48" s="440"/>
      <c r="AK48" s="440"/>
      <c r="AL48" s="440"/>
      <c r="AM48" s="440"/>
      <c r="AN48" s="390" t="str">
        <f t="shared" ref="AN48:AN67" si="4">IF(F48&gt;0,300," ")</f>
        <v xml:space="preserve"> </v>
      </c>
      <c r="AO48" s="391"/>
      <c r="AP48" s="391"/>
      <c r="AQ48" s="391"/>
      <c r="AR48" s="392"/>
      <c r="AS48" s="393"/>
      <c r="AT48" s="25" t="str">
        <f>AN48</f>
        <v xml:space="preserve"> </v>
      </c>
      <c r="AU48" s="25"/>
      <c r="AV48" s="25"/>
      <c r="BA48" s="25"/>
      <c r="BB48" s="25"/>
      <c r="BC48" s="25"/>
      <c r="BD48" s="25"/>
    </row>
    <row r="49" spans="2:56" ht="21" customHeight="1" x14ac:dyDescent="0.3">
      <c r="B49" s="444">
        <v>22</v>
      </c>
      <c r="C49" s="445"/>
      <c r="D49" s="445"/>
      <c r="E49" s="446"/>
      <c r="F49" s="414"/>
      <c r="G49" s="415"/>
      <c r="H49" s="415"/>
      <c r="I49" s="415"/>
      <c r="J49" s="415"/>
      <c r="K49" s="415"/>
      <c r="L49" s="415"/>
      <c r="M49" s="415"/>
      <c r="N49" s="415"/>
      <c r="O49" s="415"/>
      <c r="P49" s="415"/>
      <c r="Q49" s="415"/>
      <c r="R49" s="415"/>
      <c r="S49" s="415"/>
      <c r="T49" s="415"/>
      <c r="U49" s="415"/>
      <c r="V49" s="415"/>
      <c r="W49" s="416"/>
      <c r="X49" s="440"/>
      <c r="Y49" s="440"/>
      <c r="Z49" s="440"/>
      <c r="AA49" s="440"/>
      <c r="AB49" s="440"/>
      <c r="AC49" s="440"/>
      <c r="AD49" s="440"/>
      <c r="AE49" s="440"/>
      <c r="AF49" s="440"/>
      <c r="AG49" s="440"/>
      <c r="AH49" s="440"/>
      <c r="AI49" s="440"/>
      <c r="AJ49" s="440"/>
      <c r="AK49" s="440"/>
      <c r="AL49" s="440"/>
      <c r="AM49" s="440"/>
      <c r="AN49" s="447" t="str">
        <f t="shared" si="4"/>
        <v xml:space="preserve"> </v>
      </c>
      <c r="AO49" s="448"/>
      <c r="AP49" s="448"/>
      <c r="AQ49" s="448"/>
      <c r="AR49" s="449"/>
      <c r="AS49" s="450"/>
      <c r="AT49" s="25" t="str">
        <f t="shared" ref="AT49:AT67" si="5">AN49</f>
        <v xml:space="preserve"> </v>
      </c>
      <c r="AU49" s="25"/>
      <c r="AV49" s="25"/>
      <c r="BA49" s="25"/>
      <c r="BB49" s="25"/>
      <c r="BC49" s="25"/>
      <c r="BD49" s="25"/>
    </row>
    <row r="50" spans="2:56" ht="21" customHeight="1" x14ac:dyDescent="0.3">
      <c r="B50" s="444">
        <v>23</v>
      </c>
      <c r="C50" s="445"/>
      <c r="D50" s="445"/>
      <c r="E50" s="446"/>
      <c r="F50" s="414"/>
      <c r="G50" s="415"/>
      <c r="H50" s="415"/>
      <c r="I50" s="415"/>
      <c r="J50" s="415"/>
      <c r="K50" s="415"/>
      <c r="L50" s="415"/>
      <c r="M50" s="415"/>
      <c r="N50" s="415"/>
      <c r="O50" s="415"/>
      <c r="P50" s="415"/>
      <c r="Q50" s="415"/>
      <c r="R50" s="415"/>
      <c r="S50" s="415"/>
      <c r="T50" s="415"/>
      <c r="U50" s="415"/>
      <c r="V50" s="415"/>
      <c r="W50" s="416"/>
      <c r="X50" s="440"/>
      <c r="Y50" s="440"/>
      <c r="Z50" s="440"/>
      <c r="AA50" s="440"/>
      <c r="AB50" s="440"/>
      <c r="AC50" s="440"/>
      <c r="AD50" s="440"/>
      <c r="AE50" s="440"/>
      <c r="AF50" s="440"/>
      <c r="AG50" s="440"/>
      <c r="AH50" s="440"/>
      <c r="AI50" s="440"/>
      <c r="AJ50" s="440"/>
      <c r="AK50" s="440"/>
      <c r="AL50" s="440"/>
      <c r="AM50" s="440"/>
      <c r="AN50" s="447" t="str">
        <f t="shared" si="4"/>
        <v xml:space="preserve"> </v>
      </c>
      <c r="AO50" s="448"/>
      <c r="AP50" s="448"/>
      <c r="AQ50" s="448"/>
      <c r="AR50" s="449"/>
      <c r="AS50" s="450"/>
      <c r="AT50" s="25" t="str">
        <f t="shared" si="5"/>
        <v xml:space="preserve"> </v>
      </c>
      <c r="AU50" s="25"/>
      <c r="AV50" s="25"/>
      <c r="BA50" s="25"/>
      <c r="BB50" s="25"/>
      <c r="BC50" s="25"/>
      <c r="BD50" s="25"/>
    </row>
    <row r="51" spans="2:56" ht="21" customHeight="1" x14ac:dyDescent="0.3">
      <c r="B51" s="444">
        <v>24</v>
      </c>
      <c r="C51" s="445"/>
      <c r="D51" s="445"/>
      <c r="E51" s="446"/>
      <c r="F51" s="414"/>
      <c r="G51" s="415"/>
      <c r="H51" s="415"/>
      <c r="I51" s="415"/>
      <c r="J51" s="415"/>
      <c r="K51" s="415"/>
      <c r="L51" s="415"/>
      <c r="M51" s="415"/>
      <c r="N51" s="415"/>
      <c r="O51" s="415"/>
      <c r="P51" s="415"/>
      <c r="Q51" s="415"/>
      <c r="R51" s="415"/>
      <c r="S51" s="415"/>
      <c r="T51" s="415"/>
      <c r="U51" s="415"/>
      <c r="V51" s="415"/>
      <c r="W51" s="416"/>
      <c r="X51" s="440"/>
      <c r="Y51" s="440"/>
      <c r="Z51" s="440"/>
      <c r="AA51" s="440"/>
      <c r="AB51" s="440"/>
      <c r="AC51" s="440"/>
      <c r="AD51" s="440"/>
      <c r="AE51" s="440"/>
      <c r="AF51" s="440"/>
      <c r="AG51" s="440"/>
      <c r="AH51" s="440"/>
      <c r="AI51" s="440"/>
      <c r="AJ51" s="440"/>
      <c r="AK51" s="440"/>
      <c r="AL51" s="440"/>
      <c r="AM51" s="440"/>
      <c r="AN51" s="447" t="str">
        <f t="shared" si="4"/>
        <v xml:space="preserve"> </v>
      </c>
      <c r="AO51" s="448"/>
      <c r="AP51" s="448"/>
      <c r="AQ51" s="448"/>
      <c r="AR51" s="449"/>
      <c r="AS51" s="450"/>
      <c r="AT51" s="25" t="str">
        <f t="shared" si="5"/>
        <v xml:space="preserve"> </v>
      </c>
      <c r="AU51" s="25"/>
      <c r="AV51" s="25"/>
      <c r="BA51" s="25"/>
      <c r="BB51" s="25"/>
      <c r="BC51" s="25"/>
      <c r="BD51" s="25"/>
    </row>
    <row r="52" spans="2:56" ht="21" customHeight="1" x14ac:dyDescent="0.3">
      <c r="B52" s="444">
        <v>25</v>
      </c>
      <c r="C52" s="445"/>
      <c r="D52" s="445"/>
      <c r="E52" s="446"/>
      <c r="F52" s="414"/>
      <c r="G52" s="415"/>
      <c r="H52" s="415"/>
      <c r="I52" s="415"/>
      <c r="J52" s="415"/>
      <c r="K52" s="415"/>
      <c r="L52" s="415"/>
      <c r="M52" s="415"/>
      <c r="N52" s="415"/>
      <c r="O52" s="415"/>
      <c r="P52" s="415"/>
      <c r="Q52" s="415"/>
      <c r="R52" s="415"/>
      <c r="S52" s="415"/>
      <c r="T52" s="415"/>
      <c r="U52" s="415"/>
      <c r="V52" s="415"/>
      <c r="W52" s="416"/>
      <c r="X52" s="440"/>
      <c r="Y52" s="440"/>
      <c r="Z52" s="440"/>
      <c r="AA52" s="440"/>
      <c r="AB52" s="440"/>
      <c r="AC52" s="440"/>
      <c r="AD52" s="440"/>
      <c r="AE52" s="440"/>
      <c r="AF52" s="440"/>
      <c r="AG52" s="440"/>
      <c r="AH52" s="440"/>
      <c r="AI52" s="440"/>
      <c r="AJ52" s="440"/>
      <c r="AK52" s="440"/>
      <c r="AL52" s="440"/>
      <c r="AM52" s="440"/>
      <c r="AN52" s="447" t="str">
        <f t="shared" si="4"/>
        <v xml:space="preserve"> </v>
      </c>
      <c r="AO52" s="448"/>
      <c r="AP52" s="448"/>
      <c r="AQ52" s="448"/>
      <c r="AR52" s="449"/>
      <c r="AS52" s="450"/>
      <c r="AT52" s="25" t="str">
        <f t="shared" si="5"/>
        <v xml:space="preserve"> </v>
      </c>
      <c r="AU52" s="25"/>
      <c r="AV52" s="25"/>
      <c r="BA52" s="25"/>
      <c r="BB52" s="25"/>
      <c r="BC52" s="25"/>
      <c r="BD52" s="25"/>
    </row>
    <row r="53" spans="2:56" ht="21" customHeight="1" x14ac:dyDescent="0.3">
      <c r="B53" s="444">
        <v>26</v>
      </c>
      <c r="C53" s="445"/>
      <c r="D53" s="445"/>
      <c r="E53" s="446"/>
      <c r="F53" s="414"/>
      <c r="G53" s="415"/>
      <c r="H53" s="415"/>
      <c r="I53" s="415"/>
      <c r="J53" s="415"/>
      <c r="K53" s="415"/>
      <c r="L53" s="415"/>
      <c r="M53" s="415"/>
      <c r="N53" s="415"/>
      <c r="O53" s="415"/>
      <c r="P53" s="415"/>
      <c r="Q53" s="415"/>
      <c r="R53" s="415"/>
      <c r="S53" s="415"/>
      <c r="T53" s="415"/>
      <c r="U53" s="415"/>
      <c r="V53" s="415"/>
      <c r="W53" s="416"/>
      <c r="X53" s="440"/>
      <c r="Y53" s="440"/>
      <c r="Z53" s="440"/>
      <c r="AA53" s="440"/>
      <c r="AB53" s="440"/>
      <c r="AC53" s="440"/>
      <c r="AD53" s="440"/>
      <c r="AE53" s="440"/>
      <c r="AF53" s="440"/>
      <c r="AG53" s="440"/>
      <c r="AH53" s="440"/>
      <c r="AI53" s="440"/>
      <c r="AJ53" s="440"/>
      <c r="AK53" s="440"/>
      <c r="AL53" s="440"/>
      <c r="AM53" s="440"/>
      <c r="AN53" s="447" t="str">
        <f t="shared" si="4"/>
        <v xml:space="preserve"> </v>
      </c>
      <c r="AO53" s="448"/>
      <c r="AP53" s="448"/>
      <c r="AQ53" s="448"/>
      <c r="AR53" s="449"/>
      <c r="AS53" s="450"/>
      <c r="AT53" s="25" t="str">
        <f t="shared" si="5"/>
        <v xml:space="preserve"> </v>
      </c>
      <c r="AU53" s="25"/>
      <c r="AV53" s="25"/>
      <c r="BA53" s="25"/>
      <c r="BB53" s="25"/>
      <c r="BC53" s="25"/>
      <c r="BD53" s="25"/>
    </row>
    <row r="54" spans="2:56" ht="21" customHeight="1" x14ac:dyDescent="0.3">
      <c r="B54" s="444">
        <v>27</v>
      </c>
      <c r="C54" s="445"/>
      <c r="D54" s="445"/>
      <c r="E54" s="446"/>
      <c r="F54" s="414"/>
      <c r="G54" s="415"/>
      <c r="H54" s="415"/>
      <c r="I54" s="415"/>
      <c r="J54" s="415"/>
      <c r="K54" s="415"/>
      <c r="L54" s="415"/>
      <c r="M54" s="415"/>
      <c r="N54" s="415"/>
      <c r="O54" s="415"/>
      <c r="P54" s="415"/>
      <c r="Q54" s="415"/>
      <c r="R54" s="415"/>
      <c r="S54" s="415"/>
      <c r="T54" s="415"/>
      <c r="U54" s="415"/>
      <c r="V54" s="415"/>
      <c r="W54" s="416"/>
      <c r="X54" s="440"/>
      <c r="Y54" s="440"/>
      <c r="Z54" s="440"/>
      <c r="AA54" s="440"/>
      <c r="AB54" s="440"/>
      <c r="AC54" s="440"/>
      <c r="AD54" s="440"/>
      <c r="AE54" s="440"/>
      <c r="AF54" s="440"/>
      <c r="AG54" s="440"/>
      <c r="AH54" s="440"/>
      <c r="AI54" s="440"/>
      <c r="AJ54" s="440"/>
      <c r="AK54" s="440"/>
      <c r="AL54" s="440"/>
      <c r="AM54" s="440"/>
      <c r="AN54" s="447" t="str">
        <f t="shared" si="4"/>
        <v xml:space="preserve"> </v>
      </c>
      <c r="AO54" s="448"/>
      <c r="AP54" s="448"/>
      <c r="AQ54" s="448"/>
      <c r="AR54" s="449"/>
      <c r="AS54" s="450"/>
      <c r="AT54" s="25" t="str">
        <f t="shared" si="5"/>
        <v xml:space="preserve"> </v>
      </c>
      <c r="AU54" s="25"/>
      <c r="AV54" s="25"/>
      <c r="BA54" s="25"/>
      <c r="BB54" s="25"/>
      <c r="BC54" s="25"/>
      <c r="BD54" s="25"/>
    </row>
    <row r="55" spans="2:56" ht="21" customHeight="1" x14ac:dyDescent="0.3">
      <c r="B55" s="444">
        <v>28</v>
      </c>
      <c r="C55" s="445"/>
      <c r="D55" s="445"/>
      <c r="E55" s="446"/>
      <c r="F55" s="414"/>
      <c r="G55" s="415"/>
      <c r="H55" s="415"/>
      <c r="I55" s="415"/>
      <c r="J55" s="415"/>
      <c r="K55" s="415"/>
      <c r="L55" s="415"/>
      <c r="M55" s="415"/>
      <c r="N55" s="415"/>
      <c r="O55" s="415"/>
      <c r="P55" s="415"/>
      <c r="Q55" s="415"/>
      <c r="R55" s="415"/>
      <c r="S55" s="415"/>
      <c r="T55" s="415"/>
      <c r="U55" s="415"/>
      <c r="V55" s="415"/>
      <c r="W55" s="416"/>
      <c r="X55" s="440"/>
      <c r="Y55" s="440"/>
      <c r="Z55" s="440"/>
      <c r="AA55" s="440"/>
      <c r="AB55" s="440"/>
      <c r="AC55" s="440"/>
      <c r="AD55" s="440"/>
      <c r="AE55" s="440"/>
      <c r="AF55" s="440"/>
      <c r="AG55" s="440"/>
      <c r="AH55" s="440"/>
      <c r="AI55" s="440"/>
      <c r="AJ55" s="440"/>
      <c r="AK55" s="440"/>
      <c r="AL55" s="440"/>
      <c r="AM55" s="440"/>
      <c r="AN55" s="447" t="str">
        <f t="shared" si="4"/>
        <v xml:space="preserve"> </v>
      </c>
      <c r="AO55" s="448"/>
      <c r="AP55" s="448"/>
      <c r="AQ55" s="448"/>
      <c r="AR55" s="449"/>
      <c r="AS55" s="450"/>
      <c r="AT55" s="25" t="str">
        <f t="shared" si="5"/>
        <v xml:space="preserve"> </v>
      </c>
      <c r="AU55" s="25"/>
      <c r="AV55" s="25"/>
      <c r="BA55" s="25"/>
      <c r="BB55" s="25"/>
      <c r="BC55" s="25"/>
      <c r="BD55" s="25"/>
    </row>
    <row r="56" spans="2:56" ht="21" customHeight="1" x14ac:dyDescent="0.3">
      <c r="B56" s="444">
        <v>29</v>
      </c>
      <c r="C56" s="445"/>
      <c r="D56" s="445"/>
      <c r="E56" s="446"/>
      <c r="F56" s="414"/>
      <c r="G56" s="415"/>
      <c r="H56" s="415"/>
      <c r="I56" s="415"/>
      <c r="J56" s="415"/>
      <c r="K56" s="415"/>
      <c r="L56" s="415"/>
      <c r="M56" s="415"/>
      <c r="N56" s="415"/>
      <c r="O56" s="415"/>
      <c r="P56" s="415"/>
      <c r="Q56" s="415"/>
      <c r="R56" s="415"/>
      <c r="S56" s="415"/>
      <c r="T56" s="415"/>
      <c r="U56" s="415"/>
      <c r="V56" s="415"/>
      <c r="W56" s="416"/>
      <c r="X56" s="440"/>
      <c r="Y56" s="440"/>
      <c r="Z56" s="440"/>
      <c r="AA56" s="440"/>
      <c r="AB56" s="440"/>
      <c r="AC56" s="440"/>
      <c r="AD56" s="440"/>
      <c r="AE56" s="440"/>
      <c r="AF56" s="440"/>
      <c r="AG56" s="440"/>
      <c r="AH56" s="440"/>
      <c r="AI56" s="440"/>
      <c r="AJ56" s="440"/>
      <c r="AK56" s="440"/>
      <c r="AL56" s="440"/>
      <c r="AM56" s="440"/>
      <c r="AN56" s="447" t="str">
        <f t="shared" si="4"/>
        <v xml:space="preserve"> </v>
      </c>
      <c r="AO56" s="448"/>
      <c r="AP56" s="448"/>
      <c r="AQ56" s="448"/>
      <c r="AR56" s="449"/>
      <c r="AS56" s="450"/>
      <c r="AT56" s="25" t="str">
        <f t="shared" si="5"/>
        <v xml:space="preserve"> </v>
      </c>
      <c r="AU56" s="25"/>
      <c r="AV56" s="25"/>
      <c r="BA56" s="25"/>
      <c r="BB56" s="25"/>
      <c r="BC56" s="25"/>
      <c r="BD56" s="25"/>
    </row>
    <row r="57" spans="2:56" ht="21" customHeight="1" x14ac:dyDescent="0.3">
      <c r="B57" s="444">
        <v>30</v>
      </c>
      <c r="C57" s="445"/>
      <c r="D57" s="445"/>
      <c r="E57" s="446"/>
      <c r="F57" s="414"/>
      <c r="G57" s="415"/>
      <c r="H57" s="415"/>
      <c r="I57" s="415"/>
      <c r="J57" s="415"/>
      <c r="K57" s="415"/>
      <c r="L57" s="415"/>
      <c r="M57" s="415"/>
      <c r="N57" s="415"/>
      <c r="O57" s="415"/>
      <c r="P57" s="415"/>
      <c r="Q57" s="415"/>
      <c r="R57" s="415"/>
      <c r="S57" s="415"/>
      <c r="T57" s="415"/>
      <c r="U57" s="415"/>
      <c r="V57" s="415"/>
      <c r="W57" s="416"/>
      <c r="X57" s="440"/>
      <c r="Y57" s="440"/>
      <c r="Z57" s="440"/>
      <c r="AA57" s="440"/>
      <c r="AB57" s="440"/>
      <c r="AC57" s="440"/>
      <c r="AD57" s="440"/>
      <c r="AE57" s="440"/>
      <c r="AF57" s="440"/>
      <c r="AG57" s="440"/>
      <c r="AH57" s="440"/>
      <c r="AI57" s="440"/>
      <c r="AJ57" s="440"/>
      <c r="AK57" s="440"/>
      <c r="AL57" s="440"/>
      <c r="AM57" s="440"/>
      <c r="AN57" s="447" t="str">
        <f t="shared" si="4"/>
        <v xml:space="preserve"> </v>
      </c>
      <c r="AO57" s="448"/>
      <c r="AP57" s="448"/>
      <c r="AQ57" s="448"/>
      <c r="AR57" s="449"/>
      <c r="AS57" s="450"/>
      <c r="AT57" s="25" t="str">
        <f t="shared" si="5"/>
        <v xml:space="preserve"> </v>
      </c>
      <c r="AU57" s="25"/>
      <c r="AV57" s="25"/>
      <c r="BA57" s="25"/>
      <c r="BB57" s="25"/>
      <c r="BC57" s="25"/>
      <c r="BD57" s="25"/>
    </row>
    <row r="58" spans="2:56" ht="21" customHeight="1" x14ac:dyDescent="0.3">
      <c r="B58" s="444">
        <v>31</v>
      </c>
      <c r="C58" s="445"/>
      <c r="D58" s="445"/>
      <c r="E58" s="446"/>
      <c r="F58" s="414"/>
      <c r="G58" s="415"/>
      <c r="H58" s="415"/>
      <c r="I58" s="415"/>
      <c r="J58" s="415"/>
      <c r="K58" s="415"/>
      <c r="L58" s="415"/>
      <c r="M58" s="415"/>
      <c r="N58" s="415"/>
      <c r="O58" s="415"/>
      <c r="P58" s="415"/>
      <c r="Q58" s="415"/>
      <c r="R58" s="415"/>
      <c r="S58" s="415"/>
      <c r="T58" s="415"/>
      <c r="U58" s="415"/>
      <c r="V58" s="415"/>
      <c r="W58" s="416"/>
      <c r="X58" s="440"/>
      <c r="Y58" s="440"/>
      <c r="Z58" s="440"/>
      <c r="AA58" s="440"/>
      <c r="AB58" s="440"/>
      <c r="AC58" s="440"/>
      <c r="AD58" s="440"/>
      <c r="AE58" s="440"/>
      <c r="AF58" s="440"/>
      <c r="AG58" s="440"/>
      <c r="AH58" s="440"/>
      <c r="AI58" s="440"/>
      <c r="AJ58" s="440"/>
      <c r="AK58" s="440"/>
      <c r="AL58" s="440"/>
      <c r="AM58" s="440"/>
      <c r="AN58" s="447" t="str">
        <f t="shared" si="4"/>
        <v xml:space="preserve"> </v>
      </c>
      <c r="AO58" s="448"/>
      <c r="AP58" s="448"/>
      <c r="AQ58" s="448"/>
      <c r="AR58" s="449"/>
      <c r="AS58" s="450"/>
      <c r="AT58" s="25" t="str">
        <f t="shared" si="5"/>
        <v xml:space="preserve"> </v>
      </c>
      <c r="AU58" s="25"/>
      <c r="AV58" s="25"/>
      <c r="BA58" s="25"/>
      <c r="BB58" s="25"/>
      <c r="BC58" s="25"/>
      <c r="BD58" s="25"/>
    </row>
    <row r="59" spans="2:56" ht="21" customHeight="1" x14ac:dyDescent="0.3">
      <c r="B59" s="444">
        <v>32</v>
      </c>
      <c r="C59" s="445"/>
      <c r="D59" s="445"/>
      <c r="E59" s="446"/>
      <c r="F59" s="414"/>
      <c r="G59" s="415"/>
      <c r="H59" s="415"/>
      <c r="I59" s="415"/>
      <c r="J59" s="415"/>
      <c r="K59" s="415"/>
      <c r="L59" s="415"/>
      <c r="M59" s="415"/>
      <c r="N59" s="415"/>
      <c r="O59" s="415"/>
      <c r="P59" s="415"/>
      <c r="Q59" s="415"/>
      <c r="R59" s="415"/>
      <c r="S59" s="415"/>
      <c r="T59" s="415"/>
      <c r="U59" s="415"/>
      <c r="V59" s="415"/>
      <c r="W59" s="416"/>
      <c r="X59" s="440"/>
      <c r="Y59" s="440"/>
      <c r="Z59" s="440"/>
      <c r="AA59" s="440"/>
      <c r="AB59" s="440"/>
      <c r="AC59" s="440"/>
      <c r="AD59" s="440"/>
      <c r="AE59" s="440"/>
      <c r="AF59" s="440"/>
      <c r="AG59" s="440"/>
      <c r="AH59" s="440"/>
      <c r="AI59" s="440"/>
      <c r="AJ59" s="440"/>
      <c r="AK59" s="440"/>
      <c r="AL59" s="440"/>
      <c r="AM59" s="440"/>
      <c r="AN59" s="447" t="str">
        <f t="shared" si="4"/>
        <v xml:space="preserve"> </v>
      </c>
      <c r="AO59" s="448"/>
      <c r="AP59" s="448"/>
      <c r="AQ59" s="448"/>
      <c r="AR59" s="449"/>
      <c r="AS59" s="450"/>
      <c r="AT59" s="25" t="str">
        <f t="shared" si="5"/>
        <v xml:space="preserve"> </v>
      </c>
      <c r="AU59" s="25"/>
      <c r="AV59" s="25"/>
      <c r="BA59" s="25"/>
      <c r="BB59" s="25"/>
      <c r="BC59" s="25"/>
      <c r="BD59" s="25"/>
    </row>
    <row r="60" spans="2:56" ht="21" customHeight="1" x14ac:dyDescent="0.3">
      <c r="B60" s="444">
        <v>33</v>
      </c>
      <c r="C60" s="445"/>
      <c r="D60" s="445"/>
      <c r="E60" s="446"/>
      <c r="F60" s="414"/>
      <c r="G60" s="415"/>
      <c r="H60" s="415"/>
      <c r="I60" s="415"/>
      <c r="J60" s="415"/>
      <c r="K60" s="415"/>
      <c r="L60" s="415"/>
      <c r="M60" s="415"/>
      <c r="N60" s="415"/>
      <c r="O60" s="415"/>
      <c r="P60" s="415"/>
      <c r="Q60" s="415"/>
      <c r="R60" s="415"/>
      <c r="S60" s="415"/>
      <c r="T60" s="415"/>
      <c r="U60" s="415"/>
      <c r="V60" s="415"/>
      <c r="W60" s="416"/>
      <c r="X60" s="440"/>
      <c r="Y60" s="440"/>
      <c r="Z60" s="440"/>
      <c r="AA60" s="440"/>
      <c r="AB60" s="440"/>
      <c r="AC60" s="440"/>
      <c r="AD60" s="440"/>
      <c r="AE60" s="440"/>
      <c r="AF60" s="440"/>
      <c r="AG60" s="440"/>
      <c r="AH60" s="440"/>
      <c r="AI60" s="440"/>
      <c r="AJ60" s="440"/>
      <c r="AK60" s="440"/>
      <c r="AL60" s="440"/>
      <c r="AM60" s="440"/>
      <c r="AN60" s="447" t="str">
        <f t="shared" si="4"/>
        <v xml:space="preserve"> </v>
      </c>
      <c r="AO60" s="448"/>
      <c r="AP60" s="448"/>
      <c r="AQ60" s="448"/>
      <c r="AR60" s="449"/>
      <c r="AS60" s="450"/>
      <c r="AT60" s="25" t="str">
        <f t="shared" si="5"/>
        <v xml:space="preserve"> </v>
      </c>
      <c r="AU60" s="25"/>
      <c r="AV60" s="25"/>
      <c r="BA60" s="25"/>
      <c r="BB60" s="25"/>
      <c r="BC60" s="25"/>
      <c r="BD60" s="25"/>
    </row>
    <row r="61" spans="2:56" ht="21" customHeight="1" x14ac:dyDescent="0.3">
      <c r="B61" s="444">
        <v>34</v>
      </c>
      <c r="C61" s="445"/>
      <c r="D61" s="445"/>
      <c r="E61" s="446"/>
      <c r="F61" s="414"/>
      <c r="G61" s="415"/>
      <c r="H61" s="415"/>
      <c r="I61" s="415"/>
      <c r="J61" s="415"/>
      <c r="K61" s="415"/>
      <c r="L61" s="415"/>
      <c r="M61" s="415"/>
      <c r="N61" s="415"/>
      <c r="O61" s="415"/>
      <c r="P61" s="415"/>
      <c r="Q61" s="415"/>
      <c r="R61" s="415"/>
      <c r="S61" s="415"/>
      <c r="T61" s="415"/>
      <c r="U61" s="415"/>
      <c r="V61" s="415"/>
      <c r="W61" s="416"/>
      <c r="X61" s="440"/>
      <c r="Y61" s="440"/>
      <c r="Z61" s="440"/>
      <c r="AA61" s="440"/>
      <c r="AB61" s="440"/>
      <c r="AC61" s="440"/>
      <c r="AD61" s="440"/>
      <c r="AE61" s="440"/>
      <c r="AF61" s="440"/>
      <c r="AG61" s="440"/>
      <c r="AH61" s="440"/>
      <c r="AI61" s="440"/>
      <c r="AJ61" s="440"/>
      <c r="AK61" s="440"/>
      <c r="AL61" s="440"/>
      <c r="AM61" s="440"/>
      <c r="AN61" s="447" t="str">
        <f t="shared" si="4"/>
        <v xml:space="preserve"> </v>
      </c>
      <c r="AO61" s="448"/>
      <c r="AP61" s="448"/>
      <c r="AQ61" s="448"/>
      <c r="AR61" s="449"/>
      <c r="AS61" s="450"/>
      <c r="AT61" s="25" t="str">
        <f t="shared" si="5"/>
        <v xml:space="preserve"> </v>
      </c>
      <c r="AU61" s="25"/>
      <c r="AV61" s="25"/>
      <c r="BA61" s="25"/>
      <c r="BB61" s="25"/>
      <c r="BC61" s="25"/>
      <c r="BD61" s="25"/>
    </row>
    <row r="62" spans="2:56" ht="21" customHeight="1" x14ac:dyDescent="0.3">
      <c r="B62" s="444">
        <v>35</v>
      </c>
      <c r="C62" s="445"/>
      <c r="D62" s="445"/>
      <c r="E62" s="446"/>
      <c r="F62" s="414"/>
      <c r="G62" s="415"/>
      <c r="H62" s="415"/>
      <c r="I62" s="415"/>
      <c r="J62" s="415"/>
      <c r="K62" s="415"/>
      <c r="L62" s="415"/>
      <c r="M62" s="415"/>
      <c r="N62" s="415"/>
      <c r="O62" s="415"/>
      <c r="P62" s="415"/>
      <c r="Q62" s="415"/>
      <c r="R62" s="415"/>
      <c r="S62" s="415"/>
      <c r="T62" s="415"/>
      <c r="U62" s="415"/>
      <c r="V62" s="415"/>
      <c r="W62" s="416"/>
      <c r="X62" s="440"/>
      <c r="Y62" s="440"/>
      <c r="Z62" s="440"/>
      <c r="AA62" s="440"/>
      <c r="AB62" s="440"/>
      <c r="AC62" s="440"/>
      <c r="AD62" s="440"/>
      <c r="AE62" s="440"/>
      <c r="AF62" s="440"/>
      <c r="AG62" s="440"/>
      <c r="AH62" s="440"/>
      <c r="AI62" s="440"/>
      <c r="AJ62" s="440"/>
      <c r="AK62" s="440"/>
      <c r="AL62" s="440"/>
      <c r="AM62" s="440"/>
      <c r="AN62" s="447" t="str">
        <f t="shared" si="4"/>
        <v xml:space="preserve"> </v>
      </c>
      <c r="AO62" s="448"/>
      <c r="AP62" s="448"/>
      <c r="AQ62" s="448"/>
      <c r="AR62" s="449"/>
      <c r="AS62" s="450"/>
      <c r="AT62" s="25" t="str">
        <f t="shared" si="5"/>
        <v xml:space="preserve"> </v>
      </c>
      <c r="AU62" s="25"/>
      <c r="AV62" s="25"/>
      <c r="BA62" s="25"/>
      <c r="BB62" s="25"/>
      <c r="BC62" s="25"/>
      <c r="BD62" s="25"/>
    </row>
    <row r="63" spans="2:56" ht="21" customHeight="1" x14ac:dyDescent="0.3">
      <c r="B63" s="444">
        <v>36</v>
      </c>
      <c r="C63" s="445"/>
      <c r="D63" s="445"/>
      <c r="E63" s="446"/>
      <c r="F63" s="414"/>
      <c r="G63" s="415"/>
      <c r="H63" s="415"/>
      <c r="I63" s="415"/>
      <c r="J63" s="415"/>
      <c r="K63" s="415"/>
      <c r="L63" s="415"/>
      <c r="M63" s="415"/>
      <c r="N63" s="415"/>
      <c r="O63" s="415"/>
      <c r="P63" s="415"/>
      <c r="Q63" s="415"/>
      <c r="R63" s="415"/>
      <c r="S63" s="415"/>
      <c r="T63" s="415"/>
      <c r="U63" s="415"/>
      <c r="V63" s="415"/>
      <c r="W63" s="416"/>
      <c r="X63" s="440"/>
      <c r="Y63" s="440"/>
      <c r="Z63" s="440"/>
      <c r="AA63" s="440"/>
      <c r="AB63" s="440"/>
      <c r="AC63" s="440"/>
      <c r="AD63" s="440"/>
      <c r="AE63" s="440"/>
      <c r="AF63" s="440"/>
      <c r="AG63" s="440"/>
      <c r="AH63" s="440"/>
      <c r="AI63" s="440"/>
      <c r="AJ63" s="440"/>
      <c r="AK63" s="440"/>
      <c r="AL63" s="440"/>
      <c r="AM63" s="440"/>
      <c r="AN63" s="447" t="str">
        <f t="shared" si="4"/>
        <v xml:space="preserve"> </v>
      </c>
      <c r="AO63" s="448"/>
      <c r="AP63" s="448"/>
      <c r="AQ63" s="448"/>
      <c r="AR63" s="449"/>
      <c r="AS63" s="450"/>
      <c r="AT63" s="25" t="str">
        <f t="shared" si="5"/>
        <v xml:space="preserve"> </v>
      </c>
      <c r="AU63" s="25"/>
      <c r="AV63" s="25"/>
      <c r="BA63" s="25"/>
      <c r="BB63" s="25"/>
      <c r="BC63" s="25"/>
      <c r="BD63" s="25"/>
    </row>
    <row r="64" spans="2:56" ht="21" customHeight="1" x14ac:dyDescent="0.3">
      <c r="B64" s="444">
        <v>37</v>
      </c>
      <c r="C64" s="445"/>
      <c r="D64" s="445"/>
      <c r="E64" s="446"/>
      <c r="F64" s="414"/>
      <c r="G64" s="415"/>
      <c r="H64" s="415"/>
      <c r="I64" s="415"/>
      <c r="J64" s="415"/>
      <c r="K64" s="415"/>
      <c r="L64" s="415"/>
      <c r="M64" s="415"/>
      <c r="N64" s="415"/>
      <c r="O64" s="415"/>
      <c r="P64" s="415"/>
      <c r="Q64" s="415"/>
      <c r="R64" s="415"/>
      <c r="S64" s="415"/>
      <c r="T64" s="415"/>
      <c r="U64" s="415"/>
      <c r="V64" s="415"/>
      <c r="W64" s="416"/>
      <c r="X64" s="440"/>
      <c r="Y64" s="440"/>
      <c r="Z64" s="440"/>
      <c r="AA64" s="440"/>
      <c r="AB64" s="440"/>
      <c r="AC64" s="440"/>
      <c r="AD64" s="440"/>
      <c r="AE64" s="440"/>
      <c r="AF64" s="440"/>
      <c r="AG64" s="440"/>
      <c r="AH64" s="440"/>
      <c r="AI64" s="440"/>
      <c r="AJ64" s="440"/>
      <c r="AK64" s="440"/>
      <c r="AL64" s="440"/>
      <c r="AM64" s="440"/>
      <c r="AN64" s="447" t="str">
        <f t="shared" si="4"/>
        <v xml:space="preserve"> </v>
      </c>
      <c r="AO64" s="448"/>
      <c r="AP64" s="448"/>
      <c r="AQ64" s="448"/>
      <c r="AR64" s="449"/>
      <c r="AS64" s="450"/>
      <c r="AT64" s="25" t="str">
        <f t="shared" si="5"/>
        <v xml:space="preserve"> </v>
      </c>
      <c r="AU64" s="25"/>
      <c r="AV64" s="25"/>
      <c r="BA64" s="25"/>
      <c r="BB64" s="25"/>
      <c r="BC64" s="25"/>
      <c r="BD64" s="25"/>
    </row>
    <row r="65" spans="2:56" ht="21" customHeight="1" x14ac:dyDescent="0.3">
      <c r="B65" s="444">
        <v>38</v>
      </c>
      <c r="C65" s="445"/>
      <c r="D65" s="445"/>
      <c r="E65" s="446"/>
      <c r="F65" s="414"/>
      <c r="G65" s="415"/>
      <c r="H65" s="415"/>
      <c r="I65" s="415"/>
      <c r="J65" s="415"/>
      <c r="K65" s="415"/>
      <c r="L65" s="415"/>
      <c r="M65" s="415"/>
      <c r="N65" s="415"/>
      <c r="O65" s="415"/>
      <c r="P65" s="415"/>
      <c r="Q65" s="415"/>
      <c r="R65" s="415"/>
      <c r="S65" s="415"/>
      <c r="T65" s="415"/>
      <c r="U65" s="415"/>
      <c r="V65" s="415"/>
      <c r="W65" s="416"/>
      <c r="X65" s="440"/>
      <c r="Y65" s="440"/>
      <c r="Z65" s="440"/>
      <c r="AA65" s="440"/>
      <c r="AB65" s="440"/>
      <c r="AC65" s="440"/>
      <c r="AD65" s="440"/>
      <c r="AE65" s="440"/>
      <c r="AF65" s="440"/>
      <c r="AG65" s="440"/>
      <c r="AH65" s="440"/>
      <c r="AI65" s="440"/>
      <c r="AJ65" s="440"/>
      <c r="AK65" s="440"/>
      <c r="AL65" s="440"/>
      <c r="AM65" s="440"/>
      <c r="AN65" s="447" t="str">
        <f t="shared" si="4"/>
        <v xml:space="preserve"> </v>
      </c>
      <c r="AO65" s="448"/>
      <c r="AP65" s="448"/>
      <c r="AQ65" s="448"/>
      <c r="AR65" s="449"/>
      <c r="AS65" s="450"/>
      <c r="AT65" s="25" t="str">
        <f t="shared" si="5"/>
        <v xml:space="preserve"> </v>
      </c>
      <c r="AU65" s="25"/>
      <c r="AV65" s="25"/>
      <c r="BA65" s="25"/>
      <c r="BB65" s="25"/>
      <c r="BC65" s="25"/>
      <c r="BD65" s="25"/>
    </row>
    <row r="66" spans="2:56" ht="21" customHeight="1" x14ac:dyDescent="0.3">
      <c r="B66" s="444">
        <v>39</v>
      </c>
      <c r="C66" s="445"/>
      <c r="D66" s="445"/>
      <c r="E66" s="446"/>
      <c r="F66" s="414"/>
      <c r="G66" s="415"/>
      <c r="H66" s="415"/>
      <c r="I66" s="415"/>
      <c r="J66" s="415"/>
      <c r="K66" s="415"/>
      <c r="L66" s="415"/>
      <c r="M66" s="415"/>
      <c r="N66" s="415"/>
      <c r="O66" s="415"/>
      <c r="P66" s="415"/>
      <c r="Q66" s="415"/>
      <c r="R66" s="415"/>
      <c r="S66" s="415"/>
      <c r="T66" s="415"/>
      <c r="U66" s="415"/>
      <c r="V66" s="415"/>
      <c r="W66" s="416"/>
      <c r="X66" s="440"/>
      <c r="Y66" s="440"/>
      <c r="Z66" s="440"/>
      <c r="AA66" s="440"/>
      <c r="AB66" s="440"/>
      <c r="AC66" s="440"/>
      <c r="AD66" s="440"/>
      <c r="AE66" s="440"/>
      <c r="AF66" s="440"/>
      <c r="AG66" s="440"/>
      <c r="AH66" s="440"/>
      <c r="AI66" s="440"/>
      <c r="AJ66" s="440"/>
      <c r="AK66" s="440"/>
      <c r="AL66" s="440"/>
      <c r="AM66" s="440"/>
      <c r="AN66" s="447" t="str">
        <f t="shared" si="4"/>
        <v xml:space="preserve"> </v>
      </c>
      <c r="AO66" s="448"/>
      <c r="AP66" s="448"/>
      <c r="AQ66" s="448"/>
      <c r="AR66" s="449"/>
      <c r="AS66" s="450"/>
      <c r="AT66" s="25" t="str">
        <f t="shared" si="5"/>
        <v xml:space="preserve"> </v>
      </c>
      <c r="AU66" s="25"/>
      <c r="AV66" s="25"/>
      <c r="BA66" s="25"/>
      <c r="BB66" s="25"/>
      <c r="BC66" s="25"/>
      <c r="BD66" s="25"/>
    </row>
    <row r="67" spans="2:56" ht="21" customHeight="1" thickBot="1" x14ac:dyDescent="0.35">
      <c r="B67" s="383">
        <v>40</v>
      </c>
      <c r="C67" s="384"/>
      <c r="D67" s="384"/>
      <c r="E67" s="385"/>
      <c r="F67" s="344"/>
      <c r="G67" s="345"/>
      <c r="H67" s="345"/>
      <c r="I67" s="345"/>
      <c r="J67" s="345"/>
      <c r="K67" s="345"/>
      <c r="L67" s="345"/>
      <c r="M67" s="345"/>
      <c r="N67" s="345"/>
      <c r="O67" s="345"/>
      <c r="P67" s="345"/>
      <c r="Q67" s="345"/>
      <c r="R67" s="345"/>
      <c r="S67" s="345"/>
      <c r="T67" s="345"/>
      <c r="U67" s="345"/>
      <c r="V67" s="345"/>
      <c r="W67" s="346"/>
      <c r="X67" s="440"/>
      <c r="Y67" s="440"/>
      <c r="Z67" s="440"/>
      <c r="AA67" s="440"/>
      <c r="AB67" s="440"/>
      <c r="AC67" s="440"/>
      <c r="AD67" s="440"/>
      <c r="AE67" s="440"/>
      <c r="AF67" s="440"/>
      <c r="AG67" s="440"/>
      <c r="AH67" s="440"/>
      <c r="AI67" s="440"/>
      <c r="AJ67" s="440"/>
      <c r="AK67" s="440"/>
      <c r="AL67" s="440"/>
      <c r="AM67" s="440"/>
      <c r="AN67" s="309" t="str">
        <f t="shared" si="4"/>
        <v xml:space="preserve"> </v>
      </c>
      <c r="AO67" s="468"/>
      <c r="AP67" s="468"/>
      <c r="AQ67" s="468"/>
      <c r="AR67" s="469"/>
      <c r="AS67" s="470"/>
      <c r="AT67" s="25" t="str">
        <f t="shared" si="5"/>
        <v xml:space="preserve"> </v>
      </c>
      <c r="AU67" s="25"/>
      <c r="AV67" s="25"/>
      <c r="BA67" s="25"/>
      <c r="BB67" s="25"/>
      <c r="BC67" s="25"/>
      <c r="BD67" s="25"/>
    </row>
    <row r="68" spans="2:56" ht="21" customHeight="1" thickBot="1" x14ac:dyDescent="0.35">
      <c r="B68" s="9"/>
      <c r="X68" s="329" t="s">
        <v>19</v>
      </c>
      <c r="Y68" s="330"/>
      <c r="Z68" s="330"/>
      <c r="AA68" s="330"/>
      <c r="AB68" s="330"/>
      <c r="AC68" s="330"/>
      <c r="AD68" s="330"/>
      <c r="AE68" s="330"/>
      <c r="AF68" s="330"/>
      <c r="AG68" s="330"/>
      <c r="AH68" s="330"/>
      <c r="AI68" s="330"/>
      <c r="AJ68" s="330"/>
      <c r="AK68" s="330"/>
      <c r="AL68" s="330"/>
      <c r="AM68" s="330"/>
      <c r="AN68" s="323" t="str">
        <f>IF(AT68&gt;0,AT68," ")</f>
        <v xml:space="preserve"> </v>
      </c>
      <c r="AO68" s="324"/>
      <c r="AP68" s="324"/>
      <c r="AQ68" s="324"/>
      <c r="AR68" s="324"/>
      <c r="AS68" s="325"/>
      <c r="AT68" s="28">
        <f>SUM(AT48:AT67)</f>
        <v>0</v>
      </c>
      <c r="AU68" s="28"/>
      <c r="AV68" s="28"/>
      <c r="AX68" s="1">
        <f>SUM(AN48:AS67)</f>
        <v>0</v>
      </c>
      <c r="BA68" s="28"/>
      <c r="BB68" s="28"/>
      <c r="BC68" s="28"/>
      <c r="BD68" s="28"/>
    </row>
    <row r="69" spans="2:56" ht="15" customHeight="1" x14ac:dyDescent="0.25"/>
    <row r="70" spans="2:56" ht="15" customHeight="1" x14ac:dyDescent="0.25">
      <c r="B70" s="58"/>
    </row>
    <row r="71" spans="2:56" ht="15" customHeight="1" x14ac:dyDescent="0.25">
      <c r="B71" s="58"/>
    </row>
    <row r="72" spans="2:56" ht="15" customHeight="1" x14ac:dyDescent="0.25"/>
    <row r="73" spans="2:56" ht="15" customHeight="1" x14ac:dyDescent="0.25"/>
    <row r="74" spans="2:56" ht="15" customHeight="1" x14ac:dyDescent="0.25"/>
    <row r="75" spans="2:56" ht="15" customHeight="1" x14ac:dyDescent="0.25"/>
    <row r="76" spans="2:56" ht="15" customHeight="1" x14ac:dyDescent="0.25"/>
    <row r="77" spans="2:56" ht="15" customHeight="1" x14ac:dyDescent="0.25"/>
    <row r="78" spans="2:56" ht="15" customHeight="1" x14ac:dyDescent="0.25"/>
    <row r="79" spans="2:56" ht="15" customHeight="1" x14ac:dyDescent="0.25">
      <c r="B79" s="335" t="s">
        <v>140</v>
      </c>
      <c r="C79" s="336"/>
      <c r="D79" s="336"/>
      <c r="E79" s="336"/>
      <c r="F79" s="336"/>
      <c r="G79" s="336"/>
      <c r="H79" s="337"/>
    </row>
    <row r="80" spans="2:56" ht="15" customHeight="1" x14ac:dyDescent="0.25"/>
    <row r="81" spans="2:56" ht="17.25" customHeight="1" x14ac:dyDescent="0.3">
      <c r="F81" s="307" t="s">
        <v>0</v>
      </c>
      <c r="G81" s="307"/>
      <c r="H81" s="307"/>
      <c r="I81" s="307"/>
      <c r="J81" s="307"/>
      <c r="K81" s="307"/>
      <c r="L81" s="307"/>
      <c r="M81" s="307"/>
      <c r="N81" s="307"/>
      <c r="O81" s="307"/>
      <c r="P81" s="462" t="str">
        <f>IF(AT81=0," ",IF(AT81&gt;1,AT81))</f>
        <v xml:space="preserve"> </v>
      </c>
      <c r="Q81" s="463"/>
      <c r="R81" s="463"/>
      <c r="S81" s="463"/>
      <c r="T81" s="463"/>
      <c r="U81" s="463"/>
      <c r="V81" s="463"/>
      <c r="W81" s="463"/>
      <c r="X81" s="463"/>
      <c r="Y81" s="464"/>
      <c r="AA81" s="307" t="s">
        <v>1</v>
      </c>
      <c r="AB81" s="307"/>
      <c r="AC81" s="307"/>
      <c r="AD81" s="307"/>
      <c r="AE81" s="307"/>
      <c r="AF81" s="307"/>
      <c r="AG81" s="307"/>
      <c r="AH81" s="307"/>
      <c r="AI81" s="433"/>
      <c r="AJ81" s="434">
        <v>0</v>
      </c>
      <c r="AK81" s="435"/>
      <c r="AL81" s="436"/>
      <c r="AN81" s="307" t="s">
        <v>2</v>
      </c>
      <c r="AO81" s="307"/>
      <c r="AP81" s="433"/>
      <c r="AQ81" s="437">
        <v>4</v>
      </c>
      <c r="AR81" s="438"/>
      <c r="AS81" s="439"/>
      <c r="AT81" s="1">
        <v>0</v>
      </c>
    </row>
    <row r="82" spans="2:56" s="81" customFormat="1" ht="28.95" customHeight="1" x14ac:dyDescent="0.25">
      <c r="B82" s="459" t="s">
        <v>136</v>
      </c>
      <c r="C82" s="460"/>
      <c r="D82" s="460"/>
      <c r="E82" s="460"/>
      <c r="F82" s="460"/>
      <c r="G82" s="460"/>
      <c r="H82" s="460"/>
      <c r="I82" s="460"/>
      <c r="J82" s="460"/>
      <c r="K82" s="460"/>
      <c r="L82" s="460"/>
      <c r="M82" s="460"/>
      <c r="N82" s="460"/>
      <c r="O82" s="460"/>
      <c r="P82" s="460"/>
      <c r="Q82" s="460"/>
      <c r="R82" s="460"/>
      <c r="S82" s="460"/>
      <c r="T82" s="460"/>
      <c r="U82" s="460"/>
      <c r="V82" s="460"/>
      <c r="W82" s="460"/>
      <c r="X82" s="460"/>
      <c r="Y82" s="460"/>
      <c r="Z82" s="460"/>
      <c r="AA82" s="460"/>
      <c r="AB82" s="460"/>
      <c r="AC82" s="460"/>
      <c r="AD82" s="460"/>
      <c r="AE82" s="460"/>
      <c r="AF82" s="460"/>
      <c r="AG82" s="460"/>
      <c r="AH82" s="460"/>
      <c r="AI82" s="460"/>
      <c r="AJ82" s="460"/>
      <c r="AK82" s="460"/>
      <c r="AL82" s="460"/>
      <c r="AM82" s="460"/>
      <c r="AN82" s="460"/>
      <c r="AO82" s="460"/>
      <c r="AP82" s="460"/>
      <c r="AQ82" s="460"/>
      <c r="AR82" s="460"/>
      <c r="AS82" s="460"/>
      <c r="AW82" s="84"/>
    </row>
    <row r="83" spans="2:56" s="81" customFormat="1" ht="28.95" customHeight="1" thickBot="1" x14ac:dyDescent="0.3">
      <c r="B83" s="461"/>
      <c r="C83" s="461"/>
      <c r="D83" s="461"/>
      <c r="E83" s="461"/>
      <c r="F83" s="461"/>
      <c r="G83" s="461"/>
      <c r="H83" s="461"/>
      <c r="I83" s="461"/>
      <c r="J83" s="461"/>
      <c r="K83" s="461"/>
      <c r="L83" s="461"/>
      <c r="M83" s="461"/>
      <c r="N83" s="461"/>
      <c r="O83" s="461"/>
      <c r="P83" s="461"/>
      <c r="Q83" s="461"/>
      <c r="R83" s="461"/>
      <c r="S83" s="461"/>
      <c r="T83" s="461"/>
      <c r="U83" s="461"/>
      <c r="V83" s="461"/>
      <c r="W83" s="461"/>
      <c r="X83" s="461"/>
      <c r="Y83" s="461"/>
      <c r="Z83" s="461"/>
      <c r="AA83" s="461"/>
      <c r="AB83" s="461"/>
      <c r="AC83" s="461"/>
      <c r="AD83" s="461"/>
      <c r="AE83" s="461"/>
      <c r="AF83" s="461"/>
      <c r="AG83" s="461"/>
      <c r="AH83" s="461"/>
      <c r="AI83" s="461"/>
      <c r="AJ83" s="461"/>
      <c r="AK83" s="461"/>
      <c r="AL83" s="461"/>
      <c r="AM83" s="461"/>
      <c r="AN83" s="461"/>
      <c r="AO83" s="461"/>
      <c r="AP83" s="461"/>
      <c r="AQ83" s="461"/>
      <c r="AR83" s="461"/>
      <c r="AS83" s="461"/>
      <c r="AW83" s="84"/>
    </row>
    <row r="84" spans="2:56" ht="17.25" customHeight="1" thickBot="1" x14ac:dyDescent="0.45">
      <c r="B84" s="17"/>
      <c r="X84" s="359" t="s">
        <v>14</v>
      </c>
      <c r="Y84" s="360"/>
      <c r="Z84" s="360"/>
      <c r="AA84" s="360"/>
      <c r="AB84" s="360"/>
      <c r="AC84" s="360"/>
      <c r="AD84" s="360"/>
      <c r="AE84" s="360"/>
      <c r="AF84" s="360"/>
      <c r="AG84" s="360"/>
      <c r="AH84" s="360"/>
      <c r="AI84" s="360"/>
      <c r="AJ84" s="360"/>
      <c r="AK84" s="360"/>
      <c r="AL84" s="360"/>
      <c r="AM84" s="361"/>
      <c r="AN84" s="329" t="s">
        <v>133</v>
      </c>
      <c r="AO84" s="372"/>
      <c r="AP84" s="372"/>
      <c r="AQ84" s="372"/>
      <c r="AR84" s="373"/>
    </row>
    <row r="85" spans="2:56" ht="6" customHeight="1" thickBot="1" x14ac:dyDescent="0.45">
      <c r="B85" s="17"/>
    </row>
    <row r="86" spans="2:56" ht="30.75" customHeight="1" thickBot="1" x14ac:dyDescent="0.3">
      <c r="B86" s="362" t="s">
        <v>10</v>
      </c>
      <c r="C86" s="363"/>
      <c r="D86" s="363"/>
      <c r="E86" s="364"/>
      <c r="F86" s="362" t="s">
        <v>129</v>
      </c>
      <c r="G86" s="363"/>
      <c r="H86" s="363"/>
      <c r="I86" s="363"/>
      <c r="J86" s="363"/>
      <c r="K86" s="363"/>
      <c r="L86" s="363"/>
      <c r="M86" s="363"/>
      <c r="N86" s="363"/>
      <c r="O86" s="363"/>
      <c r="P86" s="363"/>
      <c r="Q86" s="363"/>
      <c r="R86" s="363"/>
      <c r="S86" s="363"/>
      <c r="T86" s="363"/>
      <c r="U86" s="363"/>
      <c r="V86" s="363"/>
      <c r="W86" s="364"/>
      <c r="X86" s="362" t="s">
        <v>130</v>
      </c>
      <c r="Y86" s="363"/>
      <c r="Z86" s="363"/>
      <c r="AA86" s="363"/>
      <c r="AB86" s="363"/>
      <c r="AC86" s="363"/>
      <c r="AD86" s="363"/>
      <c r="AE86" s="363"/>
      <c r="AF86" s="363"/>
      <c r="AG86" s="363"/>
      <c r="AH86" s="363"/>
      <c r="AI86" s="363"/>
      <c r="AJ86" s="363"/>
      <c r="AK86" s="363"/>
      <c r="AL86" s="363"/>
      <c r="AM86" s="363"/>
      <c r="AN86" s="374" t="s">
        <v>214</v>
      </c>
      <c r="AO86" s="375"/>
      <c r="AP86" s="375"/>
      <c r="AQ86" s="375"/>
      <c r="AR86" s="376"/>
      <c r="AS86" s="377"/>
      <c r="BA86" s="18"/>
      <c r="BB86" s="18"/>
      <c r="BC86" s="18"/>
      <c r="BD86" s="18"/>
    </row>
    <row r="87" spans="2:56" ht="13.5" hidden="1" customHeight="1" thickBot="1" x14ac:dyDescent="0.3">
      <c r="B87" s="67" t="s">
        <v>3</v>
      </c>
      <c r="C87" s="68"/>
      <c r="D87" s="68"/>
      <c r="E87" s="69"/>
      <c r="F87" s="70"/>
      <c r="G87" s="71"/>
      <c r="H87" s="71"/>
      <c r="I87" s="71"/>
      <c r="J87" s="71"/>
      <c r="K87" s="71"/>
      <c r="L87" s="71"/>
      <c r="M87" s="71"/>
      <c r="N87" s="71"/>
      <c r="O87" s="71"/>
      <c r="P87" s="71"/>
      <c r="Q87" s="71"/>
      <c r="R87" s="71"/>
      <c r="S87" s="71"/>
      <c r="T87" s="71"/>
      <c r="U87" s="71"/>
      <c r="V87" s="71"/>
      <c r="W87" s="72"/>
      <c r="X87" s="70"/>
      <c r="Y87" s="71"/>
      <c r="Z87" s="71"/>
      <c r="AA87" s="71"/>
      <c r="AB87" s="71"/>
      <c r="AC87" s="71"/>
      <c r="AD87" s="71"/>
      <c r="AE87" s="71"/>
      <c r="AF87" s="71"/>
      <c r="AG87" s="71"/>
      <c r="AH87" s="71"/>
      <c r="AI87" s="71"/>
      <c r="AJ87" s="71"/>
      <c r="AK87" s="71"/>
      <c r="AL87" s="71"/>
      <c r="AM87" s="71"/>
      <c r="AN87" s="73"/>
      <c r="AO87" s="73"/>
      <c r="AP87" s="73"/>
      <c r="AQ87" s="73"/>
      <c r="AR87" s="73"/>
      <c r="AS87" s="74"/>
    </row>
    <row r="88" spans="2:56" ht="21" customHeight="1" x14ac:dyDescent="0.3">
      <c r="B88" s="378">
        <v>41</v>
      </c>
      <c r="C88" s="379"/>
      <c r="D88" s="379"/>
      <c r="E88" s="380"/>
      <c r="F88" s="414"/>
      <c r="G88" s="415"/>
      <c r="H88" s="415"/>
      <c r="I88" s="415"/>
      <c r="J88" s="415"/>
      <c r="K88" s="415"/>
      <c r="L88" s="415"/>
      <c r="M88" s="415"/>
      <c r="N88" s="415"/>
      <c r="O88" s="415"/>
      <c r="P88" s="415"/>
      <c r="Q88" s="415"/>
      <c r="R88" s="415"/>
      <c r="S88" s="415"/>
      <c r="T88" s="415"/>
      <c r="U88" s="415"/>
      <c r="V88" s="415"/>
      <c r="W88" s="416"/>
      <c r="X88" s="440"/>
      <c r="Y88" s="440"/>
      <c r="Z88" s="440"/>
      <c r="AA88" s="440"/>
      <c r="AB88" s="440"/>
      <c r="AC88" s="440"/>
      <c r="AD88" s="440"/>
      <c r="AE88" s="440"/>
      <c r="AF88" s="440"/>
      <c r="AG88" s="440"/>
      <c r="AH88" s="440"/>
      <c r="AI88" s="440"/>
      <c r="AJ88" s="440"/>
      <c r="AK88" s="440"/>
      <c r="AL88" s="440"/>
      <c r="AM88" s="440"/>
      <c r="AN88" s="390" t="str">
        <f t="shared" ref="AN88:AN107" si="6">IF(F88&gt;0,300," ")</f>
        <v xml:space="preserve"> </v>
      </c>
      <c r="AO88" s="391"/>
      <c r="AP88" s="391"/>
      <c r="AQ88" s="391"/>
      <c r="AR88" s="392"/>
      <c r="AS88" s="393"/>
      <c r="AT88" s="25" t="str">
        <f>AN88</f>
        <v xml:space="preserve"> </v>
      </c>
      <c r="AU88" s="25"/>
      <c r="AV88" s="25"/>
      <c r="BA88" s="25"/>
      <c r="BB88" s="25"/>
      <c r="BC88" s="25"/>
      <c r="BD88" s="25"/>
    </row>
    <row r="89" spans="2:56" ht="21" customHeight="1" x14ac:dyDescent="0.3">
      <c r="B89" s="444">
        <v>42</v>
      </c>
      <c r="C89" s="445"/>
      <c r="D89" s="445"/>
      <c r="E89" s="446"/>
      <c r="F89" s="414"/>
      <c r="G89" s="415"/>
      <c r="H89" s="415"/>
      <c r="I89" s="415"/>
      <c r="J89" s="415"/>
      <c r="K89" s="415"/>
      <c r="L89" s="415"/>
      <c r="M89" s="415"/>
      <c r="N89" s="415"/>
      <c r="O89" s="415"/>
      <c r="P89" s="415"/>
      <c r="Q89" s="415"/>
      <c r="R89" s="415"/>
      <c r="S89" s="415"/>
      <c r="T89" s="415"/>
      <c r="U89" s="415"/>
      <c r="V89" s="415"/>
      <c r="W89" s="416"/>
      <c r="X89" s="440"/>
      <c r="Y89" s="440"/>
      <c r="Z89" s="440"/>
      <c r="AA89" s="440"/>
      <c r="AB89" s="440"/>
      <c r="AC89" s="440"/>
      <c r="AD89" s="440"/>
      <c r="AE89" s="440"/>
      <c r="AF89" s="440"/>
      <c r="AG89" s="440"/>
      <c r="AH89" s="440"/>
      <c r="AI89" s="440"/>
      <c r="AJ89" s="440"/>
      <c r="AK89" s="440"/>
      <c r="AL89" s="440"/>
      <c r="AM89" s="440"/>
      <c r="AN89" s="447" t="str">
        <f t="shared" si="6"/>
        <v xml:space="preserve"> </v>
      </c>
      <c r="AO89" s="448"/>
      <c r="AP89" s="448"/>
      <c r="AQ89" s="448"/>
      <c r="AR89" s="449"/>
      <c r="AS89" s="450"/>
      <c r="AT89" s="25" t="str">
        <f t="shared" ref="AT89:AT107" si="7">AN89</f>
        <v xml:space="preserve"> </v>
      </c>
      <c r="AU89" s="25"/>
      <c r="AV89" s="25"/>
      <c r="BA89" s="25"/>
      <c r="BB89" s="25"/>
      <c r="BC89" s="25"/>
      <c r="BD89" s="25"/>
    </row>
    <row r="90" spans="2:56" ht="21" customHeight="1" x14ac:dyDescent="0.3">
      <c r="B90" s="444">
        <v>43</v>
      </c>
      <c r="C90" s="445"/>
      <c r="D90" s="445"/>
      <c r="E90" s="446"/>
      <c r="F90" s="414"/>
      <c r="G90" s="415"/>
      <c r="H90" s="415"/>
      <c r="I90" s="415"/>
      <c r="J90" s="415"/>
      <c r="K90" s="415"/>
      <c r="L90" s="415"/>
      <c r="M90" s="415"/>
      <c r="N90" s="415"/>
      <c r="O90" s="415"/>
      <c r="P90" s="415"/>
      <c r="Q90" s="415"/>
      <c r="R90" s="415"/>
      <c r="S90" s="415"/>
      <c r="T90" s="415"/>
      <c r="U90" s="415"/>
      <c r="V90" s="415"/>
      <c r="W90" s="416"/>
      <c r="X90" s="440"/>
      <c r="Y90" s="440"/>
      <c r="Z90" s="440"/>
      <c r="AA90" s="440"/>
      <c r="AB90" s="440"/>
      <c r="AC90" s="440"/>
      <c r="AD90" s="440"/>
      <c r="AE90" s="440"/>
      <c r="AF90" s="440"/>
      <c r="AG90" s="440"/>
      <c r="AH90" s="440"/>
      <c r="AI90" s="440"/>
      <c r="AJ90" s="440"/>
      <c r="AK90" s="440"/>
      <c r="AL90" s="440"/>
      <c r="AM90" s="440"/>
      <c r="AN90" s="447" t="str">
        <f t="shared" si="6"/>
        <v xml:space="preserve"> </v>
      </c>
      <c r="AO90" s="448"/>
      <c r="AP90" s="448"/>
      <c r="AQ90" s="448"/>
      <c r="AR90" s="449"/>
      <c r="AS90" s="450"/>
      <c r="AT90" s="25" t="str">
        <f t="shared" si="7"/>
        <v xml:space="preserve"> </v>
      </c>
      <c r="AU90" s="25"/>
      <c r="AV90" s="25"/>
      <c r="BA90" s="25"/>
      <c r="BB90" s="25"/>
      <c r="BC90" s="25"/>
      <c r="BD90" s="25"/>
    </row>
    <row r="91" spans="2:56" ht="21" customHeight="1" x14ac:dyDescent="0.3">
      <c r="B91" s="444">
        <v>44</v>
      </c>
      <c r="C91" s="445"/>
      <c r="D91" s="445"/>
      <c r="E91" s="446"/>
      <c r="F91" s="414"/>
      <c r="G91" s="415"/>
      <c r="H91" s="415"/>
      <c r="I91" s="415"/>
      <c r="J91" s="415"/>
      <c r="K91" s="415"/>
      <c r="L91" s="415"/>
      <c r="M91" s="415"/>
      <c r="N91" s="415"/>
      <c r="O91" s="415"/>
      <c r="P91" s="415"/>
      <c r="Q91" s="415"/>
      <c r="R91" s="415"/>
      <c r="S91" s="415"/>
      <c r="T91" s="415"/>
      <c r="U91" s="415"/>
      <c r="V91" s="415"/>
      <c r="W91" s="416"/>
      <c r="X91" s="440"/>
      <c r="Y91" s="440"/>
      <c r="Z91" s="440"/>
      <c r="AA91" s="440"/>
      <c r="AB91" s="440"/>
      <c r="AC91" s="440"/>
      <c r="AD91" s="440"/>
      <c r="AE91" s="440"/>
      <c r="AF91" s="440"/>
      <c r="AG91" s="440"/>
      <c r="AH91" s="440"/>
      <c r="AI91" s="440"/>
      <c r="AJ91" s="440"/>
      <c r="AK91" s="440"/>
      <c r="AL91" s="440"/>
      <c r="AM91" s="440"/>
      <c r="AN91" s="447" t="str">
        <f t="shared" si="6"/>
        <v xml:space="preserve"> </v>
      </c>
      <c r="AO91" s="448"/>
      <c r="AP91" s="448"/>
      <c r="AQ91" s="448"/>
      <c r="AR91" s="449"/>
      <c r="AS91" s="450"/>
      <c r="AT91" s="25" t="str">
        <f t="shared" si="7"/>
        <v xml:space="preserve"> </v>
      </c>
      <c r="AU91" s="25"/>
      <c r="AV91" s="25"/>
      <c r="BA91" s="25"/>
      <c r="BB91" s="25"/>
      <c r="BC91" s="25"/>
      <c r="BD91" s="25"/>
    </row>
    <row r="92" spans="2:56" ht="21" customHeight="1" x14ac:dyDescent="0.3">
      <c r="B92" s="444">
        <v>45</v>
      </c>
      <c r="C92" s="445"/>
      <c r="D92" s="445"/>
      <c r="E92" s="446"/>
      <c r="F92" s="414"/>
      <c r="G92" s="415"/>
      <c r="H92" s="415"/>
      <c r="I92" s="415"/>
      <c r="J92" s="415"/>
      <c r="K92" s="415"/>
      <c r="L92" s="415"/>
      <c r="M92" s="415"/>
      <c r="N92" s="415"/>
      <c r="O92" s="415"/>
      <c r="P92" s="415"/>
      <c r="Q92" s="415"/>
      <c r="R92" s="415"/>
      <c r="S92" s="415"/>
      <c r="T92" s="415"/>
      <c r="U92" s="415"/>
      <c r="V92" s="415"/>
      <c r="W92" s="416"/>
      <c r="X92" s="440"/>
      <c r="Y92" s="440"/>
      <c r="Z92" s="440"/>
      <c r="AA92" s="440"/>
      <c r="AB92" s="440"/>
      <c r="AC92" s="440"/>
      <c r="AD92" s="440"/>
      <c r="AE92" s="440"/>
      <c r="AF92" s="440"/>
      <c r="AG92" s="440"/>
      <c r="AH92" s="440"/>
      <c r="AI92" s="440"/>
      <c r="AJ92" s="440"/>
      <c r="AK92" s="440"/>
      <c r="AL92" s="440"/>
      <c r="AM92" s="440"/>
      <c r="AN92" s="447" t="str">
        <f t="shared" si="6"/>
        <v xml:space="preserve"> </v>
      </c>
      <c r="AO92" s="448"/>
      <c r="AP92" s="448"/>
      <c r="AQ92" s="448"/>
      <c r="AR92" s="449"/>
      <c r="AS92" s="450"/>
      <c r="AT92" s="25" t="str">
        <f t="shared" si="7"/>
        <v xml:space="preserve"> </v>
      </c>
      <c r="AU92" s="25"/>
      <c r="AV92" s="25"/>
      <c r="BA92" s="25"/>
      <c r="BB92" s="25"/>
      <c r="BC92" s="25"/>
      <c r="BD92" s="25"/>
    </row>
    <row r="93" spans="2:56" ht="21" customHeight="1" x14ac:dyDescent="0.3">
      <c r="B93" s="444">
        <v>46</v>
      </c>
      <c r="C93" s="445"/>
      <c r="D93" s="445"/>
      <c r="E93" s="446"/>
      <c r="F93" s="414"/>
      <c r="G93" s="415"/>
      <c r="H93" s="415"/>
      <c r="I93" s="415"/>
      <c r="J93" s="415"/>
      <c r="K93" s="415"/>
      <c r="L93" s="415"/>
      <c r="M93" s="415"/>
      <c r="N93" s="415"/>
      <c r="O93" s="415"/>
      <c r="P93" s="415"/>
      <c r="Q93" s="415"/>
      <c r="R93" s="415"/>
      <c r="S93" s="415"/>
      <c r="T93" s="415"/>
      <c r="U93" s="415"/>
      <c r="V93" s="415"/>
      <c r="W93" s="416"/>
      <c r="X93" s="440"/>
      <c r="Y93" s="440"/>
      <c r="Z93" s="440"/>
      <c r="AA93" s="440"/>
      <c r="AB93" s="440"/>
      <c r="AC93" s="440"/>
      <c r="AD93" s="440"/>
      <c r="AE93" s="440"/>
      <c r="AF93" s="440"/>
      <c r="AG93" s="440"/>
      <c r="AH93" s="440"/>
      <c r="AI93" s="440"/>
      <c r="AJ93" s="440"/>
      <c r="AK93" s="440"/>
      <c r="AL93" s="440"/>
      <c r="AM93" s="440"/>
      <c r="AN93" s="447" t="str">
        <f t="shared" si="6"/>
        <v xml:space="preserve"> </v>
      </c>
      <c r="AO93" s="448"/>
      <c r="AP93" s="448"/>
      <c r="AQ93" s="448"/>
      <c r="AR93" s="449"/>
      <c r="AS93" s="450"/>
      <c r="AT93" s="25" t="str">
        <f t="shared" si="7"/>
        <v xml:space="preserve"> </v>
      </c>
      <c r="AU93" s="25"/>
      <c r="AV93" s="25"/>
      <c r="BA93" s="25"/>
      <c r="BB93" s="25"/>
      <c r="BC93" s="25"/>
      <c r="BD93" s="25"/>
    </row>
    <row r="94" spans="2:56" ht="21" customHeight="1" x14ac:dyDescent="0.3">
      <c r="B94" s="444">
        <v>47</v>
      </c>
      <c r="C94" s="445"/>
      <c r="D94" s="445"/>
      <c r="E94" s="446"/>
      <c r="F94" s="414"/>
      <c r="G94" s="415"/>
      <c r="H94" s="415"/>
      <c r="I94" s="415"/>
      <c r="J94" s="415"/>
      <c r="K94" s="415"/>
      <c r="L94" s="415"/>
      <c r="M94" s="415"/>
      <c r="N94" s="415"/>
      <c r="O94" s="415"/>
      <c r="P94" s="415"/>
      <c r="Q94" s="415"/>
      <c r="R94" s="415"/>
      <c r="S94" s="415"/>
      <c r="T94" s="415"/>
      <c r="U94" s="415"/>
      <c r="V94" s="415"/>
      <c r="W94" s="416"/>
      <c r="X94" s="440"/>
      <c r="Y94" s="440"/>
      <c r="Z94" s="440"/>
      <c r="AA94" s="440"/>
      <c r="AB94" s="440"/>
      <c r="AC94" s="440"/>
      <c r="AD94" s="440"/>
      <c r="AE94" s="440"/>
      <c r="AF94" s="440"/>
      <c r="AG94" s="440"/>
      <c r="AH94" s="440"/>
      <c r="AI94" s="440"/>
      <c r="AJ94" s="440"/>
      <c r="AK94" s="440"/>
      <c r="AL94" s="440"/>
      <c r="AM94" s="440"/>
      <c r="AN94" s="447" t="str">
        <f t="shared" si="6"/>
        <v xml:space="preserve"> </v>
      </c>
      <c r="AO94" s="448"/>
      <c r="AP94" s="448"/>
      <c r="AQ94" s="448"/>
      <c r="AR94" s="449"/>
      <c r="AS94" s="450"/>
      <c r="AT94" s="25" t="str">
        <f t="shared" si="7"/>
        <v xml:space="preserve"> </v>
      </c>
      <c r="AU94" s="25"/>
      <c r="AV94" s="25"/>
      <c r="BA94" s="25"/>
      <c r="BB94" s="25"/>
      <c r="BC94" s="25"/>
      <c r="BD94" s="25"/>
    </row>
    <row r="95" spans="2:56" ht="21" customHeight="1" x14ac:dyDescent="0.3">
      <c r="B95" s="444">
        <v>48</v>
      </c>
      <c r="C95" s="445"/>
      <c r="D95" s="445"/>
      <c r="E95" s="446"/>
      <c r="F95" s="414"/>
      <c r="G95" s="415"/>
      <c r="H95" s="415"/>
      <c r="I95" s="415"/>
      <c r="J95" s="415"/>
      <c r="K95" s="415"/>
      <c r="L95" s="415"/>
      <c r="M95" s="415"/>
      <c r="N95" s="415"/>
      <c r="O95" s="415"/>
      <c r="P95" s="415"/>
      <c r="Q95" s="415"/>
      <c r="R95" s="415"/>
      <c r="S95" s="415"/>
      <c r="T95" s="415"/>
      <c r="U95" s="415"/>
      <c r="V95" s="415"/>
      <c r="W95" s="416"/>
      <c r="X95" s="440"/>
      <c r="Y95" s="440"/>
      <c r="Z95" s="440"/>
      <c r="AA95" s="440"/>
      <c r="AB95" s="440"/>
      <c r="AC95" s="440"/>
      <c r="AD95" s="440"/>
      <c r="AE95" s="440"/>
      <c r="AF95" s="440"/>
      <c r="AG95" s="440"/>
      <c r="AH95" s="440"/>
      <c r="AI95" s="440"/>
      <c r="AJ95" s="440"/>
      <c r="AK95" s="440"/>
      <c r="AL95" s="440"/>
      <c r="AM95" s="440"/>
      <c r="AN95" s="447" t="str">
        <f t="shared" si="6"/>
        <v xml:space="preserve"> </v>
      </c>
      <c r="AO95" s="448"/>
      <c r="AP95" s="448"/>
      <c r="AQ95" s="448"/>
      <c r="AR95" s="449"/>
      <c r="AS95" s="450"/>
      <c r="AT95" s="25" t="str">
        <f t="shared" si="7"/>
        <v xml:space="preserve"> </v>
      </c>
      <c r="AU95" s="25"/>
      <c r="AV95" s="25"/>
      <c r="BA95" s="25"/>
      <c r="BB95" s="25"/>
      <c r="BC95" s="25"/>
      <c r="BD95" s="25"/>
    </row>
    <row r="96" spans="2:56" ht="21" customHeight="1" x14ac:dyDescent="0.3">
      <c r="B96" s="444">
        <v>49</v>
      </c>
      <c r="C96" s="445"/>
      <c r="D96" s="445"/>
      <c r="E96" s="446"/>
      <c r="F96" s="414"/>
      <c r="G96" s="415"/>
      <c r="H96" s="415"/>
      <c r="I96" s="415"/>
      <c r="J96" s="415"/>
      <c r="K96" s="415"/>
      <c r="L96" s="415"/>
      <c r="M96" s="415"/>
      <c r="N96" s="415"/>
      <c r="O96" s="415"/>
      <c r="P96" s="415"/>
      <c r="Q96" s="415"/>
      <c r="R96" s="415"/>
      <c r="S96" s="415"/>
      <c r="T96" s="415"/>
      <c r="U96" s="415"/>
      <c r="V96" s="415"/>
      <c r="W96" s="416"/>
      <c r="X96" s="440"/>
      <c r="Y96" s="440"/>
      <c r="Z96" s="440"/>
      <c r="AA96" s="440"/>
      <c r="AB96" s="440"/>
      <c r="AC96" s="440"/>
      <c r="AD96" s="440"/>
      <c r="AE96" s="440"/>
      <c r="AF96" s="440"/>
      <c r="AG96" s="440"/>
      <c r="AH96" s="440"/>
      <c r="AI96" s="440"/>
      <c r="AJ96" s="440"/>
      <c r="AK96" s="440"/>
      <c r="AL96" s="440"/>
      <c r="AM96" s="440"/>
      <c r="AN96" s="447" t="str">
        <f t="shared" si="6"/>
        <v xml:space="preserve"> </v>
      </c>
      <c r="AO96" s="448"/>
      <c r="AP96" s="448"/>
      <c r="AQ96" s="448"/>
      <c r="AR96" s="449"/>
      <c r="AS96" s="450"/>
      <c r="AT96" s="25" t="str">
        <f t="shared" si="7"/>
        <v xml:space="preserve"> </v>
      </c>
      <c r="AU96" s="25"/>
      <c r="AV96" s="25"/>
      <c r="BA96" s="25"/>
      <c r="BB96" s="25"/>
      <c r="BC96" s="25"/>
      <c r="BD96" s="25"/>
    </row>
    <row r="97" spans="2:56" ht="21" customHeight="1" x14ac:dyDescent="0.3">
      <c r="B97" s="444">
        <v>50</v>
      </c>
      <c r="C97" s="445"/>
      <c r="D97" s="445"/>
      <c r="E97" s="446"/>
      <c r="F97" s="414"/>
      <c r="G97" s="415"/>
      <c r="H97" s="415"/>
      <c r="I97" s="415"/>
      <c r="J97" s="415"/>
      <c r="K97" s="415"/>
      <c r="L97" s="415"/>
      <c r="M97" s="415"/>
      <c r="N97" s="415"/>
      <c r="O97" s="415"/>
      <c r="P97" s="415"/>
      <c r="Q97" s="415"/>
      <c r="R97" s="415"/>
      <c r="S97" s="415"/>
      <c r="T97" s="415"/>
      <c r="U97" s="415"/>
      <c r="V97" s="415"/>
      <c r="W97" s="416"/>
      <c r="X97" s="440"/>
      <c r="Y97" s="440"/>
      <c r="Z97" s="440"/>
      <c r="AA97" s="440"/>
      <c r="AB97" s="440"/>
      <c r="AC97" s="440"/>
      <c r="AD97" s="440"/>
      <c r="AE97" s="440"/>
      <c r="AF97" s="440"/>
      <c r="AG97" s="440"/>
      <c r="AH97" s="440"/>
      <c r="AI97" s="440"/>
      <c r="AJ97" s="440"/>
      <c r="AK97" s="440"/>
      <c r="AL97" s="440"/>
      <c r="AM97" s="440"/>
      <c r="AN97" s="447" t="str">
        <f t="shared" si="6"/>
        <v xml:space="preserve"> </v>
      </c>
      <c r="AO97" s="448"/>
      <c r="AP97" s="448"/>
      <c r="AQ97" s="448"/>
      <c r="AR97" s="449"/>
      <c r="AS97" s="450"/>
      <c r="AT97" s="25" t="str">
        <f t="shared" si="7"/>
        <v xml:space="preserve"> </v>
      </c>
      <c r="AU97" s="25"/>
      <c r="AV97" s="25"/>
      <c r="BA97" s="25"/>
      <c r="BB97" s="25"/>
      <c r="BC97" s="25"/>
      <c r="BD97" s="25"/>
    </row>
    <row r="98" spans="2:56" ht="21" customHeight="1" x14ac:dyDescent="0.3">
      <c r="B98" s="444">
        <v>51</v>
      </c>
      <c r="C98" s="445"/>
      <c r="D98" s="445"/>
      <c r="E98" s="446"/>
      <c r="F98" s="414"/>
      <c r="G98" s="415"/>
      <c r="H98" s="415"/>
      <c r="I98" s="415"/>
      <c r="J98" s="415"/>
      <c r="K98" s="415"/>
      <c r="L98" s="415"/>
      <c r="M98" s="415"/>
      <c r="N98" s="415"/>
      <c r="O98" s="415"/>
      <c r="P98" s="415"/>
      <c r="Q98" s="415"/>
      <c r="R98" s="415"/>
      <c r="S98" s="415"/>
      <c r="T98" s="415"/>
      <c r="U98" s="415"/>
      <c r="V98" s="415"/>
      <c r="W98" s="416"/>
      <c r="X98" s="440"/>
      <c r="Y98" s="440"/>
      <c r="Z98" s="440"/>
      <c r="AA98" s="440"/>
      <c r="AB98" s="440"/>
      <c r="AC98" s="440"/>
      <c r="AD98" s="440"/>
      <c r="AE98" s="440"/>
      <c r="AF98" s="440"/>
      <c r="AG98" s="440"/>
      <c r="AH98" s="440"/>
      <c r="AI98" s="440"/>
      <c r="AJ98" s="440"/>
      <c r="AK98" s="440"/>
      <c r="AL98" s="440"/>
      <c r="AM98" s="440"/>
      <c r="AN98" s="447" t="str">
        <f t="shared" si="6"/>
        <v xml:space="preserve"> </v>
      </c>
      <c r="AO98" s="448"/>
      <c r="AP98" s="448"/>
      <c r="AQ98" s="448"/>
      <c r="AR98" s="449"/>
      <c r="AS98" s="450"/>
      <c r="AT98" s="25" t="str">
        <f t="shared" si="7"/>
        <v xml:space="preserve"> </v>
      </c>
      <c r="AU98" s="25"/>
      <c r="AV98" s="25"/>
      <c r="BA98" s="25"/>
      <c r="BB98" s="25"/>
      <c r="BC98" s="25"/>
      <c r="BD98" s="25"/>
    </row>
    <row r="99" spans="2:56" ht="21" customHeight="1" x14ac:dyDescent="0.3">
      <c r="B99" s="444">
        <v>52</v>
      </c>
      <c r="C99" s="445"/>
      <c r="D99" s="445"/>
      <c r="E99" s="446"/>
      <c r="F99" s="414"/>
      <c r="G99" s="415"/>
      <c r="H99" s="415"/>
      <c r="I99" s="415"/>
      <c r="J99" s="415"/>
      <c r="K99" s="415"/>
      <c r="L99" s="415"/>
      <c r="M99" s="415"/>
      <c r="N99" s="415"/>
      <c r="O99" s="415"/>
      <c r="P99" s="415"/>
      <c r="Q99" s="415"/>
      <c r="R99" s="415"/>
      <c r="S99" s="415"/>
      <c r="T99" s="415"/>
      <c r="U99" s="415"/>
      <c r="V99" s="415"/>
      <c r="W99" s="416"/>
      <c r="X99" s="440"/>
      <c r="Y99" s="440"/>
      <c r="Z99" s="440"/>
      <c r="AA99" s="440"/>
      <c r="AB99" s="440"/>
      <c r="AC99" s="440"/>
      <c r="AD99" s="440"/>
      <c r="AE99" s="440"/>
      <c r="AF99" s="440"/>
      <c r="AG99" s="440"/>
      <c r="AH99" s="440"/>
      <c r="AI99" s="440"/>
      <c r="AJ99" s="440"/>
      <c r="AK99" s="440"/>
      <c r="AL99" s="440"/>
      <c r="AM99" s="440"/>
      <c r="AN99" s="447" t="str">
        <f t="shared" si="6"/>
        <v xml:space="preserve"> </v>
      </c>
      <c r="AO99" s="448"/>
      <c r="AP99" s="448"/>
      <c r="AQ99" s="448"/>
      <c r="AR99" s="449"/>
      <c r="AS99" s="450"/>
      <c r="AT99" s="25" t="str">
        <f t="shared" si="7"/>
        <v xml:space="preserve"> </v>
      </c>
      <c r="AU99" s="25"/>
      <c r="AV99" s="25"/>
      <c r="BA99" s="25"/>
      <c r="BB99" s="25"/>
      <c r="BC99" s="25"/>
      <c r="BD99" s="25"/>
    </row>
    <row r="100" spans="2:56" ht="21" customHeight="1" x14ac:dyDescent="0.3">
      <c r="B100" s="444">
        <v>53</v>
      </c>
      <c r="C100" s="445"/>
      <c r="D100" s="445"/>
      <c r="E100" s="446"/>
      <c r="F100" s="414"/>
      <c r="G100" s="415"/>
      <c r="H100" s="415"/>
      <c r="I100" s="415"/>
      <c r="J100" s="415"/>
      <c r="K100" s="415"/>
      <c r="L100" s="415"/>
      <c r="M100" s="415"/>
      <c r="N100" s="415"/>
      <c r="O100" s="415"/>
      <c r="P100" s="415"/>
      <c r="Q100" s="415"/>
      <c r="R100" s="415"/>
      <c r="S100" s="415"/>
      <c r="T100" s="415"/>
      <c r="U100" s="415"/>
      <c r="V100" s="415"/>
      <c r="W100" s="416"/>
      <c r="X100" s="440"/>
      <c r="Y100" s="440"/>
      <c r="Z100" s="440"/>
      <c r="AA100" s="440"/>
      <c r="AB100" s="440"/>
      <c r="AC100" s="440"/>
      <c r="AD100" s="440"/>
      <c r="AE100" s="440"/>
      <c r="AF100" s="440"/>
      <c r="AG100" s="440"/>
      <c r="AH100" s="440"/>
      <c r="AI100" s="440"/>
      <c r="AJ100" s="440"/>
      <c r="AK100" s="440"/>
      <c r="AL100" s="440"/>
      <c r="AM100" s="440"/>
      <c r="AN100" s="447" t="str">
        <f t="shared" si="6"/>
        <v xml:space="preserve"> </v>
      </c>
      <c r="AO100" s="448"/>
      <c r="AP100" s="448"/>
      <c r="AQ100" s="448"/>
      <c r="AR100" s="449"/>
      <c r="AS100" s="450"/>
      <c r="AT100" s="25" t="str">
        <f t="shared" si="7"/>
        <v xml:space="preserve"> </v>
      </c>
      <c r="AU100" s="25"/>
      <c r="AV100" s="25"/>
      <c r="BA100" s="25"/>
      <c r="BB100" s="25"/>
      <c r="BC100" s="25"/>
      <c r="BD100" s="25"/>
    </row>
    <row r="101" spans="2:56" ht="21" customHeight="1" x14ac:dyDescent="0.3">
      <c r="B101" s="444">
        <v>54</v>
      </c>
      <c r="C101" s="445"/>
      <c r="D101" s="445"/>
      <c r="E101" s="446"/>
      <c r="F101" s="414"/>
      <c r="G101" s="415"/>
      <c r="H101" s="415"/>
      <c r="I101" s="415"/>
      <c r="J101" s="415"/>
      <c r="K101" s="415"/>
      <c r="L101" s="415"/>
      <c r="M101" s="415"/>
      <c r="N101" s="415"/>
      <c r="O101" s="415"/>
      <c r="P101" s="415"/>
      <c r="Q101" s="415"/>
      <c r="R101" s="415"/>
      <c r="S101" s="415"/>
      <c r="T101" s="415"/>
      <c r="U101" s="415"/>
      <c r="V101" s="415"/>
      <c r="W101" s="416"/>
      <c r="X101" s="440"/>
      <c r="Y101" s="440"/>
      <c r="Z101" s="440"/>
      <c r="AA101" s="440"/>
      <c r="AB101" s="440"/>
      <c r="AC101" s="440"/>
      <c r="AD101" s="440"/>
      <c r="AE101" s="440"/>
      <c r="AF101" s="440"/>
      <c r="AG101" s="440"/>
      <c r="AH101" s="440"/>
      <c r="AI101" s="440"/>
      <c r="AJ101" s="440"/>
      <c r="AK101" s="440"/>
      <c r="AL101" s="440"/>
      <c r="AM101" s="440"/>
      <c r="AN101" s="447" t="str">
        <f t="shared" si="6"/>
        <v xml:space="preserve"> </v>
      </c>
      <c r="AO101" s="448"/>
      <c r="AP101" s="448"/>
      <c r="AQ101" s="448"/>
      <c r="AR101" s="449"/>
      <c r="AS101" s="450"/>
      <c r="AT101" s="25" t="str">
        <f t="shared" si="7"/>
        <v xml:space="preserve"> </v>
      </c>
      <c r="AU101" s="25"/>
      <c r="AV101" s="25"/>
      <c r="BA101" s="25"/>
      <c r="BB101" s="25"/>
      <c r="BC101" s="25"/>
      <c r="BD101" s="25"/>
    </row>
    <row r="102" spans="2:56" ht="21" customHeight="1" x14ac:dyDescent="0.3">
      <c r="B102" s="444">
        <v>55</v>
      </c>
      <c r="C102" s="445"/>
      <c r="D102" s="445"/>
      <c r="E102" s="446"/>
      <c r="F102" s="414"/>
      <c r="G102" s="415"/>
      <c r="H102" s="415"/>
      <c r="I102" s="415"/>
      <c r="J102" s="415"/>
      <c r="K102" s="415"/>
      <c r="L102" s="415"/>
      <c r="M102" s="415"/>
      <c r="N102" s="415"/>
      <c r="O102" s="415"/>
      <c r="P102" s="415"/>
      <c r="Q102" s="415"/>
      <c r="R102" s="415"/>
      <c r="S102" s="415"/>
      <c r="T102" s="415"/>
      <c r="U102" s="415"/>
      <c r="V102" s="415"/>
      <c r="W102" s="416"/>
      <c r="X102" s="440"/>
      <c r="Y102" s="440"/>
      <c r="Z102" s="440"/>
      <c r="AA102" s="440"/>
      <c r="AB102" s="440"/>
      <c r="AC102" s="440"/>
      <c r="AD102" s="440"/>
      <c r="AE102" s="440"/>
      <c r="AF102" s="440"/>
      <c r="AG102" s="440"/>
      <c r="AH102" s="440"/>
      <c r="AI102" s="440"/>
      <c r="AJ102" s="440"/>
      <c r="AK102" s="440"/>
      <c r="AL102" s="440"/>
      <c r="AM102" s="440"/>
      <c r="AN102" s="447" t="str">
        <f t="shared" si="6"/>
        <v xml:space="preserve"> </v>
      </c>
      <c r="AO102" s="448"/>
      <c r="AP102" s="448"/>
      <c r="AQ102" s="448"/>
      <c r="AR102" s="449"/>
      <c r="AS102" s="450"/>
      <c r="AT102" s="25" t="str">
        <f t="shared" si="7"/>
        <v xml:space="preserve"> </v>
      </c>
      <c r="AU102" s="25"/>
      <c r="AV102" s="25"/>
      <c r="BA102" s="25"/>
      <c r="BB102" s="25"/>
      <c r="BC102" s="25"/>
      <c r="BD102" s="25"/>
    </row>
    <row r="103" spans="2:56" ht="21" customHeight="1" x14ac:dyDescent="0.3">
      <c r="B103" s="444">
        <v>56</v>
      </c>
      <c r="C103" s="445"/>
      <c r="D103" s="445"/>
      <c r="E103" s="446"/>
      <c r="F103" s="414"/>
      <c r="G103" s="415"/>
      <c r="H103" s="415"/>
      <c r="I103" s="415"/>
      <c r="J103" s="415"/>
      <c r="K103" s="415"/>
      <c r="L103" s="415"/>
      <c r="M103" s="415"/>
      <c r="N103" s="415"/>
      <c r="O103" s="415"/>
      <c r="P103" s="415"/>
      <c r="Q103" s="415"/>
      <c r="R103" s="415"/>
      <c r="S103" s="415"/>
      <c r="T103" s="415"/>
      <c r="U103" s="415"/>
      <c r="V103" s="415"/>
      <c r="W103" s="416"/>
      <c r="X103" s="440"/>
      <c r="Y103" s="440"/>
      <c r="Z103" s="440"/>
      <c r="AA103" s="440"/>
      <c r="AB103" s="440"/>
      <c r="AC103" s="440"/>
      <c r="AD103" s="440"/>
      <c r="AE103" s="440"/>
      <c r="AF103" s="440"/>
      <c r="AG103" s="440"/>
      <c r="AH103" s="440"/>
      <c r="AI103" s="440"/>
      <c r="AJ103" s="440"/>
      <c r="AK103" s="440"/>
      <c r="AL103" s="440"/>
      <c r="AM103" s="440"/>
      <c r="AN103" s="447" t="str">
        <f t="shared" si="6"/>
        <v xml:space="preserve"> </v>
      </c>
      <c r="AO103" s="448"/>
      <c r="AP103" s="448"/>
      <c r="AQ103" s="448"/>
      <c r="AR103" s="449"/>
      <c r="AS103" s="450"/>
      <c r="AT103" s="25" t="str">
        <f t="shared" si="7"/>
        <v xml:space="preserve"> </v>
      </c>
      <c r="AU103" s="25"/>
      <c r="AV103" s="25"/>
      <c r="BA103" s="25"/>
      <c r="BB103" s="25"/>
      <c r="BC103" s="25"/>
      <c r="BD103" s="25"/>
    </row>
    <row r="104" spans="2:56" ht="21" customHeight="1" x14ac:dyDescent="0.3">
      <c r="B104" s="444">
        <v>57</v>
      </c>
      <c r="C104" s="445"/>
      <c r="D104" s="445"/>
      <c r="E104" s="446"/>
      <c r="F104" s="414"/>
      <c r="G104" s="415"/>
      <c r="H104" s="415"/>
      <c r="I104" s="415"/>
      <c r="J104" s="415"/>
      <c r="K104" s="415"/>
      <c r="L104" s="415"/>
      <c r="M104" s="415"/>
      <c r="N104" s="415"/>
      <c r="O104" s="415"/>
      <c r="P104" s="415"/>
      <c r="Q104" s="415"/>
      <c r="R104" s="415"/>
      <c r="S104" s="415"/>
      <c r="T104" s="415"/>
      <c r="U104" s="415"/>
      <c r="V104" s="415"/>
      <c r="W104" s="416"/>
      <c r="X104" s="440"/>
      <c r="Y104" s="440"/>
      <c r="Z104" s="440"/>
      <c r="AA104" s="440"/>
      <c r="AB104" s="440"/>
      <c r="AC104" s="440"/>
      <c r="AD104" s="440"/>
      <c r="AE104" s="440"/>
      <c r="AF104" s="440"/>
      <c r="AG104" s="440"/>
      <c r="AH104" s="440"/>
      <c r="AI104" s="440"/>
      <c r="AJ104" s="440"/>
      <c r="AK104" s="440"/>
      <c r="AL104" s="440"/>
      <c r="AM104" s="440"/>
      <c r="AN104" s="447" t="str">
        <f t="shared" si="6"/>
        <v xml:space="preserve"> </v>
      </c>
      <c r="AO104" s="448"/>
      <c r="AP104" s="448"/>
      <c r="AQ104" s="448"/>
      <c r="AR104" s="449"/>
      <c r="AS104" s="450"/>
      <c r="AT104" s="25" t="str">
        <f t="shared" si="7"/>
        <v xml:space="preserve"> </v>
      </c>
      <c r="AU104" s="25"/>
      <c r="AV104" s="25"/>
      <c r="BA104" s="25"/>
      <c r="BB104" s="25"/>
      <c r="BC104" s="25"/>
      <c r="BD104" s="25"/>
    </row>
    <row r="105" spans="2:56" ht="21" customHeight="1" x14ac:dyDescent="0.3">
      <c r="B105" s="444">
        <v>58</v>
      </c>
      <c r="C105" s="445"/>
      <c r="D105" s="445"/>
      <c r="E105" s="446"/>
      <c r="F105" s="414"/>
      <c r="G105" s="415"/>
      <c r="H105" s="415"/>
      <c r="I105" s="415"/>
      <c r="J105" s="415"/>
      <c r="K105" s="415"/>
      <c r="L105" s="415"/>
      <c r="M105" s="415"/>
      <c r="N105" s="415"/>
      <c r="O105" s="415"/>
      <c r="P105" s="415"/>
      <c r="Q105" s="415"/>
      <c r="R105" s="415"/>
      <c r="S105" s="415"/>
      <c r="T105" s="415"/>
      <c r="U105" s="415"/>
      <c r="V105" s="415"/>
      <c r="W105" s="416"/>
      <c r="X105" s="440"/>
      <c r="Y105" s="440"/>
      <c r="Z105" s="440"/>
      <c r="AA105" s="440"/>
      <c r="AB105" s="440"/>
      <c r="AC105" s="440"/>
      <c r="AD105" s="440"/>
      <c r="AE105" s="440"/>
      <c r="AF105" s="440"/>
      <c r="AG105" s="440"/>
      <c r="AH105" s="440"/>
      <c r="AI105" s="440"/>
      <c r="AJ105" s="440"/>
      <c r="AK105" s="440"/>
      <c r="AL105" s="440"/>
      <c r="AM105" s="440"/>
      <c r="AN105" s="447" t="str">
        <f t="shared" si="6"/>
        <v xml:space="preserve"> </v>
      </c>
      <c r="AO105" s="448"/>
      <c r="AP105" s="448"/>
      <c r="AQ105" s="448"/>
      <c r="AR105" s="449"/>
      <c r="AS105" s="450"/>
      <c r="AT105" s="25" t="str">
        <f t="shared" si="7"/>
        <v xml:space="preserve"> </v>
      </c>
      <c r="AU105" s="25"/>
      <c r="AV105" s="25"/>
      <c r="BA105" s="25"/>
      <c r="BB105" s="25"/>
      <c r="BC105" s="25"/>
      <c r="BD105" s="25"/>
    </row>
    <row r="106" spans="2:56" ht="21" customHeight="1" x14ac:dyDescent="0.3">
      <c r="B106" s="444">
        <v>59</v>
      </c>
      <c r="C106" s="445"/>
      <c r="D106" s="445"/>
      <c r="E106" s="446"/>
      <c r="F106" s="414"/>
      <c r="G106" s="415"/>
      <c r="H106" s="415"/>
      <c r="I106" s="415"/>
      <c r="J106" s="415"/>
      <c r="K106" s="415"/>
      <c r="L106" s="415"/>
      <c r="M106" s="415"/>
      <c r="N106" s="415"/>
      <c r="O106" s="415"/>
      <c r="P106" s="415"/>
      <c r="Q106" s="415"/>
      <c r="R106" s="415"/>
      <c r="S106" s="415"/>
      <c r="T106" s="415"/>
      <c r="U106" s="415"/>
      <c r="V106" s="415"/>
      <c r="W106" s="416"/>
      <c r="X106" s="440"/>
      <c r="Y106" s="440"/>
      <c r="Z106" s="440"/>
      <c r="AA106" s="440"/>
      <c r="AB106" s="440"/>
      <c r="AC106" s="440"/>
      <c r="AD106" s="440"/>
      <c r="AE106" s="440"/>
      <c r="AF106" s="440"/>
      <c r="AG106" s="440"/>
      <c r="AH106" s="440"/>
      <c r="AI106" s="440"/>
      <c r="AJ106" s="440"/>
      <c r="AK106" s="440"/>
      <c r="AL106" s="440"/>
      <c r="AM106" s="440"/>
      <c r="AN106" s="447" t="str">
        <f t="shared" si="6"/>
        <v xml:space="preserve"> </v>
      </c>
      <c r="AO106" s="448"/>
      <c r="AP106" s="448"/>
      <c r="AQ106" s="448"/>
      <c r="AR106" s="449"/>
      <c r="AS106" s="450"/>
      <c r="AT106" s="25" t="str">
        <f t="shared" si="7"/>
        <v xml:space="preserve"> </v>
      </c>
      <c r="AU106" s="25"/>
      <c r="AV106" s="25"/>
      <c r="BA106" s="25"/>
      <c r="BB106" s="25"/>
      <c r="BC106" s="25"/>
      <c r="BD106" s="25"/>
    </row>
    <row r="107" spans="2:56" ht="21" customHeight="1" thickBot="1" x14ac:dyDescent="0.35">
      <c r="B107" s="383">
        <v>60</v>
      </c>
      <c r="C107" s="384"/>
      <c r="D107" s="384"/>
      <c r="E107" s="385"/>
      <c r="F107" s="344"/>
      <c r="G107" s="345"/>
      <c r="H107" s="345"/>
      <c r="I107" s="345"/>
      <c r="J107" s="345"/>
      <c r="K107" s="345"/>
      <c r="L107" s="345"/>
      <c r="M107" s="345"/>
      <c r="N107" s="345"/>
      <c r="O107" s="345"/>
      <c r="P107" s="345"/>
      <c r="Q107" s="345"/>
      <c r="R107" s="345"/>
      <c r="S107" s="345"/>
      <c r="T107" s="345"/>
      <c r="U107" s="345"/>
      <c r="V107" s="345"/>
      <c r="W107" s="346"/>
      <c r="X107" s="440"/>
      <c r="Y107" s="440"/>
      <c r="Z107" s="440"/>
      <c r="AA107" s="440"/>
      <c r="AB107" s="440"/>
      <c r="AC107" s="440"/>
      <c r="AD107" s="440"/>
      <c r="AE107" s="440"/>
      <c r="AF107" s="440"/>
      <c r="AG107" s="440"/>
      <c r="AH107" s="440"/>
      <c r="AI107" s="440"/>
      <c r="AJ107" s="440"/>
      <c r="AK107" s="440"/>
      <c r="AL107" s="440"/>
      <c r="AM107" s="440"/>
      <c r="AN107" s="309" t="str">
        <f t="shared" si="6"/>
        <v xml:space="preserve"> </v>
      </c>
      <c r="AO107" s="468"/>
      <c r="AP107" s="468"/>
      <c r="AQ107" s="468"/>
      <c r="AR107" s="469"/>
      <c r="AS107" s="470"/>
      <c r="AT107" s="25" t="str">
        <f t="shared" si="7"/>
        <v xml:space="preserve"> </v>
      </c>
      <c r="AU107" s="25"/>
      <c r="AV107" s="25"/>
      <c r="BA107" s="25"/>
      <c r="BB107" s="25"/>
      <c r="BC107" s="25"/>
      <c r="BD107" s="25"/>
    </row>
    <row r="108" spans="2:56" ht="21" customHeight="1" thickBot="1" x14ac:dyDescent="0.35">
      <c r="B108" s="9"/>
      <c r="X108" s="329" t="s">
        <v>19</v>
      </c>
      <c r="Y108" s="330"/>
      <c r="Z108" s="330"/>
      <c r="AA108" s="330"/>
      <c r="AB108" s="330"/>
      <c r="AC108" s="330"/>
      <c r="AD108" s="330"/>
      <c r="AE108" s="330"/>
      <c r="AF108" s="330"/>
      <c r="AG108" s="330"/>
      <c r="AH108" s="330"/>
      <c r="AI108" s="330"/>
      <c r="AJ108" s="330"/>
      <c r="AK108" s="330"/>
      <c r="AL108" s="330"/>
      <c r="AM108" s="330"/>
      <c r="AN108" s="323" t="str">
        <f>IF(AT108&gt;0,AT108," ")</f>
        <v xml:space="preserve"> </v>
      </c>
      <c r="AO108" s="324"/>
      <c r="AP108" s="324"/>
      <c r="AQ108" s="324"/>
      <c r="AR108" s="324"/>
      <c r="AS108" s="325"/>
      <c r="AT108" s="28">
        <f>SUM(AT88:AT107)</f>
        <v>0</v>
      </c>
      <c r="AU108" s="28"/>
      <c r="AV108" s="28"/>
      <c r="AX108" s="1">
        <f>SUM(AN88:AS107)</f>
        <v>0</v>
      </c>
      <c r="BA108" s="28"/>
      <c r="BB108" s="28"/>
      <c r="BC108" s="28"/>
      <c r="BD108" s="28"/>
    </row>
    <row r="109" spans="2:56" ht="15" customHeight="1" x14ac:dyDescent="0.25"/>
    <row r="110" spans="2:56" ht="15" customHeight="1" x14ac:dyDescent="0.25">
      <c r="B110" s="58"/>
    </row>
    <row r="111" spans="2:56" ht="15" customHeight="1" x14ac:dyDescent="0.25">
      <c r="B111" s="58"/>
    </row>
    <row r="112" spans="2:56" ht="15.6" customHeight="1" x14ac:dyDescent="0.25"/>
    <row r="113" spans="2:56" ht="15" customHeight="1" x14ac:dyDescent="0.25"/>
    <row r="114" spans="2:56" ht="15" customHeight="1" x14ac:dyDescent="0.25"/>
    <row r="115" spans="2:56" ht="15" customHeight="1" x14ac:dyDescent="0.25"/>
    <row r="116" spans="2:56" ht="15" customHeight="1" x14ac:dyDescent="0.25"/>
    <row r="117" spans="2:56" ht="15" customHeight="1" x14ac:dyDescent="0.25"/>
    <row r="118" spans="2:56" ht="15" customHeight="1" x14ac:dyDescent="0.25"/>
    <row r="119" spans="2:56" ht="15" customHeight="1" x14ac:dyDescent="0.25">
      <c r="B119" s="335" t="s">
        <v>140</v>
      </c>
      <c r="C119" s="336"/>
      <c r="D119" s="336"/>
      <c r="E119" s="336"/>
      <c r="F119" s="336"/>
      <c r="G119" s="336"/>
      <c r="H119" s="337"/>
    </row>
    <row r="120" spans="2:56" ht="15" customHeight="1" x14ac:dyDescent="0.25"/>
    <row r="121" spans="2:56" ht="17.25" customHeight="1" x14ac:dyDescent="0.3">
      <c r="F121" s="307" t="s">
        <v>0</v>
      </c>
      <c r="G121" s="307"/>
      <c r="H121" s="307"/>
      <c r="I121" s="307"/>
      <c r="J121" s="307"/>
      <c r="K121" s="307"/>
      <c r="L121" s="307"/>
      <c r="M121" s="307"/>
      <c r="N121" s="307"/>
      <c r="O121" s="307"/>
      <c r="P121" s="462" t="str">
        <f>IF(AT121=0," ",IF(AT121&gt;1,AT121))</f>
        <v xml:space="preserve"> </v>
      </c>
      <c r="Q121" s="463"/>
      <c r="R121" s="463"/>
      <c r="S121" s="463"/>
      <c r="T121" s="463"/>
      <c r="U121" s="463"/>
      <c r="V121" s="463"/>
      <c r="W121" s="463"/>
      <c r="X121" s="463"/>
      <c r="Y121" s="464"/>
      <c r="AA121" s="307" t="s">
        <v>1</v>
      </c>
      <c r="AB121" s="307"/>
      <c r="AC121" s="307"/>
      <c r="AD121" s="307"/>
      <c r="AE121" s="307"/>
      <c r="AF121" s="307"/>
      <c r="AG121" s="307"/>
      <c r="AH121" s="307"/>
      <c r="AI121" s="433"/>
      <c r="AJ121" s="434">
        <v>0</v>
      </c>
      <c r="AK121" s="435"/>
      <c r="AL121" s="436"/>
      <c r="AN121" s="307" t="s">
        <v>2</v>
      </c>
      <c r="AO121" s="307"/>
      <c r="AP121" s="433"/>
      <c r="AQ121" s="437">
        <v>5</v>
      </c>
      <c r="AR121" s="438"/>
      <c r="AS121" s="439"/>
      <c r="AT121" s="1">
        <v>0</v>
      </c>
    </row>
    <row r="122" spans="2:56" s="81" customFormat="1" ht="28.95" customHeight="1" x14ac:dyDescent="0.25">
      <c r="B122" s="459" t="s">
        <v>136</v>
      </c>
      <c r="C122" s="460"/>
      <c r="D122" s="460"/>
      <c r="E122" s="460"/>
      <c r="F122" s="460"/>
      <c r="G122" s="460"/>
      <c r="H122" s="460"/>
      <c r="I122" s="460"/>
      <c r="J122" s="460"/>
      <c r="K122" s="460"/>
      <c r="L122" s="460"/>
      <c r="M122" s="460"/>
      <c r="N122" s="460"/>
      <c r="O122" s="460"/>
      <c r="P122" s="460"/>
      <c r="Q122" s="460"/>
      <c r="R122" s="460"/>
      <c r="S122" s="460"/>
      <c r="T122" s="460"/>
      <c r="U122" s="460"/>
      <c r="V122" s="460"/>
      <c r="W122" s="460"/>
      <c r="X122" s="460"/>
      <c r="Y122" s="460"/>
      <c r="Z122" s="460"/>
      <c r="AA122" s="460"/>
      <c r="AB122" s="460"/>
      <c r="AC122" s="460"/>
      <c r="AD122" s="460"/>
      <c r="AE122" s="460"/>
      <c r="AF122" s="460"/>
      <c r="AG122" s="460"/>
      <c r="AH122" s="460"/>
      <c r="AI122" s="460"/>
      <c r="AJ122" s="460"/>
      <c r="AK122" s="460"/>
      <c r="AL122" s="460"/>
      <c r="AM122" s="460"/>
      <c r="AN122" s="460"/>
      <c r="AO122" s="460"/>
      <c r="AP122" s="460"/>
      <c r="AQ122" s="460"/>
      <c r="AR122" s="460"/>
      <c r="AS122" s="460"/>
      <c r="AW122" s="84"/>
    </row>
    <row r="123" spans="2:56" s="81" customFormat="1" ht="28.95" customHeight="1" thickBot="1" x14ac:dyDescent="0.3">
      <c r="B123" s="461"/>
      <c r="C123" s="461"/>
      <c r="D123" s="461"/>
      <c r="E123" s="461"/>
      <c r="F123" s="461"/>
      <c r="G123" s="461"/>
      <c r="H123" s="461"/>
      <c r="I123" s="461"/>
      <c r="J123" s="461"/>
      <c r="K123" s="461"/>
      <c r="L123" s="461"/>
      <c r="M123" s="461"/>
      <c r="N123" s="461"/>
      <c r="O123" s="461"/>
      <c r="P123" s="461"/>
      <c r="Q123" s="461"/>
      <c r="R123" s="461"/>
      <c r="S123" s="461"/>
      <c r="T123" s="461"/>
      <c r="U123" s="461"/>
      <c r="V123" s="461"/>
      <c r="W123" s="461"/>
      <c r="X123" s="461"/>
      <c r="Y123" s="461"/>
      <c r="Z123" s="461"/>
      <c r="AA123" s="461"/>
      <c r="AB123" s="461"/>
      <c r="AC123" s="461"/>
      <c r="AD123" s="461"/>
      <c r="AE123" s="461"/>
      <c r="AF123" s="461"/>
      <c r="AG123" s="461"/>
      <c r="AH123" s="461"/>
      <c r="AI123" s="461"/>
      <c r="AJ123" s="461"/>
      <c r="AK123" s="461"/>
      <c r="AL123" s="461"/>
      <c r="AM123" s="461"/>
      <c r="AN123" s="461"/>
      <c r="AO123" s="461"/>
      <c r="AP123" s="461"/>
      <c r="AQ123" s="461"/>
      <c r="AR123" s="461"/>
      <c r="AS123" s="461"/>
      <c r="AW123" s="84"/>
    </row>
    <row r="124" spans="2:56" ht="17.25" customHeight="1" thickBot="1" x14ac:dyDescent="0.45">
      <c r="B124" s="17"/>
      <c r="X124" s="359" t="s">
        <v>14</v>
      </c>
      <c r="Y124" s="360"/>
      <c r="Z124" s="360"/>
      <c r="AA124" s="360"/>
      <c r="AB124" s="360"/>
      <c r="AC124" s="360"/>
      <c r="AD124" s="360"/>
      <c r="AE124" s="360"/>
      <c r="AF124" s="360"/>
      <c r="AG124" s="360"/>
      <c r="AH124" s="360"/>
      <c r="AI124" s="360"/>
      <c r="AJ124" s="360"/>
      <c r="AK124" s="360"/>
      <c r="AL124" s="360"/>
      <c r="AM124" s="361"/>
      <c r="AN124" s="329" t="s">
        <v>133</v>
      </c>
      <c r="AO124" s="372"/>
      <c r="AP124" s="372"/>
      <c r="AQ124" s="372"/>
      <c r="AR124" s="373"/>
    </row>
    <row r="125" spans="2:56" ht="6" customHeight="1" thickBot="1" x14ac:dyDescent="0.45">
      <c r="B125" s="17"/>
    </row>
    <row r="126" spans="2:56" ht="30.75" customHeight="1" thickBot="1" x14ac:dyDescent="0.3">
      <c r="B126" s="362" t="s">
        <v>10</v>
      </c>
      <c r="C126" s="363"/>
      <c r="D126" s="363"/>
      <c r="E126" s="364"/>
      <c r="F126" s="362" t="s">
        <v>129</v>
      </c>
      <c r="G126" s="363"/>
      <c r="H126" s="363"/>
      <c r="I126" s="363"/>
      <c r="J126" s="363"/>
      <c r="K126" s="363"/>
      <c r="L126" s="363"/>
      <c r="M126" s="363"/>
      <c r="N126" s="363"/>
      <c r="O126" s="363"/>
      <c r="P126" s="363"/>
      <c r="Q126" s="363"/>
      <c r="R126" s="363"/>
      <c r="S126" s="363"/>
      <c r="T126" s="363"/>
      <c r="U126" s="363"/>
      <c r="V126" s="363"/>
      <c r="W126" s="364"/>
      <c r="X126" s="362" t="s">
        <v>130</v>
      </c>
      <c r="Y126" s="363"/>
      <c r="Z126" s="363"/>
      <c r="AA126" s="363"/>
      <c r="AB126" s="363"/>
      <c r="AC126" s="363"/>
      <c r="AD126" s="363"/>
      <c r="AE126" s="363"/>
      <c r="AF126" s="363"/>
      <c r="AG126" s="363"/>
      <c r="AH126" s="363"/>
      <c r="AI126" s="363"/>
      <c r="AJ126" s="363"/>
      <c r="AK126" s="363"/>
      <c r="AL126" s="363"/>
      <c r="AM126" s="363"/>
      <c r="AN126" s="374" t="s">
        <v>212</v>
      </c>
      <c r="AO126" s="375"/>
      <c r="AP126" s="375"/>
      <c r="AQ126" s="375"/>
      <c r="AR126" s="376"/>
      <c r="AS126" s="377"/>
      <c r="BA126" s="18"/>
      <c r="BB126" s="18"/>
      <c r="BC126" s="18"/>
      <c r="BD126" s="18"/>
    </row>
    <row r="127" spans="2:56" ht="13.5" hidden="1" customHeight="1" thickBot="1" x14ac:dyDescent="0.3">
      <c r="B127" s="19" t="s">
        <v>3</v>
      </c>
      <c r="C127" s="13"/>
      <c r="D127" s="13"/>
      <c r="E127" s="20"/>
      <c r="F127" s="21"/>
      <c r="W127" s="22"/>
      <c r="X127" s="21"/>
      <c r="AN127" s="23"/>
      <c r="AO127" s="23"/>
      <c r="AP127" s="23"/>
      <c r="AQ127" s="23"/>
      <c r="AR127" s="23"/>
      <c r="AS127" s="24"/>
    </row>
    <row r="128" spans="2:56" ht="21" customHeight="1" x14ac:dyDescent="0.3">
      <c r="B128" s="378">
        <v>61</v>
      </c>
      <c r="C128" s="379"/>
      <c r="D128" s="379"/>
      <c r="E128" s="380"/>
      <c r="F128" s="414"/>
      <c r="G128" s="415"/>
      <c r="H128" s="415"/>
      <c r="I128" s="415"/>
      <c r="J128" s="415"/>
      <c r="K128" s="415"/>
      <c r="L128" s="415"/>
      <c r="M128" s="415"/>
      <c r="N128" s="415"/>
      <c r="O128" s="415"/>
      <c r="P128" s="415"/>
      <c r="Q128" s="415"/>
      <c r="R128" s="415"/>
      <c r="S128" s="415"/>
      <c r="T128" s="415"/>
      <c r="U128" s="415"/>
      <c r="V128" s="415"/>
      <c r="W128" s="416"/>
      <c r="X128" s="440"/>
      <c r="Y128" s="440"/>
      <c r="Z128" s="440"/>
      <c r="AA128" s="440"/>
      <c r="AB128" s="440"/>
      <c r="AC128" s="440"/>
      <c r="AD128" s="440"/>
      <c r="AE128" s="440"/>
      <c r="AF128" s="440"/>
      <c r="AG128" s="440"/>
      <c r="AH128" s="440"/>
      <c r="AI128" s="440"/>
      <c r="AJ128" s="440"/>
      <c r="AK128" s="440"/>
      <c r="AL128" s="440"/>
      <c r="AM128" s="440"/>
      <c r="AN128" s="447" t="str">
        <f t="shared" ref="AN128:AN147" si="8">IF(F128&gt;0,300," ")</f>
        <v xml:space="preserve"> </v>
      </c>
      <c r="AO128" s="448"/>
      <c r="AP128" s="448"/>
      <c r="AQ128" s="448"/>
      <c r="AR128" s="449"/>
      <c r="AS128" s="450"/>
      <c r="AT128" s="25" t="str">
        <f>AN128</f>
        <v xml:space="preserve"> </v>
      </c>
      <c r="AU128" s="25"/>
      <c r="AV128" s="25"/>
      <c r="BA128" s="25"/>
      <c r="BB128" s="25"/>
      <c r="BC128" s="25"/>
      <c r="BD128" s="25"/>
    </row>
    <row r="129" spans="2:56" ht="21" customHeight="1" x14ac:dyDescent="0.3">
      <c r="B129" s="471">
        <v>62</v>
      </c>
      <c r="C129" s="472"/>
      <c r="D129" s="472"/>
      <c r="E129" s="473"/>
      <c r="F129" s="414"/>
      <c r="G129" s="415"/>
      <c r="H129" s="415"/>
      <c r="I129" s="415"/>
      <c r="J129" s="415"/>
      <c r="K129" s="415"/>
      <c r="L129" s="415"/>
      <c r="M129" s="415"/>
      <c r="N129" s="415"/>
      <c r="O129" s="415"/>
      <c r="P129" s="415"/>
      <c r="Q129" s="415"/>
      <c r="R129" s="415"/>
      <c r="S129" s="415"/>
      <c r="T129" s="415"/>
      <c r="U129" s="415"/>
      <c r="V129" s="415"/>
      <c r="W129" s="416"/>
      <c r="X129" s="440"/>
      <c r="Y129" s="440"/>
      <c r="Z129" s="440"/>
      <c r="AA129" s="440"/>
      <c r="AB129" s="440"/>
      <c r="AC129" s="440"/>
      <c r="AD129" s="440"/>
      <c r="AE129" s="440"/>
      <c r="AF129" s="440"/>
      <c r="AG129" s="440"/>
      <c r="AH129" s="440"/>
      <c r="AI129" s="440"/>
      <c r="AJ129" s="440"/>
      <c r="AK129" s="440"/>
      <c r="AL129" s="440"/>
      <c r="AM129" s="440"/>
      <c r="AN129" s="447" t="str">
        <f t="shared" si="8"/>
        <v xml:space="preserve"> </v>
      </c>
      <c r="AO129" s="448"/>
      <c r="AP129" s="448"/>
      <c r="AQ129" s="448"/>
      <c r="AR129" s="449"/>
      <c r="AS129" s="450"/>
      <c r="AT129" s="25" t="str">
        <f t="shared" ref="AT129:AT147" si="9">AN129</f>
        <v xml:space="preserve"> </v>
      </c>
      <c r="AU129" s="25"/>
      <c r="AV129" s="25"/>
      <c r="BA129" s="25"/>
      <c r="BB129" s="25"/>
      <c r="BC129" s="25"/>
      <c r="BD129" s="25"/>
    </row>
    <row r="130" spans="2:56" ht="21" customHeight="1" x14ac:dyDescent="0.3">
      <c r="B130" s="471">
        <v>63</v>
      </c>
      <c r="C130" s="472"/>
      <c r="D130" s="472"/>
      <c r="E130" s="473"/>
      <c r="F130" s="414"/>
      <c r="G130" s="415"/>
      <c r="H130" s="415"/>
      <c r="I130" s="415"/>
      <c r="J130" s="415"/>
      <c r="K130" s="415"/>
      <c r="L130" s="415"/>
      <c r="M130" s="415"/>
      <c r="N130" s="415"/>
      <c r="O130" s="415"/>
      <c r="P130" s="415"/>
      <c r="Q130" s="415"/>
      <c r="R130" s="415"/>
      <c r="S130" s="415"/>
      <c r="T130" s="415"/>
      <c r="U130" s="415"/>
      <c r="V130" s="415"/>
      <c r="W130" s="416"/>
      <c r="X130" s="440"/>
      <c r="Y130" s="440"/>
      <c r="Z130" s="440"/>
      <c r="AA130" s="440"/>
      <c r="AB130" s="440"/>
      <c r="AC130" s="440"/>
      <c r="AD130" s="440"/>
      <c r="AE130" s="440"/>
      <c r="AF130" s="440"/>
      <c r="AG130" s="440"/>
      <c r="AH130" s="440"/>
      <c r="AI130" s="440"/>
      <c r="AJ130" s="440"/>
      <c r="AK130" s="440"/>
      <c r="AL130" s="440"/>
      <c r="AM130" s="440"/>
      <c r="AN130" s="447" t="str">
        <f t="shared" si="8"/>
        <v xml:space="preserve"> </v>
      </c>
      <c r="AO130" s="448"/>
      <c r="AP130" s="448"/>
      <c r="AQ130" s="448"/>
      <c r="AR130" s="449"/>
      <c r="AS130" s="450"/>
      <c r="AT130" s="25" t="str">
        <f t="shared" si="9"/>
        <v xml:space="preserve"> </v>
      </c>
      <c r="AU130" s="25"/>
      <c r="AV130" s="25"/>
      <c r="BA130" s="25"/>
      <c r="BB130" s="25"/>
      <c r="BC130" s="25"/>
      <c r="BD130" s="25"/>
    </row>
    <row r="131" spans="2:56" ht="21" customHeight="1" x14ac:dyDescent="0.3">
      <c r="B131" s="471">
        <v>64</v>
      </c>
      <c r="C131" s="472"/>
      <c r="D131" s="472"/>
      <c r="E131" s="473"/>
      <c r="F131" s="414"/>
      <c r="G131" s="415"/>
      <c r="H131" s="415"/>
      <c r="I131" s="415"/>
      <c r="J131" s="415"/>
      <c r="K131" s="415"/>
      <c r="L131" s="415"/>
      <c r="M131" s="415"/>
      <c r="N131" s="415"/>
      <c r="O131" s="415"/>
      <c r="P131" s="415"/>
      <c r="Q131" s="415"/>
      <c r="R131" s="415"/>
      <c r="S131" s="415"/>
      <c r="T131" s="415"/>
      <c r="U131" s="415"/>
      <c r="V131" s="415"/>
      <c r="W131" s="416"/>
      <c r="X131" s="440"/>
      <c r="Y131" s="440"/>
      <c r="Z131" s="440"/>
      <c r="AA131" s="440"/>
      <c r="AB131" s="440"/>
      <c r="AC131" s="440"/>
      <c r="AD131" s="440"/>
      <c r="AE131" s="440"/>
      <c r="AF131" s="440"/>
      <c r="AG131" s="440"/>
      <c r="AH131" s="440"/>
      <c r="AI131" s="440"/>
      <c r="AJ131" s="440"/>
      <c r="AK131" s="440"/>
      <c r="AL131" s="440"/>
      <c r="AM131" s="440"/>
      <c r="AN131" s="447" t="str">
        <f t="shared" si="8"/>
        <v xml:space="preserve"> </v>
      </c>
      <c r="AO131" s="448"/>
      <c r="AP131" s="448"/>
      <c r="AQ131" s="448"/>
      <c r="AR131" s="449"/>
      <c r="AS131" s="450"/>
      <c r="AT131" s="25" t="str">
        <f t="shared" si="9"/>
        <v xml:space="preserve"> </v>
      </c>
      <c r="AU131" s="25"/>
      <c r="AV131" s="25"/>
      <c r="BA131" s="25"/>
      <c r="BB131" s="25"/>
      <c r="BC131" s="25"/>
      <c r="BD131" s="25"/>
    </row>
    <row r="132" spans="2:56" ht="21" customHeight="1" x14ac:dyDescent="0.3">
      <c r="B132" s="471">
        <v>65</v>
      </c>
      <c r="C132" s="472"/>
      <c r="D132" s="472"/>
      <c r="E132" s="473"/>
      <c r="F132" s="414"/>
      <c r="G132" s="415"/>
      <c r="H132" s="415"/>
      <c r="I132" s="415"/>
      <c r="J132" s="415"/>
      <c r="K132" s="415"/>
      <c r="L132" s="415"/>
      <c r="M132" s="415"/>
      <c r="N132" s="415"/>
      <c r="O132" s="415"/>
      <c r="P132" s="415"/>
      <c r="Q132" s="415"/>
      <c r="R132" s="415"/>
      <c r="S132" s="415"/>
      <c r="T132" s="415"/>
      <c r="U132" s="415"/>
      <c r="V132" s="415"/>
      <c r="W132" s="416"/>
      <c r="X132" s="440"/>
      <c r="Y132" s="440"/>
      <c r="Z132" s="440"/>
      <c r="AA132" s="440"/>
      <c r="AB132" s="440"/>
      <c r="AC132" s="440"/>
      <c r="AD132" s="440"/>
      <c r="AE132" s="440"/>
      <c r="AF132" s="440"/>
      <c r="AG132" s="440"/>
      <c r="AH132" s="440"/>
      <c r="AI132" s="440"/>
      <c r="AJ132" s="440"/>
      <c r="AK132" s="440"/>
      <c r="AL132" s="440"/>
      <c r="AM132" s="440"/>
      <c r="AN132" s="447" t="str">
        <f t="shared" si="8"/>
        <v xml:space="preserve"> </v>
      </c>
      <c r="AO132" s="448"/>
      <c r="AP132" s="448"/>
      <c r="AQ132" s="448"/>
      <c r="AR132" s="449"/>
      <c r="AS132" s="450"/>
      <c r="AT132" s="25" t="str">
        <f t="shared" si="9"/>
        <v xml:space="preserve"> </v>
      </c>
      <c r="AU132" s="25"/>
      <c r="AV132" s="25"/>
      <c r="BA132" s="25"/>
      <c r="BB132" s="25"/>
      <c r="BC132" s="25"/>
      <c r="BD132" s="25"/>
    </row>
    <row r="133" spans="2:56" ht="21" customHeight="1" x14ac:dyDescent="0.3">
      <c r="B133" s="471">
        <v>66</v>
      </c>
      <c r="C133" s="472"/>
      <c r="D133" s="472"/>
      <c r="E133" s="473"/>
      <c r="F133" s="414"/>
      <c r="G133" s="415"/>
      <c r="H133" s="415"/>
      <c r="I133" s="415"/>
      <c r="J133" s="415"/>
      <c r="K133" s="415"/>
      <c r="L133" s="415"/>
      <c r="M133" s="415"/>
      <c r="N133" s="415"/>
      <c r="O133" s="415"/>
      <c r="P133" s="415"/>
      <c r="Q133" s="415"/>
      <c r="R133" s="415"/>
      <c r="S133" s="415"/>
      <c r="T133" s="415"/>
      <c r="U133" s="415"/>
      <c r="V133" s="415"/>
      <c r="W133" s="416"/>
      <c r="X133" s="440"/>
      <c r="Y133" s="440"/>
      <c r="Z133" s="440"/>
      <c r="AA133" s="440"/>
      <c r="AB133" s="440"/>
      <c r="AC133" s="440"/>
      <c r="AD133" s="440"/>
      <c r="AE133" s="440"/>
      <c r="AF133" s="440"/>
      <c r="AG133" s="440"/>
      <c r="AH133" s="440"/>
      <c r="AI133" s="440"/>
      <c r="AJ133" s="440"/>
      <c r="AK133" s="440"/>
      <c r="AL133" s="440"/>
      <c r="AM133" s="440"/>
      <c r="AN133" s="447" t="str">
        <f t="shared" si="8"/>
        <v xml:space="preserve"> </v>
      </c>
      <c r="AO133" s="448"/>
      <c r="AP133" s="448"/>
      <c r="AQ133" s="448"/>
      <c r="AR133" s="449"/>
      <c r="AS133" s="450"/>
      <c r="AT133" s="25" t="str">
        <f t="shared" si="9"/>
        <v xml:space="preserve"> </v>
      </c>
      <c r="AU133" s="25"/>
      <c r="AV133" s="25"/>
      <c r="BA133" s="25"/>
      <c r="BB133" s="25"/>
      <c r="BC133" s="25"/>
      <c r="BD133" s="25"/>
    </row>
    <row r="134" spans="2:56" ht="21" customHeight="1" x14ac:dyDescent="0.3">
      <c r="B134" s="471">
        <v>67</v>
      </c>
      <c r="C134" s="472"/>
      <c r="D134" s="472"/>
      <c r="E134" s="473"/>
      <c r="F134" s="414"/>
      <c r="G134" s="415"/>
      <c r="H134" s="415"/>
      <c r="I134" s="415"/>
      <c r="J134" s="415"/>
      <c r="K134" s="415"/>
      <c r="L134" s="415"/>
      <c r="M134" s="415"/>
      <c r="N134" s="415"/>
      <c r="O134" s="415"/>
      <c r="P134" s="415"/>
      <c r="Q134" s="415"/>
      <c r="R134" s="415"/>
      <c r="S134" s="415"/>
      <c r="T134" s="415"/>
      <c r="U134" s="415"/>
      <c r="V134" s="415"/>
      <c r="W134" s="416"/>
      <c r="X134" s="440"/>
      <c r="Y134" s="440"/>
      <c r="Z134" s="440"/>
      <c r="AA134" s="440"/>
      <c r="AB134" s="440"/>
      <c r="AC134" s="440"/>
      <c r="AD134" s="440"/>
      <c r="AE134" s="440"/>
      <c r="AF134" s="440"/>
      <c r="AG134" s="440"/>
      <c r="AH134" s="440"/>
      <c r="AI134" s="440"/>
      <c r="AJ134" s="440"/>
      <c r="AK134" s="440"/>
      <c r="AL134" s="440"/>
      <c r="AM134" s="440"/>
      <c r="AN134" s="447" t="str">
        <f t="shared" si="8"/>
        <v xml:space="preserve"> </v>
      </c>
      <c r="AO134" s="448"/>
      <c r="AP134" s="448"/>
      <c r="AQ134" s="448"/>
      <c r="AR134" s="449"/>
      <c r="AS134" s="450"/>
      <c r="AT134" s="25" t="str">
        <f t="shared" si="9"/>
        <v xml:space="preserve"> </v>
      </c>
      <c r="AU134" s="25"/>
      <c r="AV134" s="25"/>
      <c r="BA134" s="25"/>
      <c r="BB134" s="25"/>
      <c r="BC134" s="25"/>
      <c r="BD134" s="25"/>
    </row>
    <row r="135" spans="2:56" ht="21" customHeight="1" x14ac:dyDescent="0.3">
      <c r="B135" s="471">
        <v>68</v>
      </c>
      <c r="C135" s="472"/>
      <c r="D135" s="472"/>
      <c r="E135" s="473"/>
      <c r="F135" s="414"/>
      <c r="G135" s="415"/>
      <c r="H135" s="415"/>
      <c r="I135" s="415"/>
      <c r="J135" s="415"/>
      <c r="K135" s="415"/>
      <c r="L135" s="415"/>
      <c r="M135" s="415"/>
      <c r="N135" s="415"/>
      <c r="O135" s="415"/>
      <c r="P135" s="415"/>
      <c r="Q135" s="415"/>
      <c r="R135" s="415"/>
      <c r="S135" s="415"/>
      <c r="T135" s="415"/>
      <c r="U135" s="415"/>
      <c r="V135" s="415"/>
      <c r="W135" s="416"/>
      <c r="X135" s="440"/>
      <c r="Y135" s="440"/>
      <c r="Z135" s="440"/>
      <c r="AA135" s="440"/>
      <c r="AB135" s="440"/>
      <c r="AC135" s="440"/>
      <c r="AD135" s="440"/>
      <c r="AE135" s="440"/>
      <c r="AF135" s="440"/>
      <c r="AG135" s="440"/>
      <c r="AH135" s="440"/>
      <c r="AI135" s="440"/>
      <c r="AJ135" s="440"/>
      <c r="AK135" s="440"/>
      <c r="AL135" s="440"/>
      <c r="AM135" s="440"/>
      <c r="AN135" s="447" t="str">
        <f t="shared" si="8"/>
        <v xml:space="preserve"> </v>
      </c>
      <c r="AO135" s="448"/>
      <c r="AP135" s="448"/>
      <c r="AQ135" s="448"/>
      <c r="AR135" s="449"/>
      <c r="AS135" s="450"/>
      <c r="AT135" s="25" t="str">
        <f t="shared" si="9"/>
        <v xml:space="preserve"> </v>
      </c>
      <c r="AU135" s="25"/>
      <c r="AV135" s="25"/>
      <c r="BA135" s="25"/>
      <c r="BB135" s="25"/>
      <c r="BC135" s="25"/>
      <c r="BD135" s="25"/>
    </row>
    <row r="136" spans="2:56" ht="21" customHeight="1" x14ac:dyDescent="0.3">
      <c r="B136" s="471">
        <v>69</v>
      </c>
      <c r="C136" s="472"/>
      <c r="D136" s="472"/>
      <c r="E136" s="473"/>
      <c r="F136" s="414"/>
      <c r="G136" s="415"/>
      <c r="H136" s="415"/>
      <c r="I136" s="415"/>
      <c r="J136" s="415"/>
      <c r="K136" s="415"/>
      <c r="L136" s="415"/>
      <c r="M136" s="415"/>
      <c r="N136" s="415"/>
      <c r="O136" s="415"/>
      <c r="P136" s="415"/>
      <c r="Q136" s="415"/>
      <c r="R136" s="415"/>
      <c r="S136" s="415"/>
      <c r="T136" s="415"/>
      <c r="U136" s="415"/>
      <c r="V136" s="415"/>
      <c r="W136" s="416"/>
      <c r="X136" s="440"/>
      <c r="Y136" s="440"/>
      <c r="Z136" s="440"/>
      <c r="AA136" s="440"/>
      <c r="AB136" s="440"/>
      <c r="AC136" s="440"/>
      <c r="AD136" s="440"/>
      <c r="AE136" s="440"/>
      <c r="AF136" s="440"/>
      <c r="AG136" s="440"/>
      <c r="AH136" s="440"/>
      <c r="AI136" s="440"/>
      <c r="AJ136" s="440"/>
      <c r="AK136" s="440"/>
      <c r="AL136" s="440"/>
      <c r="AM136" s="440"/>
      <c r="AN136" s="447" t="str">
        <f t="shared" si="8"/>
        <v xml:space="preserve"> </v>
      </c>
      <c r="AO136" s="448"/>
      <c r="AP136" s="448"/>
      <c r="AQ136" s="448"/>
      <c r="AR136" s="449"/>
      <c r="AS136" s="450"/>
      <c r="AT136" s="25" t="str">
        <f t="shared" si="9"/>
        <v xml:space="preserve"> </v>
      </c>
      <c r="AU136" s="25"/>
      <c r="AV136" s="25"/>
      <c r="BA136" s="25"/>
      <c r="BB136" s="25"/>
      <c r="BC136" s="25"/>
      <c r="BD136" s="25"/>
    </row>
    <row r="137" spans="2:56" ht="21" customHeight="1" x14ac:dyDescent="0.3">
      <c r="B137" s="471">
        <v>70</v>
      </c>
      <c r="C137" s="472"/>
      <c r="D137" s="472"/>
      <c r="E137" s="473"/>
      <c r="F137" s="414"/>
      <c r="G137" s="415"/>
      <c r="H137" s="415"/>
      <c r="I137" s="415"/>
      <c r="J137" s="415"/>
      <c r="K137" s="415"/>
      <c r="L137" s="415"/>
      <c r="M137" s="415"/>
      <c r="N137" s="415"/>
      <c r="O137" s="415"/>
      <c r="P137" s="415"/>
      <c r="Q137" s="415"/>
      <c r="R137" s="415"/>
      <c r="S137" s="415"/>
      <c r="T137" s="415"/>
      <c r="U137" s="415"/>
      <c r="V137" s="415"/>
      <c r="W137" s="416"/>
      <c r="X137" s="440"/>
      <c r="Y137" s="440"/>
      <c r="Z137" s="440"/>
      <c r="AA137" s="440"/>
      <c r="AB137" s="440"/>
      <c r="AC137" s="440"/>
      <c r="AD137" s="440"/>
      <c r="AE137" s="440"/>
      <c r="AF137" s="440"/>
      <c r="AG137" s="440"/>
      <c r="AH137" s="440"/>
      <c r="AI137" s="440"/>
      <c r="AJ137" s="440"/>
      <c r="AK137" s="440"/>
      <c r="AL137" s="440"/>
      <c r="AM137" s="440"/>
      <c r="AN137" s="447" t="str">
        <f t="shared" si="8"/>
        <v xml:space="preserve"> </v>
      </c>
      <c r="AO137" s="448"/>
      <c r="AP137" s="448"/>
      <c r="AQ137" s="448"/>
      <c r="AR137" s="449"/>
      <c r="AS137" s="450"/>
      <c r="AT137" s="25" t="str">
        <f t="shared" si="9"/>
        <v xml:space="preserve"> </v>
      </c>
      <c r="AU137" s="25"/>
      <c r="AV137" s="25"/>
      <c r="BA137" s="25"/>
      <c r="BB137" s="25"/>
      <c r="BC137" s="25"/>
      <c r="BD137" s="25"/>
    </row>
    <row r="138" spans="2:56" ht="21" customHeight="1" x14ac:dyDescent="0.3">
      <c r="B138" s="471">
        <v>71</v>
      </c>
      <c r="C138" s="472"/>
      <c r="D138" s="472"/>
      <c r="E138" s="473"/>
      <c r="F138" s="414"/>
      <c r="G138" s="415"/>
      <c r="H138" s="415"/>
      <c r="I138" s="415"/>
      <c r="J138" s="415"/>
      <c r="K138" s="415"/>
      <c r="L138" s="415"/>
      <c r="M138" s="415"/>
      <c r="N138" s="415"/>
      <c r="O138" s="415"/>
      <c r="P138" s="415"/>
      <c r="Q138" s="415"/>
      <c r="R138" s="415"/>
      <c r="S138" s="415"/>
      <c r="T138" s="415"/>
      <c r="U138" s="415"/>
      <c r="V138" s="415"/>
      <c r="W138" s="416"/>
      <c r="X138" s="440"/>
      <c r="Y138" s="440"/>
      <c r="Z138" s="440"/>
      <c r="AA138" s="440"/>
      <c r="AB138" s="440"/>
      <c r="AC138" s="440"/>
      <c r="AD138" s="440"/>
      <c r="AE138" s="440"/>
      <c r="AF138" s="440"/>
      <c r="AG138" s="440"/>
      <c r="AH138" s="440"/>
      <c r="AI138" s="440"/>
      <c r="AJ138" s="440"/>
      <c r="AK138" s="440"/>
      <c r="AL138" s="440"/>
      <c r="AM138" s="440"/>
      <c r="AN138" s="447" t="str">
        <f t="shared" si="8"/>
        <v xml:space="preserve"> </v>
      </c>
      <c r="AO138" s="448"/>
      <c r="AP138" s="448"/>
      <c r="AQ138" s="448"/>
      <c r="AR138" s="449"/>
      <c r="AS138" s="450"/>
      <c r="AT138" s="25" t="str">
        <f t="shared" si="9"/>
        <v xml:space="preserve"> </v>
      </c>
      <c r="AU138" s="25"/>
      <c r="AV138" s="25"/>
      <c r="BA138" s="25"/>
      <c r="BB138" s="25"/>
      <c r="BC138" s="25"/>
      <c r="BD138" s="25"/>
    </row>
    <row r="139" spans="2:56" ht="21" customHeight="1" x14ac:dyDescent="0.3">
      <c r="B139" s="471">
        <v>72</v>
      </c>
      <c r="C139" s="472"/>
      <c r="D139" s="472"/>
      <c r="E139" s="473"/>
      <c r="F139" s="414"/>
      <c r="G139" s="415"/>
      <c r="H139" s="415"/>
      <c r="I139" s="415"/>
      <c r="J139" s="415"/>
      <c r="K139" s="415"/>
      <c r="L139" s="415"/>
      <c r="M139" s="415"/>
      <c r="N139" s="415"/>
      <c r="O139" s="415"/>
      <c r="P139" s="415"/>
      <c r="Q139" s="415"/>
      <c r="R139" s="415"/>
      <c r="S139" s="415"/>
      <c r="T139" s="415"/>
      <c r="U139" s="415"/>
      <c r="V139" s="415"/>
      <c r="W139" s="416"/>
      <c r="X139" s="440"/>
      <c r="Y139" s="440"/>
      <c r="Z139" s="440"/>
      <c r="AA139" s="440"/>
      <c r="AB139" s="440"/>
      <c r="AC139" s="440"/>
      <c r="AD139" s="440"/>
      <c r="AE139" s="440"/>
      <c r="AF139" s="440"/>
      <c r="AG139" s="440"/>
      <c r="AH139" s="440"/>
      <c r="AI139" s="440"/>
      <c r="AJ139" s="440"/>
      <c r="AK139" s="440"/>
      <c r="AL139" s="440"/>
      <c r="AM139" s="440"/>
      <c r="AN139" s="447" t="str">
        <f t="shared" si="8"/>
        <v xml:space="preserve"> </v>
      </c>
      <c r="AO139" s="448"/>
      <c r="AP139" s="448"/>
      <c r="AQ139" s="448"/>
      <c r="AR139" s="449"/>
      <c r="AS139" s="450"/>
      <c r="AT139" s="25" t="str">
        <f t="shared" si="9"/>
        <v xml:space="preserve"> </v>
      </c>
      <c r="AU139" s="25"/>
      <c r="AV139" s="25"/>
      <c r="BA139" s="25"/>
      <c r="BB139" s="25"/>
      <c r="BC139" s="25"/>
      <c r="BD139" s="25"/>
    </row>
    <row r="140" spans="2:56" ht="21" customHeight="1" x14ac:dyDescent="0.3">
      <c r="B140" s="471">
        <v>73</v>
      </c>
      <c r="C140" s="472"/>
      <c r="D140" s="472"/>
      <c r="E140" s="473"/>
      <c r="F140" s="414"/>
      <c r="G140" s="415"/>
      <c r="H140" s="415"/>
      <c r="I140" s="415"/>
      <c r="J140" s="415"/>
      <c r="K140" s="415"/>
      <c r="L140" s="415"/>
      <c r="M140" s="415"/>
      <c r="N140" s="415"/>
      <c r="O140" s="415"/>
      <c r="P140" s="415"/>
      <c r="Q140" s="415"/>
      <c r="R140" s="415"/>
      <c r="S140" s="415"/>
      <c r="T140" s="415"/>
      <c r="U140" s="415"/>
      <c r="V140" s="415"/>
      <c r="W140" s="416"/>
      <c r="X140" s="440"/>
      <c r="Y140" s="440"/>
      <c r="Z140" s="440"/>
      <c r="AA140" s="440"/>
      <c r="AB140" s="440"/>
      <c r="AC140" s="440"/>
      <c r="AD140" s="440"/>
      <c r="AE140" s="440"/>
      <c r="AF140" s="440"/>
      <c r="AG140" s="440"/>
      <c r="AH140" s="440"/>
      <c r="AI140" s="440"/>
      <c r="AJ140" s="440"/>
      <c r="AK140" s="440"/>
      <c r="AL140" s="440"/>
      <c r="AM140" s="440"/>
      <c r="AN140" s="447" t="str">
        <f t="shared" si="8"/>
        <v xml:space="preserve"> </v>
      </c>
      <c r="AO140" s="448"/>
      <c r="AP140" s="448"/>
      <c r="AQ140" s="448"/>
      <c r="AR140" s="449"/>
      <c r="AS140" s="450"/>
      <c r="AT140" s="25" t="str">
        <f t="shared" si="9"/>
        <v xml:space="preserve"> </v>
      </c>
      <c r="AU140" s="25"/>
      <c r="AV140" s="25"/>
      <c r="BA140" s="25"/>
      <c r="BB140" s="25"/>
      <c r="BC140" s="25"/>
      <c r="BD140" s="25"/>
    </row>
    <row r="141" spans="2:56" ht="21" customHeight="1" x14ac:dyDescent="0.3">
      <c r="B141" s="471">
        <v>74</v>
      </c>
      <c r="C141" s="472"/>
      <c r="D141" s="472"/>
      <c r="E141" s="473"/>
      <c r="F141" s="414"/>
      <c r="G141" s="415"/>
      <c r="H141" s="415"/>
      <c r="I141" s="415"/>
      <c r="J141" s="415"/>
      <c r="K141" s="415"/>
      <c r="L141" s="415"/>
      <c r="M141" s="415"/>
      <c r="N141" s="415"/>
      <c r="O141" s="415"/>
      <c r="P141" s="415"/>
      <c r="Q141" s="415"/>
      <c r="R141" s="415"/>
      <c r="S141" s="415"/>
      <c r="T141" s="415"/>
      <c r="U141" s="415"/>
      <c r="V141" s="415"/>
      <c r="W141" s="416"/>
      <c r="X141" s="440"/>
      <c r="Y141" s="440"/>
      <c r="Z141" s="440"/>
      <c r="AA141" s="440"/>
      <c r="AB141" s="440"/>
      <c r="AC141" s="440"/>
      <c r="AD141" s="440"/>
      <c r="AE141" s="440"/>
      <c r="AF141" s="440"/>
      <c r="AG141" s="440"/>
      <c r="AH141" s="440"/>
      <c r="AI141" s="440"/>
      <c r="AJ141" s="440"/>
      <c r="AK141" s="440"/>
      <c r="AL141" s="440"/>
      <c r="AM141" s="440"/>
      <c r="AN141" s="447" t="str">
        <f t="shared" si="8"/>
        <v xml:space="preserve"> </v>
      </c>
      <c r="AO141" s="448"/>
      <c r="AP141" s="448"/>
      <c r="AQ141" s="448"/>
      <c r="AR141" s="449"/>
      <c r="AS141" s="450"/>
      <c r="AT141" s="25" t="str">
        <f t="shared" si="9"/>
        <v xml:space="preserve"> </v>
      </c>
      <c r="AU141" s="25"/>
      <c r="AV141" s="25"/>
      <c r="BA141" s="25"/>
      <c r="BB141" s="25"/>
      <c r="BC141" s="25"/>
      <c r="BD141" s="25"/>
    </row>
    <row r="142" spans="2:56" ht="21" customHeight="1" x14ac:dyDescent="0.3">
      <c r="B142" s="471">
        <v>75</v>
      </c>
      <c r="C142" s="472"/>
      <c r="D142" s="472"/>
      <c r="E142" s="473"/>
      <c r="F142" s="414"/>
      <c r="G142" s="415"/>
      <c r="H142" s="415"/>
      <c r="I142" s="415"/>
      <c r="J142" s="415"/>
      <c r="K142" s="415"/>
      <c r="L142" s="415"/>
      <c r="M142" s="415"/>
      <c r="N142" s="415"/>
      <c r="O142" s="415"/>
      <c r="P142" s="415"/>
      <c r="Q142" s="415"/>
      <c r="R142" s="415"/>
      <c r="S142" s="415"/>
      <c r="T142" s="415"/>
      <c r="U142" s="415"/>
      <c r="V142" s="415"/>
      <c r="W142" s="416"/>
      <c r="X142" s="440"/>
      <c r="Y142" s="440"/>
      <c r="Z142" s="440"/>
      <c r="AA142" s="440"/>
      <c r="AB142" s="440"/>
      <c r="AC142" s="440"/>
      <c r="AD142" s="440"/>
      <c r="AE142" s="440"/>
      <c r="AF142" s="440"/>
      <c r="AG142" s="440"/>
      <c r="AH142" s="440"/>
      <c r="AI142" s="440"/>
      <c r="AJ142" s="440"/>
      <c r="AK142" s="440"/>
      <c r="AL142" s="440"/>
      <c r="AM142" s="440"/>
      <c r="AN142" s="447" t="str">
        <f t="shared" si="8"/>
        <v xml:space="preserve"> </v>
      </c>
      <c r="AO142" s="448"/>
      <c r="AP142" s="448"/>
      <c r="AQ142" s="448"/>
      <c r="AR142" s="449"/>
      <c r="AS142" s="450"/>
      <c r="AT142" s="25" t="str">
        <f t="shared" si="9"/>
        <v xml:space="preserve"> </v>
      </c>
      <c r="AU142" s="25"/>
      <c r="AV142" s="25"/>
      <c r="BA142" s="25"/>
      <c r="BB142" s="25"/>
      <c r="BC142" s="25"/>
      <c r="BD142" s="25"/>
    </row>
    <row r="143" spans="2:56" ht="21" customHeight="1" x14ac:dyDescent="0.3">
      <c r="B143" s="471">
        <v>76</v>
      </c>
      <c r="C143" s="472"/>
      <c r="D143" s="472"/>
      <c r="E143" s="473"/>
      <c r="F143" s="414"/>
      <c r="G143" s="415"/>
      <c r="H143" s="415"/>
      <c r="I143" s="415"/>
      <c r="J143" s="415"/>
      <c r="K143" s="415"/>
      <c r="L143" s="415"/>
      <c r="M143" s="415"/>
      <c r="N143" s="415"/>
      <c r="O143" s="415"/>
      <c r="P143" s="415"/>
      <c r="Q143" s="415"/>
      <c r="R143" s="415"/>
      <c r="S143" s="415"/>
      <c r="T143" s="415"/>
      <c r="U143" s="415"/>
      <c r="V143" s="415"/>
      <c r="W143" s="416"/>
      <c r="X143" s="440"/>
      <c r="Y143" s="440"/>
      <c r="Z143" s="440"/>
      <c r="AA143" s="440"/>
      <c r="AB143" s="440"/>
      <c r="AC143" s="440"/>
      <c r="AD143" s="440"/>
      <c r="AE143" s="440"/>
      <c r="AF143" s="440"/>
      <c r="AG143" s="440"/>
      <c r="AH143" s="440"/>
      <c r="AI143" s="440"/>
      <c r="AJ143" s="440"/>
      <c r="AK143" s="440"/>
      <c r="AL143" s="440"/>
      <c r="AM143" s="440"/>
      <c r="AN143" s="447" t="str">
        <f t="shared" si="8"/>
        <v xml:space="preserve"> </v>
      </c>
      <c r="AO143" s="448"/>
      <c r="AP143" s="448"/>
      <c r="AQ143" s="448"/>
      <c r="AR143" s="449"/>
      <c r="AS143" s="450"/>
      <c r="AT143" s="25" t="str">
        <f t="shared" si="9"/>
        <v xml:space="preserve"> </v>
      </c>
      <c r="AU143" s="25"/>
      <c r="AV143" s="25"/>
      <c r="BA143" s="25"/>
      <c r="BB143" s="25"/>
      <c r="BC143" s="25"/>
      <c r="BD143" s="25"/>
    </row>
    <row r="144" spans="2:56" ht="21" customHeight="1" x14ac:dyDescent="0.3">
      <c r="B144" s="471">
        <v>77</v>
      </c>
      <c r="C144" s="472"/>
      <c r="D144" s="472"/>
      <c r="E144" s="473"/>
      <c r="F144" s="414"/>
      <c r="G144" s="415"/>
      <c r="H144" s="415"/>
      <c r="I144" s="415"/>
      <c r="J144" s="415"/>
      <c r="K144" s="415"/>
      <c r="L144" s="415"/>
      <c r="M144" s="415"/>
      <c r="N144" s="415"/>
      <c r="O144" s="415"/>
      <c r="P144" s="415"/>
      <c r="Q144" s="415"/>
      <c r="R144" s="415"/>
      <c r="S144" s="415"/>
      <c r="T144" s="415"/>
      <c r="U144" s="415"/>
      <c r="V144" s="415"/>
      <c r="W144" s="416"/>
      <c r="X144" s="440"/>
      <c r="Y144" s="440"/>
      <c r="Z144" s="440"/>
      <c r="AA144" s="440"/>
      <c r="AB144" s="440"/>
      <c r="AC144" s="440"/>
      <c r="AD144" s="440"/>
      <c r="AE144" s="440"/>
      <c r="AF144" s="440"/>
      <c r="AG144" s="440"/>
      <c r="AH144" s="440"/>
      <c r="AI144" s="440"/>
      <c r="AJ144" s="440"/>
      <c r="AK144" s="440"/>
      <c r="AL144" s="440"/>
      <c r="AM144" s="440"/>
      <c r="AN144" s="447" t="str">
        <f t="shared" si="8"/>
        <v xml:space="preserve"> </v>
      </c>
      <c r="AO144" s="448"/>
      <c r="AP144" s="448"/>
      <c r="AQ144" s="448"/>
      <c r="AR144" s="449"/>
      <c r="AS144" s="450"/>
      <c r="AT144" s="25" t="str">
        <f t="shared" si="9"/>
        <v xml:space="preserve"> </v>
      </c>
      <c r="AU144" s="25"/>
      <c r="AV144" s="25"/>
      <c r="BA144" s="25"/>
      <c r="BB144" s="25"/>
      <c r="BC144" s="25"/>
      <c r="BD144" s="25"/>
    </row>
    <row r="145" spans="2:56" ht="21" customHeight="1" x14ac:dyDescent="0.3">
      <c r="B145" s="471">
        <v>78</v>
      </c>
      <c r="C145" s="472"/>
      <c r="D145" s="472"/>
      <c r="E145" s="473"/>
      <c r="F145" s="414"/>
      <c r="G145" s="415"/>
      <c r="H145" s="415"/>
      <c r="I145" s="415"/>
      <c r="J145" s="415"/>
      <c r="K145" s="415"/>
      <c r="L145" s="415"/>
      <c r="M145" s="415"/>
      <c r="N145" s="415"/>
      <c r="O145" s="415"/>
      <c r="P145" s="415"/>
      <c r="Q145" s="415"/>
      <c r="R145" s="415"/>
      <c r="S145" s="415"/>
      <c r="T145" s="415"/>
      <c r="U145" s="415"/>
      <c r="V145" s="415"/>
      <c r="W145" s="416"/>
      <c r="X145" s="440"/>
      <c r="Y145" s="440"/>
      <c r="Z145" s="440"/>
      <c r="AA145" s="440"/>
      <c r="AB145" s="440"/>
      <c r="AC145" s="440"/>
      <c r="AD145" s="440"/>
      <c r="AE145" s="440"/>
      <c r="AF145" s="440"/>
      <c r="AG145" s="440"/>
      <c r="AH145" s="440"/>
      <c r="AI145" s="440"/>
      <c r="AJ145" s="440"/>
      <c r="AK145" s="440"/>
      <c r="AL145" s="440"/>
      <c r="AM145" s="440"/>
      <c r="AN145" s="447" t="str">
        <f t="shared" si="8"/>
        <v xml:space="preserve"> </v>
      </c>
      <c r="AO145" s="448"/>
      <c r="AP145" s="448"/>
      <c r="AQ145" s="448"/>
      <c r="AR145" s="449"/>
      <c r="AS145" s="450"/>
      <c r="AT145" s="25" t="str">
        <f t="shared" si="9"/>
        <v xml:space="preserve"> </v>
      </c>
      <c r="AU145" s="25"/>
      <c r="AV145" s="25"/>
      <c r="BA145" s="25"/>
      <c r="BB145" s="25"/>
      <c r="BC145" s="25"/>
      <c r="BD145" s="25"/>
    </row>
    <row r="146" spans="2:56" ht="21" customHeight="1" x14ac:dyDescent="0.3">
      <c r="B146" s="471">
        <v>79</v>
      </c>
      <c r="C146" s="472"/>
      <c r="D146" s="472"/>
      <c r="E146" s="473"/>
      <c r="F146" s="414"/>
      <c r="G146" s="415"/>
      <c r="H146" s="415"/>
      <c r="I146" s="415"/>
      <c r="J146" s="415"/>
      <c r="K146" s="415"/>
      <c r="L146" s="415"/>
      <c r="M146" s="415"/>
      <c r="N146" s="415"/>
      <c r="O146" s="415"/>
      <c r="P146" s="415"/>
      <c r="Q146" s="415"/>
      <c r="R146" s="415"/>
      <c r="S146" s="415"/>
      <c r="T146" s="415"/>
      <c r="U146" s="415"/>
      <c r="V146" s="415"/>
      <c r="W146" s="416"/>
      <c r="X146" s="440"/>
      <c r="Y146" s="440"/>
      <c r="Z146" s="440"/>
      <c r="AA146" s="440"/>
      <c r="AB146" s="440"/>
      <c r="AC146" s="440"/>
      <c r="AD146" s="440"/>
      <c r="AE146" s="440"/>
      <c r="AF146" s="440"/>
      <c r="AG146" s="440"/>
      <c r="AH146" s="440"/>
      <c r="AI146" s="440"/>
      <c r="AJ146" s="440"/>
      <c r="AK146" s="440"/>
      <c r="AL146" s="440"/>
      <c r="AM146" s="440"/>
      <c r="AN146" s="447" t="str">
        <f t="shared" si="8"/>
        <v xml:space="preserve"> </v>
      </c>
      <c r="AO146" s="448"/>
      <c r="AP146" s="448"/>
      <c r="AQ146" s="448"/>
      <c r="AR146" s="449"/>
      <c r="AS146" s="450"/>
      <c r="AT146" s="25" t="str">
        <f t="shared" si="9"/>
        <v xml:space="preserve"> </v>
      </c>
      <c r="AU146" s="25"/>
      <c r="AV146" s="25"/>
      <c r="BA146" s="25"/>
      <c r="BB146" s="25"/>
      <c r="BC146" s="25"/>
      <c r="BD146" s="25"/>
    </row>
    <row r="147" spans="2:56" ht="21" customHeight="1" thickBot="1" x14ac:dyDescent="0.35">
      <c r="B147" s="341">
        <v>80</v>
      </c>
      <c r="C147" s="342"/>
      <c r="D147" s="342"/>
      <c r="E147" s="343"/>
      <c r="F147" s="344"/>
      <c r="G147" s="345"/>
      <c r="H147" s="345"/>
      <c r="I147" s="345"/>
      <c r="J147" s="345"/>
      <c r="K147" s="345"/>
      <c r="L147" s="345"/>
      <c r="M147" s="345"/>
      <c r="N147" s="345"/>
      <c r="O147" s="345"/>
      <c r="P147" s="345"/>
      <c r="Q147" s="345"/>
      <c r="R147" s="345"/>
      <c r="S147" s="345"/>
      <c r="T147" s="345"/>
      <c r="U147" s="345"/>
      <c r="V147" s="345"/>
      <c r="W147" s="346"/>
      <c r="X147" s="440"/>
      <c r="Y147" s="440"/>
      <c r="Z147" s="440"/>
      <c r="AA147" s="440"/>
      <c r="AB147" s="440"/>
      <c r="AC147" s="440"/>
      <c r="AD147" s="440"/>
      <c r="AE147" s="440"/>
      <c r="AF147" s="440"/>
      <c r="AG147" s="440"/>
      <c r="AH147" s="440"/>
      <c r="AI147" s="440"/>
      <c r="AJ147" s="440"/>
      <c r="AK147" s="440"/>
      <c r="AL147" s="440"/>
      <c r="AM147" s="440"/>
      <c r="AN147" s="309" t="str">
        <f t="shared" si="8"/>
        <v xml:space="preserve"> </v>
      </c>
      <c r="AO147" s="468"/>
      <c r="AP147" s="468"/>
      <c r="AQ147" s="468"/>
      <c r="AR147" s="469"/>
      <c r="AS147" s="470"/>
      <c r="AT147" s="25" t="str">
        <f t="shared" si="9"/>
        <v xml:space="preserve"> </v>
      </c>
      <c r="AU147" s="25"/>
      <c r="AV147" s="25"/>
      <c r="BA147" s="25"/>
      <c r="BB147" s="25"/>
      <c r="BC147" s="25"/>
      <c r="BD147" s="25"/>
    </row>
    <row r="148" spans="2:56" ht="21" customHeight="1" thickBot="1" x14ac:dyDescent="0.35">
      <c r="B148" s="9"/>
      <c r="X148" s="329" t="s">
        <v>19</v>
      </c>
      <c r="Y148" s="330"/>
      <c r="Z148" s="330"/>
      <c r="AA148" s="330"/>
      <c r="AB148" s="330"/>
      <c r="AC148" s="330"/>
      <c r="AD148" s="330"/>
      <c r="AE148" s="330"/>
      <c r="AF148" s="330"/>
      <c r="AG148" s="330"/>
      <c r="AH148" s="330"/>
      <c r="AI148" s="330"/>
      <c r="AJ148" s="330"/>
      <c r="AK148" s="330"/>
      <c r="AL148" s="330"/>
      <c r="AM148" s="330"/>
      <c r="AN148" s="323" t="str">
        <f>IF(AT148&gt;0,AT148," ")</f>
        <v xml:space="preserve"> </v>
      </c>
      <c r="AO148" s="324"/>
      <c r="AP148" s="324"/>
      <c r="AQ148" s="324"/>
      <c r="AR148" s="324"/>
      <c r="AS148" s="325"/>
      <c r="AT148" s="28">
        <f>SUM(AT128:AT147)</f>
        <v>0</v>
      </c>
      <c r="AU148" s="28"/>
      <c r="AV148" s="28"/>
      <c r="AX148" s="1">
        <f>SUM(AN128:AS147)</f>
        <v>0</v>
      </c>
      <c r="BA148" s="28"/>
      <c r="BB148" s="28"/>
      <c r="BC148" s="28"/>
      <c r="BD148" s="28"/>
    </row>
    <row r="149" spans="2:56" ht="15" customHeight="1" x14ac:dyDescent="0.25"/>
    <row r="150" spans="2:56" ht="15" customHeight="1" x14ac:dyDescent="0.25">
      <c r="B150" s="58"/>
    </row>
    <row r="151" spans="2:56" ht="15" customHeight="1" x14ac:dyDescent="0.25">
      <c r="B151" s="58"/>
    </row>
    <row r="152" spans="2:56" ht="15" customHeight="1" x14ac:dyDescent="0.25"/>
    <row r="153" spans="2:56" ht="15" customHeight="1" x14ac:dyDescent="0.25"/>
    <row r="154" spans="2:56" ht="15" customHeight="1" x14ac:dyDescent="0.25"/>
    <row r="155" spans="2:56" ht="15" customHeight="1" x14ac:dyDescent="0.25"/>
    <row r="156" spans="2:56" ht="15" customHeight="1" x14ac:dyDescent="0.25"/>
    <row r="157" spans="2:56" ht="15" customHeight="1" x14ac:dyDescent="0.25"/>
    <row r="158" spans="2:56" ht="15" customHeight="1" x14ac:dyDescent="0.25"/>
    <row r="159" spans="2:56" ht="15" customHeight="1" x14ac:dyDescent="0.25">
      <c r="B159" s="335" t="s">
        <v>140</v>
      </c>
      <c r="C159" s="336"/>
      <c r="D159" s="336"/>
      <c r="E159" s="336"/>
      <c r="F159" s="336"/>
      <c r="G159" s="336"/>
      <c r="H159" s="337"/>
    </row>
    <row r="160" spans="2:56" ht="15" customHeight="1" x14ac:dyDescent="0.25"/>
    <row r="161" spans="2:56" ht="17.25" customHeight="1" x14ac:dyDescent="0.3">
      <c r="F161" s="307" t="s">
        <v>0</v>
      </c>
      <c r="G161" s="307"/>
      <c r="H161" s="307"/>
      <c r="I161" s="307"/>
      <c r="J161" s="307"/>
      <c r="K161" s="307"/>
      <c r="L161" s="307"/>
      <c r="M161" s="307"/>
      <c r="N161" s="307"/>
      <c r="O161" s="307"/>
      <c r="P161" s="462" t="str">
        <f>IF(AT161=0," ",IF(AT161&gt;1,AT161))</f>
        <v xml:space="preserve"> </v>
      </c>
      <c r="Q161" s="463"/>
      <c r="R161" s="463"/>
      <c r="S161" s="463"/>
      <c r="T161" s="463"/>
      <c r="U161" s="463"/>
      <c r="V161" s="463"/>
      <c r="W161" s="463"/>
      <c r="X161" s="463"/>
      <c r="Y161" s="464"/>
      <c r="AA161" s="307" t="s">
        <v>1</v>
      </c>
      <c r="AB161" s="307"/>
      <c r="AC161" s="307"/>
      <c r="AD161" s="307"/>
      <c r="AE161" s="307"/>
      <c r="AF161" s="307"/>
      <c r="AG161" s="307"/>
      <c r="AH161" s="307"/>
      <c r="AI161" s="433"/>
      <c r="AJ161" s="434">
        <v>0</v>
      </c>
      <c r="AK161" s="435"/>
      <c r="AL161" s="436"/>
      <c r="AN161" s="307" t="s">
        <v>2</v>
      </c>
      <c r="AO161" s="307"/>
      <c r="AP161" s="433"/>
      <c r="AQ161" s="437">
        <v>6</v>
      </c>
      <c r="AR161" s="438"/>
      <c r="AS161" s="439"/>
      <c r="AT161" s="1">
        <v>0</v>
      </c>
    </row>
    <row r="162" spans="2:56" s="81" customFormat="1" ht="28.95" customHeight="1" x14ac:dyDescent="0.25">
      <c r="B162" s="459" t="s">
        <v>136</v>
      </c>
      <c r="C162" s="460"/>
      <c r="D162" s="460"/>
      <c r="E162" s="460"/>
      <c r="F162" s="460"/>
      <c r="G162" s="460"/>
      <c r="H162" s="460"/>
      <c r="I162" s="460"/>
      <c r="J162" s="460"/>
      <c r="K162" s="460"/>
      <c r="L162" s="460"/>
      <c r="M162" s="460"/>
      <c r="N162" s="460"/>
      <c r="O162" s="460"/>
      <c r="P162" s="460"/>
      <c r="Q162" s="460"/>
      <c r="R162" s="460"/>
      <c r="S162" s="460"/>
      <c r="T162" s="460"/>
      <c r="U162" s="460"/>
      <c r="V162" s="460"/>
      <c r="W162" s="460"/>
      <c r="X162" s="460"/>
      <c r="Y162" s="460"/>
      <c r="Z162" s="460"/>
      <c r="AA162" s="460"/>
      <c r="AB162" s="460"/>
      <c r="AC162" s="460"/>
      <c r="AD162" s="460"/>
      <c r="AE162" s="460"/>
      <c r="AF162" s="460"/>
      <c r="AG162" s="460"/>
      <c r="AH162" s="460"/>
      <c r="AI162" s="460"/>
      <c r="AJ162" s="460"/>
      <c r="AK162" s="460"/>
      <c r="AL162" s="460"/>
      <c r="AM162" s="460"/>
      <c r="AN162" s="460"/>
      <c r="AO162" s="460"/>
      <c r="AP162" s="460"/>
      <c r="AQ162" s="460"/>
      <c r="AR162" s="460"/>
      <c r="AS162" s="460"/>
      <c r="AW162" s="84"/>
    </row>
    <row r="163" spans="2:56" s="81" customFormat="1" ht="28.95" customHeight="1" thickBot="1" x14ac:dyDescent="0.3">
      <c r="B163" s="461"/>
      <c r="C163" s="461"/>
      <c r="D163" s="461"/>
      <c r="E163" s="461"/>
      <c r="F163" s="461"/>
      <c r="G163" s="461"/>
      <c r="H163" s="461"/>
      <c r="I163" s="461"/>
      <c r="J163" s="461"/>
      <c r="K163" s="461"/>
      <c r="L163" s="461"/>
      <c r="M163" s="461"/>
      <c r="N163" s="461"/>
      <c r="O163" s="461"/>
      <c r="P163" s="461"/>
      <c r="Q163" s="461"/>
      <c r="R163" s="461"/>
      <c r="S163" s="461"/>
      <c r="T163" s="461"/>
      <c r="U163" s="461"/>
      <c r="V163" s="461"/>
      <c r="W163" s="461"/>
      <c r="X163" s="461"/>
      <c r="Y163" s="461"/>
      <c r="Z163" s="461"/>
      <c r="AA163" s="461"/>
      <c r="AB163" s="461"/>
      <c r="AC163" s="461"/>
      <c r="AD163" s="461"/>
      <c r="AE163" s="461"/>
      <c r="AF163" s="461"/>
      <c r="AG163" s="461"/>
      <c r="AH163" s="461"/>
      <c r="AI163" s="461"/>
      <c r="AJ163" s="461"/>
      <c r="AK163" s="461"/>
      <c r="AL163" s="461"/>
      <c r="AM163" s="461"/>
      <c r="AN163" s="461"/>
      <c r="AO163" s="461"/>
      <c r="AP163" s="461"/>
      <c r="AQ163" s="461"/>
      <c r="AR163" s="461"/>
      <c r="AS163" s="461"/>
      <c r="AW163" s="84"/>
    </row>
    <row r="164" spans="2:56" ht="17.25" customHeight="1" thickBot="1" x14ac:dyDescent="0.45">
      <c r="B164" s="17"/>
      <c r="X164" s="359" t="s">
        <v>14</v>
      </c>
      <c r="Y164" s="360"/>
      <c r="Z164" s="360"/>
      <c r="AA164" s="360"/>
      <c r="AB164" s="360"/>
      <c r="AC164" s="360"/>
      <c r="AD164" s="360"/>
      <c r="AE164" s="360"/>
      <c r="AF164" s="360"/>
      <c r="AG164" s="360"/>
      <c r="AH164" s="360"/>
      <c r="AI164" s="360"/>
      <c r="AJ164" s="360"/>
      <c r="AK164" s="360"/>
      <c r="AL164" s="360"/>
      <c r="AM164" s="361"/>
      <c r="AN164" s="329" t="s">
        <v>133</v>
      </c>
      <c r="AO164" s="372"/>
      <c r="AP164" s="372"/>
      <c r="AQ164" s="372"/>
      <c r="AR164" s="373"/>
    </row>
    <row r="165" spans="2:56" ht="6" customHeight="1" thickBot="1" x14ac:dyDescent="0.45">
      <c r="B165" s="17"/>
    </row>
    <row r="166" spans="2:56" ht="30.75" customHeight="1" thickBot="1" x14ac:dyDescent="0.3">
      <c r="B166" s="362" t="s">
        <v>10</v>
      </c>
      <c r="C166" s="363"/>
      <c r="D166" s="363"/>
      <c r="E166" s="364"/>
      <c r="F166" s="362" t="s">
        <v>129</v>
      </c>
      <c r="G166" s="363"/>
      <c r="H166" s="363"/>
      <c r="I166" s="363"/>
      <c r="J166" s="363"/>
      <c r="K166" s="363"/>
      <c r="L166" s="363"/>
      <c r="M166" s="363"/>
      <c r="N166" s="363"/>
      <c r="O166" s="363"/>
      <c r="P166" s="363"/>
      <c r="Q166" s="363"/>
      <c r="R166" s="363"/>
      <c r="S166" s="363"/>
      <c r="T166" s="363"/>
      <c r="U166" s="363"/>
      <c r="V166" s="363"/>
      <c r="W166" s="364"/>
      <c r="X166" s="362" t="s">
        <v>130</v>
      </c>
      <c r="Y166" s="363"/>
      <c r="Z166" s="363"/>
      <c r="AA166" s="363"/>
      <c r="AB166" s="363"/>
      <c r="AC166" s="363"/>
      <c r="AD166" s="363"/>
      <c r="AE166" s="363"/>
      <c r="AF166" s="363"/>
      <c r="AG166" s="363"/>
      <c r="AH166" s="363"/>
      <c r="AI166" s="363"/>
      <c r="AJ166" s="363"/>
      <c r="AK166" s="363"/>
      <c r="AL166" s="363"/>
      <c r="AM166" s="363"/>
      <c r="AN166" s="374" t="s">
        <v>215</v>
      </c>
      <c r="AO166" s="375"/>
      <c r="AP166" s="375"/>
      <c r="AQ166" s="375"/>
      <c r="AR166" s="376"/>
      <c r="AS166" s="377"/>
      <c r="BA166" s="18"/>
      <c r="BB166" s="18"/>
      <c r="BC166" s="18"/>
      <c r="BD166" s="18"/>
    </row>
    <row r="167" spans="2:56" ht="13.5" hidden="1" customHeight="1" thickBot="1" x14ac:dyDescent="0.3">
      <c r="B167" s="19" t="s">
        <v>3</v>
      </c>
      <c r="C167" s="13"/>
      <c r="D167" s="13"/>
      <c r="E167" s="20"/>
      <c r="F167" s="21"/>
      <c r="W167" s="22"/>
      <c r="X167" s="21"/>
      <c r="AN167" s="23"/>
      <c r="AO167" s="23"/>
      <c r="AP167" s="23"/>
      <c r="AQ167" s="23"/>
      <c r="AR167" s="23"/>
      <c r="AS167" s="24"/>
    </row>
    <row r="168" spans="2:56" ht="21" customHeight="1" x14ac:dyDescent="0.3">
      <c r="B168" s="378">
        <v>81</v>
      </c>
      <c r="C168" s="379"/>
      <c r="D168" s="379"/>
      <c r="E168" s="380"/>
      <c r="F168" s="421"/>
      <c r="G168" s="422"/>
      <c r="H168" s="422"/>
      <c r="I168" s="422"/>
      <c r="J168" s="422"/>
      <c r="K168" s="422"/>
      <c r="L168" s="422"/>
      <c r="M168" s="422"/>
      <c r="N168" s="422"/>
      <c r="O168" s="422"/>
      <c r="P168" s="422"/>
      <c r="Q168" s="422"/>
      <c r="R168" s="422"/>
      <c r="S168" s="422"/>
      <c r="T168" s="422"/>
      <c r="U168" s="422"/>
      <c r="V168" s="422"/>
      <c r="W168" s="423"/>
      <c r="X168" s="440"/>
      <c r="Y168" s="440"/>
      <c r="Z168" s="440"/>
      <c r="AA168" s="440"/>
      <c r="AB168" s="440"/>
      <c r="AC168" s="440"/>
      <c r="AD168" s="440"/>
      <c r="AE168" s="440"/>
      <c r="AF168" s="440"/>
      <c r="AG168" s="440"/>
      <c r="AH168" s="440"/>
      <c r="AI168" s="440"/>
      <c r="AJ168" s="440"/>
      <c r="AK168" s="440"/>
      <c r="AL168" s="440"/>
      <c r="AM168" s="440"/>
      <c r="AN168" s="447" t="str">
        <f t="shared" ref="AN168:AN187" si="10">IF(F168&gt;0,300," ")</f>
        <v xml:space="preserve"> </v>
      </c>
      <c r="AO168" s="448"/>
      <c r="AP168" s="448"/>
      <c r="AQ168" s="448"/>
      <c r="AR168" s="449"/>
      <c r="AS168" s="450"/>
      <c r="AT168" s="25" t="str">
        <f>AN168</f>
        <v xml:space="preserve"> </v>
      </c>
      <c r="AU168" s="25"/>
      <c r="AV168" s="25"/>
      <c r="BA168" s="25"/>
      <c r="BB168" s="25"/>
      <c r="BC168" s="25"/>
      <c r="BD168" s="25"/>
    </row>
    <row r="169" spans="2:56" ht="21" customHeight="1" x14ac:dyDescent="0.3">
      <c r="B169" s="444">
        <v>82</v>
      </c>
      <c r="C169" s="445"/>
      <c r="D169" s="445"/>
      <c r="E169" s="446"/>
      <c r="F169" s="474"/>
      <c r="G169" s="475"/>
      <c r="H169" s="475"/>
      <c r="I169" s="475"/>
      <c r="J169" s="475"/>
      <c r="K169" s="475"/>
      <c r="L169" s="475"/>
      <c r="M169" s="475"/>
      <c r="N169" s="475"/>
      <c r="O169" s="475"/>
      <c r="P169" s="475"/>
      <c r="Q169" s="475"/>
      <c r="R169" s="475"/>
      <c r="S169" s="475"/>
      <c r="T169" s="475"/>
      <c r="U169" s="475"/>
      <c r="V169" s="475"/>
      <c r="W169" s="476"/>
      <c r="X169" s="440"/>
      <c r="Y169" s="440"/>
      <c r="Z169" s="440"/>
      <c r="AA169" s="440"/>
      <c r="AB169" s="440"/>
      <c r="AC169" s="440"/>
      <c r="AD169" s="440"/>
      <c r="AE169" s="440"/>
      <c r="AF169" s="440"/>
      <c r="AG169" s="440"/>
      <c r="AH169" s="440"/>
      <c r="AI169" s="440"/>
      <c r="AJ169" s="440"/>
      <c r="AK169" s="440"/>
      <c r="AL169" s="440"/>
      <c r="AM169" s="440"/>
      <c r="AN169" s="447" t="str">
        <f t="shared" si="10"/>
        <v xml:space="preserve"> </v>
      </c>
      <c r="AO169" s="448"/>
      <c r="AP169" s="448"/>
      <c r="AQ169" s="448"/>
      <c r="AR169" s="449"/>
      <c r="AS169" s="450"/>
      <c r="AT169" s="25" t="str">
        <f t="shared" ref="AT169:AT187" si="11">AN169</f>
        <v xml:space="preserve"> </v>
      </c>
      <c r="AU169" s="25"/>
      <c r="AV169" s="25"/>
      <c r="BA169" s="25"/>
      <c r="BB169" s="25"/>
      <c r="BC169" s="25"/>
      <c r="BD169" s="25"/>
    </row>
    <row r="170" spans="2:56" ht="21" customHeight="1" x14ac:dyDescent="0.3">
      <c r="B170" s="444">
        <v>83</v>
      </c>
      <c r="C170" s="445"/>
      <c r="D170" s="445"/>
      <c r="E170" s="446"/>
      <c r="F170" s="477"/>
      <c r="G170" s="478"/>
      <c r="H170" s="478"/>
      <c r="I170" s="478"/>
      <c r="J170" s="478"/>
      <c r="K170" s="478"/>
      <c r="L170" s="478"/>
      <c r="M170" s="478"/>
      <c r="N170" s="478"/>
      <c r="O170" s="478"/>
      <c r="P170" s="478"/>
      <c r="Q170" s="478"/>
      <c r="R170" s="478"/>
      <c r="S170" s="478"/>
      <c r="T170" s="478"/>
      <c r="U170" s="478"/>
      <c r="V170" s="478"/>
      <c r="W170" s="479"/>
      <c r="X170" s="440"/>
      <c r="Y170" s="440"/>
      <c r="Z170" s="440"/>
      <c r="AA170" s="440"/>
      <c r="AB170" s="440"/>
      <c r="AC170" s="440"/>
      <c r="AD170" s="440"/>
      <c r="AE170" s="440"/>
      <c r="AF170" s="440"/>
      <c r="AG170" s="440"/>
      <c r="AH170" s="440"/>
      <c r="AI170" s="440"/>
      <c r="AJ170" s="440"/>
      <c r="AK170" s="440"/>
      <c r="AL170" s="440"/>
      <c r="AM170" s="440"/>
      <c r="AN170" s="447" t="str">
        <f t="shared" si="10"/>
        <v xml:space="preserve"> </v>
      </c>
      <c r="AO170" s="448"/>
      <c r="AP170" s="448"/>
      <c r="AQ170" s="448"/>
      <c r="AR170" s="449"/>
      <c r="AS170" s="450"/>
      <c r="AT170" s="25" t="str">
        <f t="shared" si="11"/>
        <v xml:space="preserve"> </v>
      </c>
      <c r="AU170" s="25"/>
      <c r="AV170" s="25"/>
      <c r="BA170" s="25"/>
      <c r="BB170" s="25"/>
      <c r="BC170" s="25"/>
      <c r="BD170" s="25"/>
    </row>
    <row r="171" spans="2:56" ht="21" customHeight="1" x14ac:dyDescent="0.3">
      <c r="B171" s="444">
        <v>84</v>
      </c>
      <c r="C171" s="445"/>
      <c r="D171" s="445"/>
      <c r="E171" s="446"/>
      <c r="F171" s="474"/>
      <c r="G171" s="475"/>
      <c r="H171" s="475"/>
      <c r="I171" s="475"/>
      <c r="J171" s="475"/>
      <c r="K171" s="475"/>
      <c r="L171" s="475"/>
      <c r="M171" s="475"/>
      <c r="N171" s="475"/>
      <c r="O171" s="475"/>
      <c r="P171" s="475"/>
      <c r="Q171" s="475"/>
      <c r="R171" s="475"/>
      <c r="S171" s="475"/>
      <c r="T171" s="475"/>
      <c r="U171" s="475"/>
      <c r="V171" s="475"/>
      <c r="W171" s="476"/>
      <c r="X171" s="440"/>
      <c r="Y171" s="440"/>
      <c r="Z171" s="440"/>
      <c r="AA171" s="440"/>
      <c r="AB171" s="440"/>
      <c r="AC171" s="440"/>
      <c r="AD171" s="440"/>
      <c r="AE171" s="440"/>
      <c r="AF171" s="440"/>
      <c r="AG171" s="440"/>
      <c r="AH171" s="440"/>
      <c r="AI171" s="440"/>
      <c r="AJ171" s="440"/>
      <c r="AK171" s="440"/>
      <c r="AL171" s="440"/>
      <c r="AM171" s="440"/>
      <c r="AN171" s="447" t="str">
        <f t="shared" si="10"/>
        <v xml:space="preserve"> </v>
      </c>
      <c r="AO171" s="448"/>
      <c r="AP171" s="448"/>
      <c r="AQ171" s="448"/>
      <c r="AR171" s="449"/>
      <c r="AS171" s="450"/>
      <c r="AT171" s="25" t="str">
        <f t="shared" si="11"/>
        <v xml:space="preserve"> </v>
      </c>
      <c r="AU171" s="25"/>
      <c r="AV171" s="25"/>
      <c r="BA171" s="25"/>
      <c r="BB171" s="25"/>
      <c r="BC171" s="25"/>
      <c r="BD171" s="25"/>
    </row>
    <row r="172" spans="2:56" ht="21" customHeight="1" x14ac:dyDescent="0.3">
      <c r="B172" s="444">
        <v>85</v>
      </c>
      <c r="C172" s="445"/>
      <c r="D172" s="445"/>
      <c r="E172" s="446"/>
      <c r="F172" s="477"/>
      <c r="G172" s="478"/>
      <c r="H172" s="478"/>
      <c r="I172" s="478"/>
      <c r="J172" s="478"/>
      <c r="K172" s="478"/>
      <c r="L172" s="478"/>
      <c r="M172" s="478"/>
      <c r="N172" s="478"/>
      <c r="O172" s="478"/>
      <c r="P172" s="478"/>
      <c r="Q172" s="478"/>
      <c r="R172" s="478"/>
      <c r="S172" s="478"/>
      <c r="T172" s="478"/>
      <c r="U172" s="478"/>
      <c r="V172" s="478"/>
      <c r="W172" s="479"/>
      <c r="X172" s="440"/>
      <c r="Y172" s="440"/>
      <c r="Z172" s="440"/>
      <c r="AA172" s="440"/>
      <c r="AB172" s="440"/>
      <c r="AC172" s="440"/>
      <c r="AD172" s="440"/>
      <c r="AE172" s="440"/>
      <c r="AF172" s="440"/>
      <c r="AG172" s="440"/>
      <c r="AH172" s="440"/>
      <c r="AI172" s="440"/>
      <c r="AJ172" s="440"/>
      <c r="AK172" s="440"/>
      <c r="AL172" s="440"/>
      <c r="AM172" s="440"/>
      <c r="AN172" s="447" t="str">
        <f t="shared" si="10"/>
        <v xml:space="preserve"> </v>
      </c>
      <c r="AO172" s="448"/>
      <c r="AP172" s="448"/>
      <c r="AQ172" s="448"/>
      <c r="AR172" s="449"/>
      <c r="AS172" s="450"/>
      <c r="AT172" s="25" t="str">
        <f t="shared" si="11"/>
        <v xml:space="preserve"> </v>
      </c>
      <c r="AU172" s="25"/>
      <c r="AV172" s="25"/>
      <c r="BA172" s="25"/>
      <c r="BB172" s="25"/>
      <c r="BC172" s="25"/>
      <c r="BD172" s="25"/>
    </row>
    <row r="173" spans="2:56" ht="21" customHeight="1" x14ac:dyDescent="0.3">
      <c r="B173" s="444">
        <v>86</v>
      </c>
      <c r="C173" s="445"/>
      <c r="D173" s="445"/>
      <c r="E173" s="446"/>
      <c r="F173" s="474"/>
      <c r="G173" s="475"/>
      <c r="H173" s="475"/>
      <c r="I173" s="475"/>
      <c r="J173" s="475"/>
      <c r="K173" s="475"/>
      <c r="L173" s="475"/>
      <c r="M173" s="475"/>
      <c r="N173" s="475"/>
      <c r="O173" s="475"/>
      <c r="P173" s="475"/>
      <c r="Q173" s="475"/>
      <c r="R173" s="475"/>
      <c r="S173" s="475"/>
      <c r="T173" s="475"/>
      <c r="U173" s="475"/>
      <c r="V173" s="475"/>
      <c r="W173" s="476"/>
      <c r="X173" s="440"/>
      <c r="Y173" s="440"/>
      <c r="Z173" s="440"/>
      <c r="AA173" s="440"/>
      <c r="AB173" s="440"/>
      <c r="AC173" s="440"/>
      <c r="AD173" s="440"/>
      <c r="AE173" s="440"/>
      <c r="AF173" s="440"/>
      <c r="AG173" s="440"/>
      <c r="AH173" s="440"/>
      <c r="AI173" s="440"/>
      <c r="AJ173" s="440"/>
      <c r="AK173" s="440"/>
      <c r="AL173" s="440"/>
      <c r="AM173" s="440"/>
      <c r="AN173" s="447" t="str">
        <f t="shared" si="10"/>
        <v xml:space="preserve"> </v>
      </c>
      <c r="AO173" s="448"/>
      <c r="AP173" s="448"/>
      <c r="AQ173" s="448"/>
      <c r="AR173" s="449"/>
      <c r="AS173" s="450"/>
      <c r="AT173" s="25" t="str">
        <f t="shared" si="11"/>
        <v xml:space="preserve"> </v>
      </c>
      <c r="AU173" s="25"/>
      <c r="AV173" s="25"/>
      <c r="BA173" s="25"/>
      <c r="BB173" s="25"/>
      <c r="BC173" s="25"/>
      <c r="BD173" s="25"/>
    </row>
    <row r="174" spans="2:56" ht="21" customHeight="1" x14ac:dyDescent="0.3">
      <c r="B174" s="444">
        <v>87</v>
      </c>
      <c r="C174" s="445"/>
      <c r="D174" s="445"/>
      <c r="E174" s="446"/>
      <c r="F174" s="477"/>
      <c r="G174" s="478"/>
      <c r="H174" s="478"/>
      <c r="I174" s="478"/>
      <c r="J174" s="478"/>
      <c r="K174" s="478"/>
      <c r="L174" s="478"/>
      <c r="M174" s="478"/>
      <c r="N174" s="478"/>
      <c r="O174" s="478"/>
      <c r="P174" s="478"/>
      <c r="Q174" s="478"/>
      <c r="R174" s="478"/>
      <c r="S174" s="478"/>
      <c r="T174" s="478"/>
      <c r="U174" s="478"/>
      <c r="V174" s="478"/>
      <c r="W174" s="479"/>
      <c r="X174" s="440"/>
      <c r="Y174" s="440"/>
      <c r="Z174" s="440"/>
      <c r="AA174" s="440"/>
      <c r="AB174" s="440"/>
      <c r="AC174" s="440"/>
      <c r="AD174" s="440"/>
      <c r="AE174" s="440"/>
      <c r="AF174" s="440"/>
      <c r="AG174" s="440"/>
      <c r="AH174" s="440"/>
      <c r="AI174" s="440"/>
      <c r="AJ174" s="440"/>
      <c r="AK174" s="440"/>
      <c r="AL174" s="440"/>
      <c r="AM174" s="440"/>
      <c r="AN174" s="447" t="str">
        <f t="shared" si="10"/>
        <v xml:space="preserve"> </v>
      </c>
      <c r="AO174" s="448"/>
      <c r="AP174" s="448"/>
      <c r="AQ174" s="448"/>
      <c r="AR174" s="449"/>
      <c r="AS174" s="450"/>
      <c r="AT174" s="25" t="str">
        <f t="shared" si="11"/>
        <v xml:space="preserve"> </v>
      </c>
      <c r="AU174" s="25"/>
      <c r="AV174" s="25"/>
      <c r="BA174" s="25"/>
      <c r="BB174" s="25"/>
      <c r="BC174" s="25"/>
      <c r="BD174" s="25"/>
    </row>
    <row r="175" spans="2:56" ht="21" customHeight="1" x14ac:dyDescent="0.3">
      <c r="B175" s="444">
        <v>88</v>
      </c>
      <c r="C175" s="445"/>
      <c r="D175" s="445"/>
      <c r="E175" s="446"/>
      <c r="F175" s="474"/>
      <c r="G175" s="475"/>
      <c r="H175" s="475"/>
      <c r="I175" s="475"/>
      <c r="J175" s="475"/>
      <c r="K175" s="475"/>
      <c r="L175" s="475"/>
      <c r="M175" s="475"/>
      <c r="N175" s="475"/>
      <c r="O175" s="475"/>
      <c r="P175" s="475"/>
      <c r="Q175" s="475"/>
      <c r="R175" s="475"/>
      <c r="S175" s="475"/>
      <c r="T175" s="475"/>
      <c r="U175" s="475"/>
      <c r="V175" s="475"/>
      <c r="W175" s="476"/>
      <c r="X175" s="440"/>
      <c r="Y175" s="440"/>
      <c r="Z175" s="440"/>
      <c r="AA175" s="440"/>
      <c r="AB175" s="440"/>
      <c r="AC175" s="440"/>
      <c r="AD175" s="440"/>
      <c r="AE175" s="440"/>
      <c r="AF175" s="440"/>
      <c r="AG175" s="440"/>
      <c r="AH175" s="440"/>
      <c r="AI175" s="440"/>
      <c r="AJ175" s="440"/>
      <c r="AK175" s="440"/>
      <c r="AL175" s="440"/>
      <c r="AM175" s="440"/>
      <c r="AN175" s="447" t="str">
        <f t="shared" si="10"/>
        <v xml:space="preserve"> </v>
      </c>
      <c r="AO175" s="448"/>
      <c r="AP175" s="448"/>
      <c r="AQ175" s="448"/>
      <c r="AR175" s="449"/>
      <c r="AS175" s="450"/>
      <c r="AT175" s="25" t="str">
        <f t="shared" si="11"/>
        <v xml:space="preserve"> </v>
      </c>
      <c r="AU175" s="25"/>
      <c r="AV175" s="25"/>
      <c r="BA175" s="25"/>
      <c r="BB175" s="25"/>
      <c r="BC175" s="25"/>
      <c r="BD175" s="25"/>
    </row>
    <row r="176" spans="2:56" ht="21" customHeight="1" x14ac:dyDescent="0.3">
      <c r="B176" s="444">
        <v>89</v>
      </c>
      <c r="C176" s="445"/>
      <c r="D176" s="445"/>
      <c r="E176" s="446"/>
      <c r="F176" s="477"/>
      <c r="G176" s="478"/>
      <c r="H176" s="478"/>
      <c r="I176" s="478"/>
      <c r="J176" s="478"/>
      <c r="K176" s="478"/>
      <c r="L176" s="478"/>
      <c r="M176" s="478"/>
      <c r="N176" s="478"/>
      <c r="O176" s="478"/>
      <c r="P176" s="478"/>
      <c r="Q176" s="478"/>
      <c r="R176" s="478"/>
      <c r="S176" s="478"/>
      <c r="T176" s="478"/>
      <c r="U176" s="478"/>
      <c r="V176" s="478"/>
      <c r="W176" s="479"/>
      <c r="X176" s="440"/>
      <c r="Y176" s="440"/>
      <c r="Z176" s="440"/>
      <c r="AA176" s="440"/>
      <c r="AB176" s="440"/>
      <c r="AC176" s="440"/>
      <c r="AD176" s="440"/>
      <c r="AE176" s="440"/>
      <c r="AF176" s="440"/>
      <c r="AG176" s="440"/>
      <c r="AH176" s="440"/>
      <c r="AI176" s="440"/>
      <c r="AJ176" s="440"/>
      <c r="AK176" s="440"/>
      <c r="AL176" s="440"/>
      <c r="AM176" s="440"/>
      <c r="AN176" s="447" t="str">
        <f t="shared" si="10"/>
        <v xml:space="preserve"> </v>
      </c>
      <c r="AO176" s="448"/>
      <c r="AP176" s="448"/>
      <c r="AQ176" s="448"/>
      <c r="AR176" s="449"/>
      <c r="AS176" s="450"/>
      <c r="AT176" s="25" t="str">
        <f t="shared" si="11"/>
        <v xml:space="preserve"> </v>
      </c>
      <c r="AU176" s="25"/>
      <c r="AV176" s="25"/>
      <c r="BA176" s="25"/>
      <c r="BB176" s="25"/>
      <c r="BC176" s="25"/>
      <c r="BD176" s="25"/>
    </row>
    <row r="177" spans="2:56" ht="21" customHeight="1" x14ac:dyDescent="0.3">
      <c r="B177" s="444">
        <v>90</v>
      </c>
      <c r="C177" s="445"/>
      <c r="D177" s="445"/>
      <c r="E177" s="446"/>
      <c r="F177" s="474"/>
      <c r="G177" s="475"/>
      <c r="H177" s="475"/>
      <c r="I177" s="475"/>
      <c r="J177" s="475"/>
      <c r="K177" s="475"/>
      <c r="L177" s="475"/>
      <c r="M177" s="475"/>
      <c r="N177" s="475"/>
      <c r="O177" s="475"/>
      <c r="P177" s="475"/>
      <c r="Q177" s="475"/>
      <c r="R177" s="475"/>
      <c r="S177" s="475"/>
      <c r="T177" s="475"/>
      <c r="U177" s="475"/>
      <c r="V177" s="475"/>
      <c r="W177" s="476"/>
      <c r="X177" s="440"/>
      <c r="Y177" s="440"/>
      <c r="Z177" s="440"/>
      <c r="AA177" s="440"/>
      <c r="AB177" s="440"/>
      <c r="AC177" s="440"/>
      <c r="AD177" s="440"/>
      <c r="AE177" s="440"/>
      <c r="AF177" s="440"/>
      <c r="AG177" s="440"/>
      <c r="AH177" s="440"/>
      <c r="AI177" s="440"/>
      <c r="AJ177" s="440"/>
      <c r="AK177" s="440"/>
      <c r="AL177" s="440"/>
      <c r="AM177" s="440"/>
      <c r="AN177" s="447" t="str">
        <f t="shared" si="10"/>
        <v xml:space="preserve"> </v>
      </c>
      <c r="AO177" s="448"/>
      <c r="AP177" s="448"/>
      <c r="AQ177" s="448"/>
      <c r="AR177" s="449"/>
      <c r="AS177" s="450"/>
      <c r="AT177" s="25" t="str">
        <f t="shared" si="11"/>
        <v xml:space="preserve"> </v>
      </c>
      <c r="AU177" s="25"/>
      <c r="AV177" s="25"/>
      <c r="BA177" s="25"/>
      <c r="BB177" s="25"/>
      <c r="BC177" s="25"/>
      <c r="BD177" s="25"/>
    </row>
    <row r="178" spans="2:56" ht="21" customHeight="1" x14ac:dyDescent="0.3">
      <c r="B178" s="444">
        <v>91</v>
      </c>
      <c r="C178" s="445"/>
      <c r="D178" s="445"/>
      <c r="E178" s="446"/>
      <c r="F178" s="477"/>
      <c r="G178" s="478"/>
      <c r="H178" s="478"/>
      <c r="I178" s="478"/>
      <c r="J178" s="478"/>
      <c r="K178" s="478"/>
      <c r="L178" s="478"/>
      <c r="M178" s="478"/>
      <c r="N178" s="478"/>
      <c r="O178" s="478"/>
      <c r="P178" s="478"/>
      <c r="Q178" s="478"/>
      <c r="R178" s="478"/>
      <c r="S178" s="478"/>
      <c r="T178" s="478"/>
      <c r="U178" s="478"/>
      <c r="V178" s="478"/>
      <c r="W178" s="479"/>
      <c r="X178" s="440"/>
      <c r="Y178" s="440"/>
      <c r="Z178" s="440"/>
      <c r="AA178" s="440"/>
      <c r="AB178" s="440"/>
      <c r="AC178" s="440"/>
      <c r="AD178" s="440"/>
      <c r="AE178" s="440"/>
      <c r="AF178" s="440"/>
      <c r="AG178" s="440"/>
      <c r="AH178" s="440"/>
      <c r="AI178" s="440"/>
      <c r="AJ178" s="440"/>
      <c r="AK178" s="440"/>
      <c r="AL178" s="440"/>
      <c r="AM178" s="440"/>
      <c r="AN178" s="447" t="str">
        <f t="shared" si="10"/>
        <v xml:space="preserve"> </v>
      </c>
      <c r="AO178" s="448"/>
      <c r="AP178" s="448"/>
      <c r="AQ178" s="448"/>
      <c r="AR178" s="449"/>
      <c r="AS178" s="450"/>
      <c r="AT178" s="25" t="str">
        <f t="shared" si="11"/>
        <v xml:space="preserve"> </v>
      </c>
      <c r="AU178" s="25"/>
      <c r="AV178" s="25"/>
      <c r="BA178" s="25"/>
      <c r="BB178" s="25"/>
      <c r="BC178" s="25"/>
      <c r="BD178" s="25"/>
    </row>
    <row r="179" spans="2:56" ht="21" customHeight="1" x14ac:dyDescent="0.3">
      <c r="B179" s="444">
        <v>92</v>
      </c>
      <c r="C179" s="445"/>
      <c r="D179" s="445"/>
      <c r="E179" s="446"/>
      <c r="F179" s="474"/>
      <c r="G179" s="475"/>
      <c r="H179" s="475"/>
      <c r="I179" s="475"/>
      <c r="J179" s="475"/>
      <c r="K179" s="475"/>
      <c r="L179" s="475"/>
      <c r="M179" s="475"/>
      <c r="N179" s="475"/>
      <c r="O179" s="475"/>
      <c r="P179" s="475"/>
      <c r="Q179" s="475"/>
      <c r="R179" s="475"/>
      <c r="S179" s="475"/>
      <c r="T179" s="475"/>
      <c r="U179" s="475"/>
      <c r="V179" s="475"/>
      <c r="W179" s="476"/>
      <c r="X179" s="440"/>
      <c r="Y179" s="440"/>
      <c r="Z179" s="440"/>
      <c r="AA179" s="440"/>
      <c r="AB179" s="440"/>
      <c r="AC179" s="440"/>
      <c r="AD179" s="440"/>
      <c r="AE179" s="440"/>
      <c r="AF179" s="440"/>
      <c r="AG179" s="440"/>
      <c r="AH179" s="440"/>
      <c r="AI179" s="440"/>
      <c r="AJ179" s="440"/>
      <c r="AK179" s="440"/>
      <c r="AL179" s="440"/>
      <c r="AM179" s="440"/>
      <c r="AN179" s="447" t="str">
        <f t="shared" si="10"/>
        <v xml:space="preserve"> </v>
      </c>
      <c r="AO179" s="448"/>
      <c r="AP179" s="448"/>
      <c r="AQ179" s="448"/>
      <c r="AR179" s="449"/>
      <c r="AS179" s="450"/>
      <c r="AT179" s="25" t="str">
        <f t="shared" si="11"/>
        <v xml:space="preserve"> </v>
      </c>
      <c r="AU179" s="25"/>
      <c r="AV179" s="25"/>
      <c r="BA179" s="25"/>
      <c r="BB179" s="25"/>
      <c r="BC179" s="25"/>
      <c r="BD179" s="25"/>
    </row>
    <row r="180" spans="2:56" ht="21" customHeight="1" x14ac:dyDescent="0.3">
      <c r="B180" s="444">
        <v>93</v>
      </c>
      <c r="C180" s="445"/>
      <c r="D180" s="445"/>
      <c r="E180" s="446"/>
      <c r="F180" s="477"/>
      <c r="G180" s="478"/>
      <c r="H180" s="478"/>
      <c r="I180" s="478"/>
      <c r="J180" s="478"/>
      <c r="K180" s="478"/>
      <c r="L180" s="478"/>
      <c r="M180" s="478"/>
      <c r="N180" s="478"/>
      <c r="O180" s="478"/>
      <c r="P180" s="478"/>
      <c r="Q180" s="478"/>
      <c r="R180" s="478"/>
      <c r="S180" s="478"/>
      <c r="T180" s="478"/>
      <c r="U180" s="478"/>
      <c r="V180" s="478"/>
      <c r="W180" s="479"/>
      <c r="X180" s="440"/>
      <c r="Y180" s="440"/>
      <c r="Z180" s="440"/>
      <c r="AA180" s="440"/>
      <c r="AB180" s="440"/>
      <c r="AC180" s="440"/>
      <c r="AD180" s="440"/>
      <c r="AE180" s="440"/>
      <c r="AF180" s="440"/>
      <c r="AG180" s="440"/>
      <c r="AH180" s="440"/>
      <c r="AI180" s="440"/>
      <c r="AJ180" s="440"/>
      <c r="AK180" s="440"/>
      <c r="AL180" s="440"/>
      <c r="AM180" s="440"/>
      <c r="AN180" s="447" t="str">
        <f t="shared" si="10"/>
        <v xml:space="preserve"> </v>
      </c>
      <c r="AO180" s="448"/>
      <c r="AP180" s="448"/>
      <c r="AQ180" s="448"/>
      <c r="AR180" s="449"/>
      <c r="AS180" s="450"/>
      <c r="AT180" s="25" t="str">
        <f t="shared" si="11"/>
        <v xml:space="preserve"> </v>
      </c>
      <c r="AU180" s="25"/>
      <c r="AV180" s="25"/>
      <c r="BA180" s="25"/>
      <c r="BB180" s="25"/>
      <c r="BC180" s="25"/>
      <c r="BD180" s="25"/>
    </row>
    <row r="181" spans="2:56" ht="21" customHeight="1" x14ac:dyDescent="0.3">
      <c r="B181" s="444">
        <v>94</v>
      </c>
      <c r="C181" s="445"/>
      <c r="D181" s="445"/>
      <c r="E181" s="446"/>
      <c r="F181" s="474"/>
      <c r="G181" s="475"/>
      <c r="H181" s="475"/>
      <c r="I181" s="475"/>
      <c r="J181" s="475"/>
      <c r="K181" s="475"/>
      <c r="L181" s="475"/>
      <c r="M181" s="475"/>
      <c r="N181" s="475"/>
      <c r="O181" s="475"/>
      <c r="P181" s="475"/>
      <c r="Q181" s="475"/>
      <c r="R181" s="475"/>
      <c r="S181" s="475"/>
      <c r="T181" s="475"/>
      <c r="U181" s="475"/>
      <c r="V181" s="475"/>
      <c r="W181" s="476"/>
      <c r="X181" s="440"/>
      <c r="Y181" s="440"/>
      <c r="Z181" s="440"/>
      <c r="AA181" s="440"/>
      <c r="AB181" s="440"/>
      <c r="AC181" s="440"/>
      <c r="AD181" s="440"/>
      <c r="AE181" s="440"/>
      <c r="AF181" s="440"/>
      <c r="AG181" s="440"/>
      <c r="AH181" s="440"/>
      <c r="AI181" s="440"/>
      <c r="AJ181" s="440"/>
      <c r="AK181" s="440"/>
      <c r="AL181" s="440"/>
      <c r="AM181" s="440"/>
      <c r="AN181" s="447" t="str">
        <f t="shared" si="10"/>
        <v xml:space="preserve"> </v>
      </c>
      <c r="AO181" s="448"/>
      <c r="AP181" s="448"/>
      <c r="AQ181" s="448"/>
      <c r="AR181" s="449"/>
      <c r="AS181" s="450"/>
      <c r="AT181" s="25" t="str">
        <f t="shared" si="11"/>
        <v xml:space="preserve"> </v>
      </c>
      <c r="AU181" s="25"/>
      <c r="AV181" s="25"/>
      <c r="BA181" s="25"/>
      <c r="BB181" s="25"/>
      <c r="BC181" s="25"/>
      <c r="BD181" s="25"/>
    </row>
    <row r="182" spans="2:56" ht="21" customHeight="1" x14ac:dyDescent="0.3">
      <c r="B182" s="444">
        <v>95</v>
      </c>
      <c r="C182" s="445"/>
      <c r="D182" s="445"/>
      <c r="E182" s="446"/>
      <c r="F182" s="477"/>
      <c r="G182" s="478"/>
      <c r="H182" s="478"/>
      <c r="I182" s="478"/>
      <c r="J182" s="478"/>
      <c r="K182" s="478"/>
      <c r="L182" s="478"/>
      <c r="M182" s="478"/>
      <c r="N182" s="478"/>
      <c r="O182" s="478"/>
      <c r="P182" s="478"/>
      <c r="Q182" s="478"/>
      <c r="R182" s="478"/>
      <c r="S182" s="478"/>
      <c r="T182" s="478"/>
      <c r="U182" s="478"/>
      <c r="V182" s="478"/>
      <c r="W182" s="479"/>
      <c r="X182" s="440"/>
      <c r="Y182" s="440"/>
      <c r="Z182" s="440"/>
      <c r="AA182" s="440"/>
      <c r="AB182" s="440"/>
      <c r="AC182" s="440"/>
      <c r="AD182" s="440"/>
      <c r="AE182" s="440"/>
      <c r="AF182" s="440"/>
      <c r="AG182" s="440"/>
      <c r="AH182" s="440"/>
      <c r="AI182" s="440"/>
      <c r="AJ182" s="440"/>
      <c r="AK182" s="440"/>
      <c r="AL182" s="440"/>
      <c r="AM182" s="440"/>
      <c r="AN182" s="447" t="str">
        <f t="shared" si="10"/>
        <v xml:space="preserve"> </v>
      </c>
      <c r="AO182" s="448"/>
      <c r="AP182" s="448"/>
      <c r="AQ182" s="448"/>
      <c r="AR182" s="449"/>
      <c r="AS182" s="450"/>
      <c r="AT182" s="25" t="str">
        <f t="shared" si="11"/>
        <v xml:space="preserve"> </v>
      </c>
      <c r="AU182" s="25"/>
      <c r="AV182" s="25"/>
      <c r="BA182" s="25"/>
      <c r="BB182" s="25"/>
      <c r="BC182" s="25"/>
      <c r="BD182" s="25"/>
    </row>
    <row r="183" spans="2:56" ht="21" customHeight="1" x14ac:dyDescent="0.3">
      <c r="B183" s="444">
        <v>96</v>
      </c>
      <c r="C183" s="445"/>
      <c r="D183" s="445"/>
      <c r="E183" s="446"/>
      <c r="F183" s="474"/>
      <c r="G183" s="475"/>
      <c r="H183" s="475"/>
      <c r="I183" s="475"/>
      <c r="J183" s="475"/>
      <c r="K183" s="475"/>
      <c r="L183" s="475"/>
      <c r="M183" s="475"/>
      <c r="N183" s="475"/>
      <c r="O183" s="475"/>
      <c r="P183" s="475"/>
      <c r="Q183" s="475"/>
      <c r="R183" s="475"/>
      <c r="S183" s="475"/>
      <c r="T183" s="475"/>
      <c r="U183" s="475"/>
      <c r="V183" s="475"/>
      <c r="W183" s="476"/>
      <c r="X183" s="440"/>
      <c r="Y183" s="440"/>
      <c r="Z183" s="440"/>
      <c r="AA183" s="440"/>
      <c r="AB183" s="440"/>
      <c r="AC183" s="440"/>
      <c r="AD183" s="440"/>
      <c r="AE183" s="440"/>
      <c r="AF183" s="440"/>
      <c r="AG183" s="440"/>
      <c r="AH183" s="440"/>
      <c r="AI183" s="440"/>
      <c r="AJ183" s="440"/>
      <c r="AK183" s="440"/>
      <c r="AL183" s="440"/>
      <c r="AM183" s="440"/>
      <c r="AN183" s="447" t="str">
        <f t="shared" si="10"/>
        <v xml:space="preserve"> </v>
      </c>
      <c r="AO183" s="448"/>
      <c r="AP183" s="448"/>
      <c r="AQ183" s="448"/>
      <c r="AR183" s="449"/>
      <c r="AS183" s="450"/>
      <c r="AT183" s="25" t="str">
        <f t="shared" si="11"/>
        <v xml:space="preserve"> </v>
      </c>
      <c r="AU183" s="25"/>
      <c r="AV183" s="25"/>
      <c r="BA183" s="25"/>
      <c r="BB183" s="25"/>
      <c r="BC183" s="25"/>
      <c r="BD183" s="25"/>
    </row>
    <row r="184" spans="2:56" ht="21" customHeight="1" x14ac:dyDescent="0.3">
      <c r="B184" s="444">
        <v>97</v>
      </c>
      <c r="C184" s="445"/>
      <c r="D184" s="445"/>
      <c r="E184" s="446"/>
      <c r="F184" s="477"/>
      <c r="G184" s="478"/>
      <c r="H184" s="478"/>
      <c r="I184" s="478"/>
      <c r="J184" s="478"/>
      <c r="K184" s="478"/>
      <c r="L184" s="478"/>
      <c r="M184" s="478"/>
      <c r="N184" s="478"/>
      <c r="O184" s="478"/>
      <c r="P184" s="478"/>
      <c r="Q184" s="478"/>
      <c r="R184" s="478"/>
      <c r="S184" s="478"/>
      <c r="T184" s="478"/>
      <c r="U184" s="478"/>
      <c r="V184" s="478"/>
      <c r="W184" s="479"/>
      <c r="X184" s="440"/>
      <c r="Y184" s="440"/>
      <c r="Z184" s="440"/>
      <c r="AA184" s="440"/>
      <c r="AB184" s="440"/>
      <c r="AC184" s="440"/>
      <c r="AD184" s="440"/>
      <c r="AE184" s="440"/>
      <c r="AF184" s="440"/>
      <c r="AG184" s="440"/>
      <c r="AH184" s="440"/>
      <c r="AI184" s="440"/>
      <c r="AJ184" s="440"/>
      <c r="AK184" s="440"/>
      <c r="AL184" s="440"/>
      <c r="AM184" s="440"/>
      <c r="AN184" s="447" t="str">
        <f t="shared" si="10"/>
        <v xml:space="preserve"> </v>
      </c>
      <c r="AO184" s="448"/>
      <c r="AP184" s="448"/>
      <c r="AQ184" s="448"/>
      <c r="AR184" s="449"/>
      <c r="AS184" s="450"/>
      <c r="AT184" s="25" t="str">
        <f t="shared" si="11"/>
        <v xml:space="preserve"> </v>
      </c>
      <c r="AU184" s="25"/>
      <c r="AV184" s="25"/>
      <c r="BA184" s="25"/>
      <c r="BB184" s="25"/>
      <c r="BC184" s="25"/>
      <c r="BD184" s="25"/>
    </row>
    <row r="185" spans="2:56" ht="21" customHeight="1" x14ac:dyDescent="0.3">
      <c r="B185" s="444">
        <v>98</v>
      </c>
      <c r="C185" s="445"/>
      <c r="D185" s="445"/>
      <c r="E185" s="446"/>
      <c r="F185" s="474"/>
      <c r="G185" s="475"/>
      <c r="H185" s="475"/>
      <c r="I185" s="475"/>
      <c r="J185" s="475"/>
      <c r="K185" s="475"/>
      <c r="L185" s="475"/>
      <c r="M185" s="475"/>
      <c r="N185" s="475"/>
      <c r="O185" s="475"/>
      <c r="P185" s="475"/>
      <c r="Q185" s="475"/>
      <c r="R185" s="475"/>
      <c r="S185" s="475"/>
      <c r="T185" s="475"/>
      <c r="U185" s="475"/>
      <c r="V185" s="475"/>
      <c r="W185" s="476"/>
      <c r="X185" s="440"/>
      <c r="Y185" s="440"/>
      <c r="Z185" s="440"/>
      <c r="AA185" s="440"/>
      <c r="AB185" s="440"/>
      <c r="AC185" s="440"/>
      <c r="AD185" s="440"/>
      <c r="AE185" s="440"/>
      <c r="AF185" s="440"/>
      <c r="AG185" s="440"/>
      <c r="AH185" s="440"/>
      <c r="AI185" s="440"/>
      <c r="AJ185" s="440"/>
      <c r="AK185" s="440"/>
      <c r="AL185" s="440"/>
      <c r="AM185" s="440"/>
      <c r="AN185" s="447" t="str">
        <f t="shared" si="10"/>
        <v xml:space="preserve"> </v>
      </c>
      <c r="AO185" s="448"/>
      <c r="AP185" s="448"/>
      <c r="AQ185" s="448"/>
      <c r="AR185" s="449"/>
      <c r="AS185" s="450"/>
      <c r="AT185" s="25" t="str">
        <f t="shared" si="11"/>
        <v xml:space="preserve"> </v>
      </c>
      <c r="AU185" s="25"/>
      <c r="AV185" s="25"/>
      <c r="BA185" s="25"/>
      <c r="BB185" s="25"/>
      <c r="BC185" s="25"/>
      <c r="BD185" s="25"/>
    </row>
    <row r="186" spans="2:56" ht="21" customHeight="1" x14ac:dyDescent="0.3">
      <c r="B186" s="444">
        <v>99</v>
      </c>
      <c r="C186" s="445"/>
      <c r="D186" s="445"/>
      <c r="E186" s="446"/>
      <c r="F186" s="477"/>
      <c r="G186" s="478"/>
      <c r="H186" s="478"/>
      <c r="I186" s="478"/>
      <c r="J186" s="478"/>
      <c r="K186" s="478"/>
      <c r="L186" s="478"/>
      <c r="M186" s="478"/>
      <c r="N186" s="478"/>
      <c r="O186" s="478"/>
      <c r="P186" s="478"/>
      <c r="Q186" s="478"/>
      <c r="R186" s="478"/>
      <c r="S186" s="478"/>
      <c r="T186" s="478"/>
      <c r="U186" s="478"/>
      <c r="V186" s="478"/>
      <c r="W186" s="479"/>
      <c r="X186" s="440"/>
      <c r="Y186" s="440"/>
      <c r="Z186" s="440"/>
      <c r="AA186" s="440"/>
      <c r="AB186" s="440"/>
      <c r="AC186" s="440"/>
      <c r="AD186" s="440"/>
      <c r="AE186" s="440"/>
      <c r="AF186" s="440"/>
      <c r="AG186" s="440"/>
      <c r="AH186" s="440"/>
      <c r="AI186" s="440"/>
      <c r="AJ186" s="440"/>
      <c r="AK186" s="440"/>
      <c r="AL186" s="440"/>
      <c r="AM186" s="440"/>
      <c r="AN186" s="447" t="str">
        <f t="shared" si="10"/>
        <v xml:space="preserve"> </v>
      </c>
      <c r="AO186" s="448"/>
      <c r="AP186" s="448"/>
      <c r="AQ186" s="448"/>
      <c r="AR186" s="449"/>
      <c r="AS186" s="450"/>
      <c r="AT186" s="25" t="str">
        <f t="shared" si="11"/>
        <v xml:space="preserve"> </v>
      </c>
      <c r="AU186" s="25"/>
      <c r="AV186" s="25"/>
      <c r="BA186" s="25"/>
      <c r="BB186" s="25"/>
      <c r="BC186" s="25"/>
      <c r="BD186" s="25"/>
    </row>
    <row r="187" spans="2:56" ht="21" customHeight="1" thickBot="1" x14ac:dyDescent="0.35">
      <c r="B187" s="341">
        <v>100</v>
      </c>
      <c r="C187" s="342"/>
      <c r="D187" s="342"/>
      <c r="E187" s="343"/>
      <c r="F187" s="344"/>
      <c r="G187" s="345"/>
      <c r="H187" s="345"/>
      <c r="I187" s="345"/>
      <c r="J187" s="345"/>
      <c r="K187" s="345"/>
      <c r="L187" s="345"/>
      <c r="M187" s="345"/>
      <c r="N187" s="345"/>
      <c r="O187" s="345"/>
      <c r="P187" s="345"/>
      <c r="Q187" s="345"/>
      <c r="R187" s="345"/>
      <c r="S187" s="345"/>
      <c r="T187" s="345"/>
      <c r="U187" s="345"/>
      <c r="V187" s="345"/>
      <c r="W187" s="346"/>
      <c r="X187" s="440"/>
      <c r="Y187" s="440"/>
      <c r="Z187" s="440"/>
      <c r="AA187" s="440"/>
      <c r="AB187" s="440"/>
      <c r="AC187" s="440"/>
      <c r="AD187" s="440"/>
      <c r="AE187" s="440"/>
      <c r="AF187" s="440"/>
      <c r="AG187" s="440"/>
      <c r="AH187" s="440"/>
      <c r="AI187" s="440"/>
      <c r="AJ187" s="440"/>
      <c r="AK187" s="440"/>
      <c r="AL187" s="440"/>
      <c r="AM187" s="440"/>
      <c r="AN187" s="309" t="str">
        <f t="shared" si="10"/>
        <v xml:space="preserve"> </v>
      </c>
      <c r="AO187" s="468"/>
      <c r="AP187" s="468"/>
      <c r="AQ187" s="468"/>
      <c r="AR187" s="469"/>
      <c r="AS187" s="470"/>
      <c r="AT187" s="25" t="str">
        <f t="shared" si="11"/>
        <v xml:space="preserve"> </v>
      </c>
      <c r="AU187" s="25"/>
      <c r="AV187" s="25"/>
      <c r="BA187" s="25"/>
      <c r="BB187" s="25"/>
      <c r="BC187" s="25"/>
      <c r="BD187" s="25"/>
    </row>
    <row r="188" spans="2:56" ht="21" customHeight="1" thickBot="1" x14ac:dyDescent="0.35">
      <c r="B188" s="78"/>
      <c r="C188" s="79"/>
      <c r="D188" s="79"/>
      <c r="E188" s="79"/>
      <c r="X188" s="329" t="s">
        <v>19</v>
      </c>
      <c r="Y188" s="330"/>
      <c r="Z188" s="330"/>
      <c r="AA188" s="330"/>
      <c r="AB188" s="330"/>
      <c r="AC188" s="330"/>
      <c r="AD188" s="330"/>
      <c r="AE188" s="330"/>
      <c r="AF188" s="330"/>
      <c r="AG188" s="330"/>
      <c r="AH188" s="330"/>
      <c r="AI188" s="330"/>
      <c r="AJ188" s="330"/>
      <c r="AK188" s="330"/>
      <c r="AL188" s="330"/>
      <c r="AM188" s="330"/>
      <c r="AN188" s="323" t="str">
        <f>IF(AT188&gt;0,AT188," ")</f>
        <v xml:space="preserve"> </v>
      </c>
      <c r="AO188" s="324"/>
      <c r="AP188" s="324"/>
      <c r="AQ188" s="324"/>
      <c r="AR188" s="324"/>
      <c r="AS188" s="325"/>
      <c r="AT188" s="28">
        <f>SUM(AT168:AT187)</f>
        <v>0</v>
      </c>
      <c r="AU188" s="28"/>
      <c r="AV188" s="28"/>
      <c r="AX188" s="1">
        <f>SUM(AN168:AS187)</f>
        <v>0</v>
      </c>
      <c r="BA188" s="28"/>
      <c r="BB188" s="28"/>
      <c r="BC188" s="28"/>
      <c r="BD188" s="28"/>
    </row>
    <row r="189" spans="2:56" ht="15" customHeight="1" x14ac:dyDescent="0.25"/>
    <row r="190" spans="2:56" ht="15" customHeight="1" x14ac:dyDescent="0.25">
      <c r="B190" s="58"/>
    </row>
    <row r="191" spans="2:56" ht="15" customHeight="1" x14ac:dyDescent="0.25">
      <c r="B191" s="58"/>
    </row>
    <row r="192" spans="2:56" ht="15" customHeight="1" x14ac:dyDescent="0.25"/>
    <row r="193" spans="2:56" ht="15" customHeight="1" x14ac:dyDescent="0.25"/>
    <row r="194" spans="2:56" ht="15" customHeight="1" x14ac:dyDescent="0.25"/>
    <row r="195" spans="2:56" ht="15" customHeight="1" x14ac:dyDescent="0.25"/>
    <row r="196" spans="2:56" ht="15" customHeight="1" x14ac:dyDescent="0.25"/>
    <row r="197" spans="2:56" ht="15" customHeight="1" x14ac:dyDescent="0.25"/>
    <row r="198" spans="2:56" ht="15" customHeight="1" x14ac:dyDescent="0.25"/>
    <row r="199" spans="2:56" ht="15" customHeight="1" x14ac:dyDescent="0.25">
      <c r="B199" s="335" t="s">
        <v>140</v>
      </c>
      <c r="C199" s="336"/>
      <c r="D199" s="336"/>
      <c r="E199" s="336"/>
      <c r="F199" s="336"/>
      <c r="G199" s="336"/>
      <c r="H199" s="337"/>
    </row>
    <row r="200" spans="2:56" ht="15" customHeight="1" x14ac:dyDescent="0.25"/>
    <row r="201" spans="2:56" ht="17.25" hidden="1" customHeight="1" x14ac:dyDescent="0.3">
      <c r="F201" s="307" t="s">
        <v>0</v>
      </c>
      <c r="G201" s="307"/>
      <c r="H201" s="307"/>
      <c r="I201" s="307"/>
      <c r="J201" s="307"/>
      <c r="K201" s="307"/>
      <c r="L201" s="307"/>
      <c r="M201" s="307"/>
      <c r="N201" s="307"/>
      <c r="O201" s="307"/>
      <c r="P201" s="462" t="str">
        <f>IF(AT201=0," ",IF(AT201&gt;1,AT201))</f>
        <v xml:space="preserve"> </v>
      </c>
      <c r="Q201" s="463"/>
      <c r="R201" s="463"/>
      <c r="S201" s="463"/>
      <c r="T201" s="463"/>
      <c r="U201" s="463"/>
      <c r="V201" s="463"/>
      <c r="W201" s="463"/>
      <c r="X201" s="463"/>
      <c r="Y201" s="464"/>
      <c r="AA201" s="307" t="s">
        <v>1</v>
      </c>
      <c r="AB201" s="307"/>
      <c r="AC201" s="307"/>
      <c r="AD201" s="307"/>
      <c r="AE201" s="307"/>
      <c r="AF201" s="307"/>
      <c r="AG201" s="307"/>
      <c r="AH201" s="307"/>
      <c r="AI201" s="433"/>
      <c r="AJ201" s="434">
        <v>0</v>
      </c>
      <c r="AK201" s="435"/>
      <c r="AL201" s="436"/>
      <c r="AN201" s="307" t="s">
        <v>2</v>
      </c>
      <c r="AO201" s="307"/>
      <c r="AP201" s="433"/>
      <c r="AQ201" s="437"/>
      <c r="AR201" s="438"/>
      <c r="AS201" s="439"/>
      <c r="AT201" s="1">
        <v>0</v>
      </c>
    </row>
    <row r="202" spans="2:56" s="81" customFormat="1" ht="28.95" hidden="1" customHeight="1" x14ac:dyDescent="0.25">
      <c r="B202" s="459" t="s">
        <v>136</v>
      </c>
      <c r="C202" s="460"/>
      <c r="D202" s="460"/>
      <c r="E202" s="460"/>
      <c r="F202" s="460"/>
      <c r="G202" s="460"/>
      <c r="H202" s="460"/>
      <c r="I202" s="460"/>
      <c r="J202" s="460"/>
      <c r="K202" s="460"/>
      <c r="L202" s="460"/>
      <c r="M202" s="460"/>
      <c r="N202" s="460"/>
      <c r="O202" s="460"/>
      <c r="P202" s="460"/>
      <c r="Q202" s="460"/>
      <c r="R202" s="460"/>
      <c r="S202" s="460"/>
      <c r="T202" s="460"/>
      <c r="U202" s="460"/>
      <c r="V202" s="460"/>
      <c r="W202" s="460"/>
      <c r="X202" s="460"/>
      <c r="Y202" s="460"/>
      <c r="Z202" s="460"/>
      <c r="AA202" s="460"/>
      <c r="AB202" s="460"/>
      <c r="AC202" s="460"/>
      <c r="AD202" s="460"/>
      <c r="AE202" s="460"/>
      <c r="AF202" s="460"/>
      <c r="AG202" s="460"/>
      <c r="AH202" s="460"/>
      <c r="AI202" s="460"/>
      <c r="AJ202" s="460"/>
      <c r="AK202" s="460"/>
      <c r="AL202" s="460"/>
      <c r="AM202" s="460"/>
      <c r="AN202" s="460"/>
      <c r="AO202" s="460"/>
      <c r="AP202" s="460"/>
      <c r="AQ202" s="460"/>
      <c r="AR202" s="460"/>
      <c r="AS202" s="460"/>
      <c r="AW202" s="84"/>
    </row>
    <row r="203" spans="2:56" s="81" customFormat="1" ht="28.95" hidden="1" customHeight="1" x14ac:dyDescent="0.25">
      <c r="B203" s="461"/>
      <c r="C203" s="461"/>
      <c r="D203" s="461"/>
      <c r="E203" s="461"/>
      <c r="F203" s="461"/>
      <c r="G203" s="461"/>
      <c r="H203" s="461"/>
      <c r="I203" s="461"/>
      <c r="J203" s="461"/>
      <c r="K203" s="461"/>
      <c r="L203" s="461"/>
      <c r="M203" s="461"/>
      <c r="N203" s="461"/>
      <c r="O203" s="461"/>
      <c r="P203" s="461"/>
      <c r="Q203" s="461"/>
      <c r="R203" s="461"/>
      <c r="S203" s="461"/>
      <c r="T203" s="461"/>
      <c r="U203" s="461"/>
      <c r="V203" s="461"/>
      <c r="W203" s="461"/>
      <c r="X203" s="461"/>
      <c r="Y203" s="461"/>
      <c r="Z203" s="461"/>
      <c r="AA203" s="461"/>
      <c r="AB203" s="461"/>
      <c r="AC203" s="461"/>
      <c r="AD203" s="461"/>
      <c r="AE203" s="461"/>
      <c r="AF203" s="461"/>
      <c r="AG203" s="461"/>
      <c r="AH203" s="461"/>
      <c r="AI203" s="461"/>
      <c r="AJ203" s="461"/>
      <c r="AK203" s="461"/>
      <c r="AL203" s="461"/>
      <c r="AM203" s="461"/>
      <c r="AN203" s="461"/>
      <c r="AO203" s="461"/>
      <c r="AP203" s="461"/>
      <c r="AQ203" s="461"/>
      <c r="AR203" s="461"/>
      <c r="AS203" s="461"/>
      <c r="AW203" s="84"/>
    </row>
    <row r="204" spans="2:56" ht="17.25" hidden="1" customHeight="1" x14ac:dyDescent="0.4">
      <c r="B204" s="17"/>
      <c r="X204" s="359" t="s">
        <v>14</v>
      </c>
      <c r="Y204" s="360"/>
      <c r="Z204" s="360"/>
      <c r="AA204" s="360"/>
      <c r="AB204" s="360"/>
      <c r="AC204" s="360"/>
      <c r="AD204" s="360"/>
      <c r="AE204" s="360"/>
      <c r="AF204" s="360"/>
      <c r="AG204" s="360"/>
      <c r="AH204" s="360"/>
      <c r="AI204" s="360"/>
      <c r="AJ204" s="360"/>
      <c r="AK204" s="360"/>
      <c r="AL204" s="360"/>
      <c r="AM204" s="361"/>
      <c r="AN204" s="329" t="s">
        <v>133</v>
      </c>
      <c r="AO204" s="372"/>
      <c r="AP204" s="372"/>
      <c r="AQ204" s="372"/>
      <c r="AR204" s="373"/>
    </row>
    <row r="205" spans="2:56" ht="6" hidden="1" customHeight="1" x14ac:dyDescent="0.4">
      <c r="B205" s="17"/>
    </row>
    <row r="206" spans="2:56" ht="30.75" hidden="1" customHeight="1" x14ac:dyDescent="0.25">
      <c r="B206" s="362" t="s">
        <v>10</v>
      </c>
      <c r="C206" s="363"/>
      <c r="D206" s="363"/>
      <c r="E206" s="364"/>
      <c r="F206" s="362" t="s">
        <v>129</v>
      </c>
      <c r="G206" s="363"/>
      <c r="H206" s="363"/>
      <c r="I206" s="363"/>
      <c r="J206" s="363"/>
      <c r="K206" s="363"/>
      <c r="L206" s="363"/>
      <c r="M206" s="363"/>
      <c r="N206" s="363"/>
      <c r="O206" s="363"/>
      <c r="P206" s="363"/>
      <c r="Q206" s="363"/>
      <c r="R206" s="363"/>
      <c r="S206" s="363"/>
      <c r="T206" s="363"/>
      <c r="U206" s="363"/>
      <c r="V206" s="363"/>
      <c r="W206" s="364"/>
      <c r="X206" s="362" t="s">
        <v>130</v>
      </c>
      <c r="Y206" s="363"/>
      <c r="Z206" s="363"/>
      <c r="AA206" s="363"/>
      <c r="AB206" s="363"/>
      <c r="AC206" s="363"/>
      <c r="AD206" s="363"/>
      <c r="AE206" s="363"/>
      <c r="AF206" s="363"/>
      <c r="AG206" s="363"/>
      <c r="AH206" s="363"/>
      <c r="AI206" s="363"/>
      <c r="AJ206" s="363"/>
      <c r="AK206" s="363"/>
      <c r="AL206" s="363"/>
      <c r="AM206" s="363"/>
      <c r="AN206" s="374" t="s">
        <v>22</v>
      </c>
      <c r="AO206" s="375"/>
      <c r="AP206" s="375"/>
      <c r="AQ206" s="375"/>
      <c r="AR206" s="376"/>
      <c r="AS206" s="377"/>
      <c r="BA206" s="18"/>
      <c r="BB206" s="18"/>
      <c r="BC206" s="18"/>
      <c r="BD206" s="18"/>
    </row>
    <row r="207" spans="2:56" ht="13.5" hidden="1" customHeight="1" x14ac:dyDescent="0.25">
      <c r="B207" s="19" t="s">
        <v>3</v>
      </c>
      <c r="C207" s="13"/>
      <c r="D207" s="13"/>
      <c r="E207" s="20"/>
      <c r="F207" s="21"/>
      <c r="W207" s="22"/>
      <c r="X207" s="21"/>
      <c r="AN207" s="23"/>
      <c r="AO207" s="23"/>
      <c r="AP207" s="23"/>
      <c r="AQ207" s="23"/>
      <c r="AR207" s="23"/>
      <c r="AS207" s="24"/>
    </row>
    <row r="208" spans="2:56" ht="21" hidden="1" customHeight="1" x14ac:dyDescent="0.3">
      <c r="B208" s="378">
        <v>101</v>
      </c>
      <c r="C208" s="379"/>
      <c r="D208" s="379"/>
      <c r="E208" s="380"/>
      <c r="F208" s="408"/>
      <c r="G208" s="409"/>
      <c r="H208" s="409"/>
      <c r="I208" s="409"/>
      <c r="J208" s="409"/>
      <c r="K208" s="409"/>
      <c r="L208" s="409"/>
      <c r="M208" s="409"/>
      <c r="N208" s="409"/>
      <c r="O208" s="409"/>
      <c r="P208" s="409"/>
      <c r="Q208" s="409"/>
      <c r="R208" s="409"/>
      <c r="S208" s="409"/>
      <c r="T208" s="409"/>
      <c r="U208" s="409"/>
      <c r="V208" s="409"/>
      <c r="W208" s="410"/>
      <c r="X208" s="440"/>
      <c r="Y208" s="440"/>
      <c r="Z208" s="440"/>
      <c r="AA208" s="440"/>
      <c r="AB208" s="440"/>
      <c r="AC208" s="440"/>
      <c r="AD208" s="440"/>
      <c r="AE208" s="440"/>
      <c r="AF208" s="440"/>
      <c r="AG208" s="440"/>
      <c r="AH208" s="440"/>
      <c r="AI208" s="440"/>
      <c r="AJ208" s="440"/>
      <c r="AK208" s="440"/>
      <c r="AL208" s="440"/>
      <c r="AM208" s="440"/>
      <c r="AN208" s="447" t="str">
        <f t="shared" ref="AN208:AN227" si="12">IF(F208&gt;0,300," ")</f>
        <v xml:space="preserve"> </v>
      </c>
      <c r="AO208" s="448"/>
      <c r="AP208" s="448"/>
      <c r="AQ208" s="448"/>
      <c r="AR208" s="449"/>
      <c r="AS208" s="450"/>
      <c r="AT208" s="25" t="str">
        <f>AN208</f>
        <v xml:space="preserve"> </v>
      </c>
      <c r="AU208" s="25"/>
      <c r="AV208" s="25"/>
      <c r="BA208" s="25"/>
      <c r="BB208" s="25"/>
      <c r="BC208" s="25"/>
      <c r="BD208" s="25"/>
    </row>
    <row r="209" spans="2:56" ht="21" hidden="1" customHeight="1" x14ac:dyDescent="0.3">
      <c r="B209" s="444">
        <v>102</v>
      </c>
      <c r="C209" s="445"/>
      <c r="D209" s="445"/>
      <c r="E209" s="446"/>
      <c r="F209" s="408"/>
      <c r="G209" s="409"/>
      <c r="H209" s="409"/>
      <c r="I209" s="409"/>
      <c r="J209" s="409"/>
      <c r="K209" s="409"/>
      <c r="L209" s="409"/>
      <c r="M209" s="409"/>
      <c r="N209" s="409"/>
      <c r="O209" s="409"/>
      <c r="P209" s="409"/>
      <c r="Q209" s="409"/>
      <c r="R209" s="409"/>
      <c r="S209" s="409"/>
      <c r="T209" s="409"/>
      <c r="U209" s="409"/>
      <c r="V209" s="409"/>
      <c r="W209" s="410"/>
      <c r="X209" s="440"/>
      <c r="Y209" s="440"/>
      <c r="Z209" s="440"/>
      <c r="AA209" s="440"/>
      <c r="AB209" s="440"/>
      <c r="AC209" s="440"/>
      <c r="AD209" s="440"/>
      <c r="AE209" s="440"/>
      <c r="AF209" s="440"/>
      <c r="AG209" s="440"/>
      <c r="AH209" s="440"/>
      <c r="AI209" s="440"/>
      <c r="AJ209" s="440"/>
      <c r="AK209" s="440"/>
      <c r="AL209" s="440"/>
      <c r="AM209" s="440"/>
      <c r="AN209" s="447" t="str">
        <f t="shared" si="12"/>
        <v xml:space="preserve"> </v>
      </c>
      <c r="AO209" s="448"/>
      <c r="AP209" s="448"/>
      <c r="AQ209" s="448"/>
      <c r="AR209" s="449"/>
      <c r="AS209" s="450"/>
      <c r="AT209" s="25" t="str">
        <f t="shared" ref="AT209:AT227" si="13">AN209</f>
        <v xml:space="preserve"> </v>
      </c>
      <c r="AU209" s="25"/>
      <c r="AV209" s="25"/>
      <c r="BA209" s="25"/>
      <c r="BB209" s="25"/>
      <c r="BC209" s="25"/>
      <c r="BD209" s="25"/>
    </row>
    <row r="210" spans="2:56" ht="21" hidden="1" customHeight="1" x14ac:dyDescent="0.3">
      <c r="B210" s="444">
        <v>103</v>
      </c>
      <c r="C210" s="445"/>
      <c r="D210" s="445"/>
      <c r="E210" s="446"/>
      <c r="F210" s="408"/>
      <c r="G210" s="409"/>
      <c r="H210" s="409"/>
      <c r="I210" s="409"/>
      <c r="J210" s="409"/>
      <c r="K210" s="409"/>
      <c r="L210" s="409"/>
      <c r="M210" s="409"/>
      <c r="N210" s="409"/>
      <c r="O210" s="409"/>
      <c r="P210" s="409"/>
      <c r="Q210" s="409"/>
      <c r="R210" s="409"/>
      <c r="S210" s="409"/>
      <c r="T210" s="409"/>
      <c r="U210" s="409"/>
      <c r="V210" s="409"/>
      <c r="W210" s="410"/>
      <c r="X210" s="440"/>
      <c r="Y210" s="440"/>
      <c r="Z210" s="440"/>
      <c r="AA210" s="440"/>
      <c r="AB210" s="440"/>
      <c r="AC210" s="440"/>
      <c r="AD210" s="440"/>
      <c r="AE210" s="440"/>
      <c r="AF210" s="440"/>
      <c r="AG210" s="440"/>
      <c r="AH210" s="440"/>
      <c r="AI210" s="440"/>
      <c r="AJ210" s="440"/>
      <c r="AK210" s="440"/>
      <c r="AL210" s="440"/>
      <c r="AM210" s="440"/>
      <c r="AN210" s="447" t="str">
        <f t="shared" si="12"/>
        <v xml:space="preserve"> </v>
      </c>
      <c r="AO210" s="448"/>
      <c r="AP210" s="448"/>
      <c r="AQ210" s="448"/>
      <c r="AR210" s="449"/>
      <c r="AS210" s="450"/>
      <c r="AT210" s="25" t="str">
        <f t="shared" si="13"/>
        <v xml:space="preserve"> </v>
      </c>
      <c r="AU210" s="25"/>
      <c r="AV210" s="25"/>
      <c r="BA210" s="25"/>
      <c r="BB210" s="25"/>
      <c r="BC210" s="25"/>
      <c r="BD210" s="25"/>
    </row>
    <row r="211" spans="2:56" ht="21" hidden="1" customHeight="1" x14ac:dyDescent="0.3">
      <c r="B211" s="444">
        <v>104</v>
      </c>
      <c r="C211" s="445"/>
      <c r="D211" s="445"/>
      <c r="E211" s="446"/>
      <c r="F211" s="408"/>
      <c r="G211" s="409"/>
      <c r="H211" s="409"/>
      <c r="I211" s="409"/>
      <c r="J211" s="409"/>
      <c r="K211" s="409"/>
      <c r="L211" s="409"/>
      <c r="M211" s="409"/>
      <c r="N211" s="409"/>
      <c r="O211" s="409"/>
      <c r="P211" s="409"/>
      <c r="Q211" s="409"/>
      <c r="R211" s="409"/>
      <c r="S211" s="409"/>
      <c r="T211" s="409"/>
      <c r="U211" s="409"/>
      <c r="V211" s="409"/>
      <c r="W211" s="410"/>
      <c r="X211" s="440"/>
      <c r="Y211" s="440"/>
      <c r="Z211" s="440"/>
      <c r="AA211" s="440"/>
      <c r="AB211" s="440"/>
      <c r="AC211" s="440"/>
      <c r="AD211" s="440"/>
      <c r="AE211" s="440"/>
      <c r="AF211" s="440"/>
      <c r="AG211" s="440"/>
      <c r="AH211" s="440"/>
      <c r="AI211" s="440"/>
      <c r="AJ211" s="440"/>
      <c r="AK211" s="440"/>
      <c r="AL211" s="440"/>
      <c r="AM211" s="440"/>
      <c r="AN211" s="447" t="str">
        <f t="shared" si="12"/>
        <v xml:space="preserve"> </v>
      </c>
      <c r="AO211" s="448"/>
      <c r="AP211" s="448"/>
      <c r="AQ211" s="448"/>
      <c r="AR211" s="449"/>
      <c r="AS211" s="450"/>
      <c r="AT211" s="25" t="str">
        <f t="shared" si="13"/>
        <v xml:space="preserve"> </v>
      </c>
      <c r="AU211" s="25"/>
      <c r="AV211" s="25"/>
      <c r="BA211" s="25"/>
      <c r="BB211" s="25"/>
      <c r="BC211" s="25"/>
      <c r="BD211" s="25"/>
    </row>
    <row r="212" spans="2:56" ht="21" hidden="1" customHeight="1" x14ac:dyDescent="0.3">
      <c r="B212" s="444">
        <v>105</v>
      </c>
      <c r="C212" s="445"/>
      <c r="D212" s="445"/>
      <c r="E212" s="446"/>
      <c r="F212" s="408"/>
      <c r="G212" s="409"/>
      <c r="H212" s="409"/>
      <c r="I212" s="409"/>
      <c r="J212" s="409"/>
      <c r="K212" s="409"/>
      <c r="L212" s="409"/>
      <c r="M212" s="409"/>
      <c r="N212" s="409"/>
      <c r="O212" s="409"/>
      <c r="P212" s="409"/>
      <c r="Q212" s="409"/>
      <c r="R212" s="409"/>
      <c r="S212" s="409"/>
      <c r="T212" s="409"/>
      <c r="U212" s="409"/>
      <c r="V212" s="409"/>
      <c r="W212" s="410"/>
      <c r="X212" s="440"/>
      <c r="Y212" s="440"/>
      <c r="Z212" s="440"/>
      <c r="AA212" s="440"/>
      <c r="AB212" s="440"/>
      <c r="AC212" s="440"/>
      <c r="AD212" s="440"/>
      <c r="AE212" s="440"/>
      <c r="AF212" s="440"/>
      <c r="AG212" s="440"/>
      <c r="AH212" s="440"/>
      <c r="AI212" s="440"/>
      <c r="AJ212" s="440"/>
      <c r="AK212" s="440"/>
      <c r="AL212" s="440"/>
      <c r="AM212" s="440"/>
      <c r="AN212" s="447" t="str">
        <f t="shared" si="12"/>
        <v xml:space="preserve"> </v>
      </c>
      <c r="AO212" s="448"/>
      <c r="AP212" s="448"/>
      <c r="AQ212" s="448"/>
      <c r="AR212" s="449"/>
      <c r="AS212" s="450"/>
      <c r="AT212" s="25" t="str">
        <f t="shared" si="13"/>
        <v xml:space="preserve"> </v>
      </c>
      <c r="AU212" s="25"/>
      <c r="AV212" s="25"/>
      <c r="BA212" s="25"/>
      <c r="BB212" s="25"/>
      <c r="BC212" s="25"/>
      <c r="BD212" s="25"/>
    </row>
    <row r="213" spans="2:56" ht="21" hidden="1" customHeight="1" x14ac:dyDescent="0.3">
      <c r="B213" s="444">
        <v>106</v>
      </c>
      <c r="C213" s="445"/>
      <c r="D213" s="445"/>
      <c r="E213" s="446"/>
      <c r="F213" s="408"/>
      <c r="G213" s="409"/>
      <c r="H213" s="409"/>
      <c r="I213" s="409"/>
      <c r="J213" s="409"/>
      <c r="K213" s="409"/>
      <c r="L213" s="409"/>
      <c r="M213" s="409"/>
      <c r="N213" s="409"/>
      <c r="O213" s="409"/>
      <c r="P213" s="409"/>
      <c r="Q213" s="409"/>
      <c r="R213" s="409"/>
      <c r="S213" s="409"/>
      <c r="T213" s="409"/>
      <c r="U213" s="409"/>
      <c r="V213" s="409"/>
      <c r="W213" s="410"/>
      <c r="X213" s="440"/>
      <c r="Y213" s="440"/>
      <c r="Z213" s="440"/>
      <c r="AA213" s="440"/>
      <c r="AB213" s="440"/>
      <c r="AC213" s="440"/>
      <c r="AD213" s="440"/>
      <c r="AE213" s="440"/>
      <c r="AF213" s="440"/>
      <c r="AG213" s="440"/>
      <c r="AH213" s="440"/>
      <c r="AI213" s="440"/>
      <c r="AJ213" s="440"/>
      <c r="AK213" s="440"/>
      <c r="AL213" s="440"/>
      <c r="AM213" s="440"/>
      <c r="AN213" s="447" t="str">
        <f t="shared" si="12"/>
        <v xml:space="preserve"> </v>
      </c>
      <c r="AO213" s="448"/>
      <c r="AP213" s="448"/>
      <c r="AQ213" s="448"/>
      <c r="AR213" s="449"/>
      <c r="AS213" s="450"/>
      <c r="AT213" s="25" t="str">
        <f t="shared" si="13"/>
        <v xml:space="preserve"> </v>
      </c>
      <c r="AU213" s="25"/>
      <c r="AV213" s="25"/>
      <c r="BA213" s="25"/>
      <c r="BB213" s="25"/>
      <c r="BC213" s="25"/>
      <c r="BD213" s="25"/>
    </row>
    <row r="214" spans="2:56" ht="21" hidden="1" customHeight="1" x14ac:dyDescent="0.3">
      <c r="B214" s="444">
        <v>107</v>
      </c>
      <c r="C214" s="445"/>
      <c r="D214" s="445"/>
      <c r="E214" s="446"/>
      <c r="F214" s="408"/>
      <c r="G214" s="409"/>
      <c r="H214" s="409"/>
      <c r="I214" s="409"/>
      <c r="J214" s="409"/>
      <c r="K214" s="409"/>
      <c r="L214" s="409"/>
      <c r="M214" s="409"/>
      <c r="N214" s="409"/>
      <c r="O214" s="409"/>
      <c r="P214" s="409"/>
      <c r="Q214" s="409"/>
      <c r="R214" s="409"/>
      <c r="S214" s="409"/>
      <c r="T214" s="409"/>
      <c r="U214" s="409"/>
      <c r="V214" s="409"/>
      <c r="W214" s="410"/>
      <c r="X214" s="440"/>
      <c r="Y214" s="440"/>
      <c r="Z214" s="440"/>
      <c r="AA214" s="440"/>
      <c r="AB214" s="440"/>
      <c r="AC214" s="440"/>
      <c r="AD214" s="440"/>
      <c r="AE214" s="440"/>
      <c r="AF214" s="440"/>
      <c r="AG214" s="440"/>
      <c r="AH214" s="440"/>
      <c r="AI214" s="440"/>
      <c r="AJ214" s="440"/>
      <c r="AK214" s="440"/>
      <c r="AL214" s="440"/>
      <c r="AM214" s="440"/>
      <c r="AN214" s="447" t="str">
        <f t="shared" si="12"/>
        <v xml:space="preserve"> </v>
      </c>
      <c r="AO214" s="448"/>
      <c r="AP214" s="448"/>
      <c r="AQ214" s="448"/>
      <c r="AR214" s="449"/>
      <c r="AS214" s="450"/>
      <c r="AT214" s="25" t="str">
        <f t="shared" si="13"/>
        <v xml:space="preserve"> </v>
      </c>
      <c r="AU214" s="25"/>
      <c r="AV214" s="25"/>
      <c r="BA214" s="25"/>
      <c r="BB214" s="25"/>
      <c r="BC214" s="25"/>
      <c r="BD214" s="25"/>
    </row>
    <row r="215" spans="2:56" ht="21" hidden="1" customHeight="1" x14ac:dyDescent="0.3">
      <c r="B215" s="444">
        <v>108</v>
      </c>
      <c r="C215" s="445"/>
      <c r="D215" s="445"/>
      <c r="E215" s="446"/>
      <c r="F215" s="408"/>
      <c r="G215" s="409"/>
      <c r="H215" s="409"/>
      <c r="I215" s="409"/>
      <c r="J215" s="409"/>
      <c r="K215" s="409"/>
      <c r="L215" s="409"/>
      <c r="M215" s="409"/>
      <c r="N215" s="409"/>
      <c r="O215" s="409"/>
      <c r="P215" s="409"/>
      <c r="Q215" s="409"/>
      <c r="R215" s="409"/>
      <c r="S215" s="409"/>
      <c r="T215" s="409"/>
      <c r="U215" s="409"/>
      <c r="V215" s="409"/>
      <c r="W215" s="410"/>
      <c r="X215" s="440"/>
      <c r="Y215" s="440"/>
      <c r="Z215" s="440"/>
      <c r="AA215" s="440"/>
      <c r="AB215" s="440"/>
      <c r="AC215" s="440"/>
      <c r="AD215" s="440"/>
      <c r="AE215" s="440"/>
      <c r="AF215" s="440"/>
      <c r="AG215" s="440"/>
      <c r="AH215" s="440"/>
      <c r="AI215" s="440"/>
      <c r="AJ215" s="440"/>
      <c r="AK215" s="440"/>
      <c r="AL215" s="440"/>
      <c r="AM215" s="440"/>
      <c r="AN215" s="447" t="str">
        <f t="shared" si="12"/>
        <v xml:space="preserve"> </v>
      </c>
      <c r="AO215" s="448"/>
      <c r="AP215" s="448"/>
      <c r="AQ215" s="448"/>
      <c r="AR215" s="449"/>
      <c r="AS215" s="450"/>
      <c r="AT215" s="25" t="str">
        <f t="shared" si="13"/>
        <v xml:space="preserve"> </v>
      </c>
      <c r="AU215" s="25"/>
      <c r="AV215" s="25"/>
      <c r="BA215" s="25"/>
      <c r="BB215" s="25"/>
      <c r="BC215" s="25"/>
      <c r="BD215" s="25"/>
    </row>
    <row r="216" spans="2:56" ht="21" hidden="1" customHeight="1" x14ac:dyDescent="0.3">
      <c r="B216" s="444">
        <v>109</v>
      </c>
      <c r="C216" s="445"/>
      <c r="D216" s="445"/>
      <c r="E216" s="446"/>
      <c r="F216" s="408"/>
      <c r="G216" s="409"/>
      <c r="H216" s="409"/>
      <c r="I216" s="409"/>
      <c r="J216" s="409"/>
      <c r="K216" s="409"/>
      <c r="L216" s="409"/>
      <c r="M216" s="409"/>
      <c r="N216" s="409"/>
      <c r="O216" s="409"/>
      <c r="P216" s="409"/>
      <c r="Q216" s="409"/>
      <c r="R216" s="409"/>
      <c r="S216" s="409"/>
      <c r="T216" s="409"/>
      <c r="U216" s="409"/>
      <c r="V216" s="409"/>
      <c r="W216" s="410"/>
      <c r="X216" s="440"/>
      <c r="Y216" s="440"/>
      <c r="Z216" s="440"/>
      <c r="AA216" s="440"/>
      <c r="AB216" s="440"/>
      <c r="AC216" s="440"/>
      <c r="AD216" s="440"/>
      <c r="AE216" s="440"/>
      <c r="AF216" s="440"/>
      <c r="AG216" s="440"/>
      <c r="AH216" s="440"/>
      <c r="AI216" s="440"/>
      <c r="AJ216" s="440"/>
      <c r="AK216" s="440"/>
      <c r="AL216" s="440"/>
      <c r="AM216" s="440"/>
      <c r="AN216" s="447" t="str">
        <f t="shared" si="12"/>
        <v xml:space="preserve"> </v>
      </c>
      <c r="AO216" s="448"/>
      <c r="AP216" s="448"/>
      <c r="AQ216" s="448"/>
      <c r="AR216" s="449"/>
      <c r="AS216" s="450"/>
      <c r="AT216" s="25" t="str">
        <f t="shared" si="13"/>
        <v xml:space="preserve"> </v>
      </c>
      <c r="AU216" s="25"/>
      <c r="AV216" s="25"/>
      <c r="BA216" s="25"/>
      <c r="BB216" s="25"/>
      <c r="BC216" s="25"/>
      <c r="BD216" s="25"/>
    </row>
    <row r="217" spans="2:56" ht="21" hidden="1" customHeight="1" x14ac:dyDescent="0.3">
      <c r="B217" s="444">
        <v>110</v>
      </c>
      <c r="C217" s="445"/>
      <c r="D217" s="445"/>
      <c r="E217" s="446"/>
      <c r="F217" s="408"/>
      <c r="G217" s="409"/>
      <c r="H217" s="409"/>
      <c r="I217" s="409"/>
      <c r="J217" s="409"/>
      <c r="K217" s="409"/>
      <c r="L217" s="409"/>
      <c r="M217" s="409"/>
      <c r="N217" s="409"/>
      <c r="O217" s="409"/>
      <c r="P217" s="409"/>
      <c r="Q217" s="409"/>
      <c r="R217" s="409"/>
      <c r="S217" s="409"/>
      <c r="T217" s="409"/>
      <c r="U217" s="409"/>
      <c r="V217" s="409"/>
      <c r="W217" s="410"/>
      <c r="X217" s="440"/>
      <c r="Y217" s="440"/>
      <c r="Z217" s="440"/>
      <c r="AA217" s="440"/>
      <c r="AB217" s="440"/>
      <c r="AC217" s="440"/>
      <c r="AD217" s="440"/>
      <c r="AE217" s="440"/>
      <c r="AF217" s="440"/>
      <c r="AG217" s="440"/>
      <c r="AH217" s="440"/>
      <c r="AI217" s="440"/>
      <c r="AJ217" s="440"/>
      <c r="AK217" s="440"/>
      <c r="AL217" s="440"/>
      <c r="AM217" s="440"/>
      <c r="AN217" s="447" t="str">
        <f t="shared" si="12"/>
        <v xml:space="preserve"> </v>
      </c>
      <c r="AO217" s="448"/>
      <c r="AP217" s="448"/>
      <c r="AQ217" s="448"/>
      <c r="AR217" s="449"/>
      <c r="AS217" s="450"/>
      <c r="AT217" s="25" t="str">
        <f t="shared" si="13"/>
        <v xml:space="preserve"> </v>
      </c>
      <c r="AU217" s="25"/>
      <c r="AV217" s="25"/>
      <c r="BA217" s="25"/>
      <c r="BB217" s="25"/>
      <c r="BC217" s="25"/>
      <c r="BD217" s="25"/>
    </row>
    <row r="218" spans="2:56" ht="21" hidden="1" customHeight="1" x14ac:dyDescent="0.3">
      <c r="B218" s="444">
        <v>111</v>
      </c>
      <c r="C218" s="445"/>
      <c r="D218" s="445"/>
      <c r="E218" s="446"/>
      <c r="F218" s="408"/>
      <c r="G218" s="409"/>
      <c r="H218" s="409"/>
      <c r="I218" s="409"/>
      <c r="J218" s="409"/>
      <c r="K218" s="409"/>
      <c r="L218" s="409"/>
      <c r="M218" s="409"/>
      <c r="N218" s="409"/>
      <c r="O218" s="409"/>
      <c r="P218" s="409"/>
      <c r="Q218" s="409"/>
      <c r="R218" s="409"/>
      <c r="S218" s="409"/>
      <c r="T218" s="409"/>
      <c r="U218" s="409"/>
      <c r="V218" s="409"/>
      <c r="W218" s="410"/>
      <c r="X218" s="440"/>
      <c r="Y218" s="440"/>
      <c r="Z218" s="440"/>
      <c r="AA218" s="440"/>
      <c r="AB218" s="440"/>
      <c r="AC218" s="440"/>
      <c r="AD218" s="440"/>
      <c r="AE218" s="440"/>
      <c r="AF218" s="440"/>
      <c r="AG218" s="440"/>
      <c r="AH218" s="440"/>
      <c r="AI218" s="440"/>
      <c r="AJ218" s="440"/>
      <c r="AK218" s="440"/>
      <c r="AL218" s="440"/>
      <c r="AM218" s="440"/>
      <c r="AN218" s="447" t="str">
        <f t="shared" si="12"/>
        <v xml:space="preserve"> </v>
      </c>
      <c r="AO218" s="448"/>
      <c r="AP218" s="448"/>
      <c r="AQ218" s="448"/>
      <c r="AR218" s="449"/>
      <c r="AS218" s="450"/>
      <c r="AT218" s="25" t="str">
        <f t="shared" si="13"/>
        <v xml:space="preserve"> </v>
      </c>
      <c r="AU218" s="25"/>
      <c r="AV218" s="25"/>
      <c r="BA218" s="25"/>
      <c r="BB218" s="25"/>
      <c r="BC218" s="25"/>
      <c r="BD218" s="25"/>
    </row>
    <row r="219" spans="2:56" ht="21" hidden="1" customHeight="1" x14ac:dyDescent="0.3">
      <c r="B219" s="444">
        <v>112</v>
      </c>
      <c r="C219" s="445"/>
      <c r="D219" s="445"/>
      <c r="E219" s="446"/>
      <c r="F219" s="408"/>
      <c r="G219" s="409"/>
      <c r="H219" s="409"/>
      <c r="I219" s="409"/>
      <c r="J219" s="409"/>
      <c r="K219" s="409"/>
      <c r="L219" s="409"/>
      <c r="M219" s="409"/>
      <c r="N219" s="409"/>
      <c r="O219" s="409"/>
      <c r="P219" s="409"/>
      <c r="Q219" s="409"/>
      <c r="R219" s="409"/>
      <c r="S219" s="409"/>
      <c r="T219" s="409"/>
      <c r="U219" s="409"/>
      <c r="V219" s="409"/>
      <c r="W219" s="410"/>
      <c r="X219" s="440"/>
      <c r="Y219" s="440"/>
      <c r="Z219" s="440"/>
      <c r="AA219" s="440"/>
      <c r="AB219" s="440"/>
      <c r="AC219" s="440"/>
      <c r="AD219" s="440"/>
      <c r="AE219" s="440"/>
      <c r="AF219" s="440"/>
      <c r="AG219" s="440"/>
      <c r="AH219" s="440"/>
      <c r="AI219" s="440"/>
      <c r="AJ219" s="440"/>
      <c r="AK219" s="440"/>
      <c r="AL219" s="440"/>
      <c r="AM219" s="440"/>
      <c r="AN219" s="447" t="str">
        <f t="shared" si="12"/>
        <v xml:space="preserve"> </v>
      </c>
      <c r="AO219" s="448"/>
      <c r="AP219" s="448"/>
      <c r="AQ219" s="448"/>
      <c r="AR219" s="449"/>
      <c r="AS219" s="450"/>
      <c r="AT219" s="25" t="str">
        <f t="shared" si="13"/>
        <v xml:space="preserve"> </v>
      </c>
      <c r="AU219" s="25"/>
      <c r="AV219" s="25"/>
      <c r="BA219" s="25"/>
      <c r="BB219" s="25"/>
      <c r="BC219" s="25"/>
      <c r="BD219" s="25"/>
    </row>
    <row r="220" spans="2:56" ht="21" hidden="1" customHeight="1" x14ac:dyDescent="0.3">
      <c r="B220" s="444">
        <v>113</v>
      </c>
      <c r="C220" s="445"/>
      <c r="D220" s="445"/>
      <c r="E220" s="446"/>
      <c r="F220" s="408"/>
      <c r="G220" s="409"/>
      <c r="H220" s="409"/>
      <c r="I220" s="409"/>
      <c r="J220" s="409"/>
      <c r="K220" s="409"/>
      <c r="L220" s="409"/>
      <c r="M220" s="409"/>
      <c r="N220" s="409"/>
      <c r="O220" s="409"/>
      <c r="P220" s="409"/>
      <c r="Q220" s="409"/>
      <c r="R220" s="409"/>
      <c r="S220" s="409"/>
      <c r="T220" s="409"/>
      <c r="U220" s="409"/>
      <c r="V220" s="409"/>
      <c r="W220" s="410"/>
      <c r="X220" s="440"/>
      <c r="Y220" s="440"/>
      <c r="Z220" s="440"/>
      <c r="AA220" s="440"/>
      <c r="AB220" s="440"/>
      <c r="AC220" s="440"/>
      <c r="AD220" s="440"/>
      <c r="AE220" s="440"/>
      <c r="AF220" s="440"/>
      <c r="AG220" s="440"/>
      <c r="AH220" s="440"/>
      <c r="AI220" s="440"/>
      <c r="AJ220" s="440"/>
      <c r="AK220" s="440"/>
      <c r="AL220" s="440"/>
      <c r="AM220" s="440"/>
      <c r="AN220" s="447" t="str">
        <f t="shared" si="12"/>
        <v xml:space="preserve"> </v>
      </c>
      <c r="AO220" s="448"/>
      <c r="AP220" s="448"/>
      <c r="AQ220" s="448"/>
      <c r="AR220" s="449"/>
      <c r="AS220" s="450"/>
      <c r="AT220" s="25" t="str">
        <f t="shared" si="13"/>
        <v xml:space="preserve"> </v>
      </c>
      <c r="AU220" s="25"/>
      <c r="AV220" s="25"/>
      <c r="BA220" s="25"/>
      <c r="BB220" s="25"/>
      <c r="BC220" s="25"/>
      <c r="BD220" s="25"/>
    </row>
    <row r="221" spans="2:56" ht="21" hidden="1" customHeight="1" x14ac:dyDescent="0.3">
      <c r="B221" s="444">
        <v>114</v>
      </c>
      <c r="C221" s="445"/>
      <c r="D221" s="445"/>
      <c r="E221" s="446"/>
      <c r="F221" s="408"/>
      <c r="G221" s="409"/>
      <c r="H221" s="409"/>
      <c r="I221" s="409"/>
      <c r="J221" s="409"/>
      <c r="K221" s="409"/>
      <c r="L221" s="409"/>
      <c r="M221" s="409"/>
      <c r="N221" s="409"/>
      <c r="O221" s="409"/>
      <c r="P221" s="409"/>
      <c r="Q221" s="409"/>
      <c r="R221" s="409"/>
      <c r="S221" s="409"/>
      <c r="T221" s="409"/>
      <c r="U221" s="409"/>
      <c r="V221" s="409"/>
      <c r="W221" s="410"/>
      <c r="X221" s="440"/>
      <c r="Y221" s="440"/>
      <c r="Z221" s="440"/>
      <c r="AA221" s="440"/>
      <c r="AB221" s="440"/>
      <c r="AC221" s="440"/>
      <c r="AD221" s="440"/>
      <c r="AE221" s="440"/>
      <c r="AF221" s="440"/>
      <c r="AG221" s="440"/>
      <c r="AH221" s="440"/>
      <c r="AI221" s="440"/>
      <c r="AJ221" s="440"/>
      <c r="AK221" s="440"/>
      <c r="AL221" s="440"/>
      <c r="AM221" s="440"/>
      <c r="AN221" s="447" t="str">
        <f t="shared" si="12"/>
        <v xml:space="preserve"> </v>
      </c>
      <c r="AO221" s="448"/>
      <c r="AP221" s="448"/>
      <c r="AQ221" s="448"/>
      <c r="AR221" s="449"/>
      <c r="AS221" s="450"/>
      <c r="AT221" s="25" t="str">
        <f t="shared" si="13"/>
        <v xml:space="preserve"> </v>
      </c>
      <c r="AU221" s="25"/>
      <c r="AV221" s="25"/>
      <c r="BA221" s="25"/>
      <c r="BB221" s="25"/>
      <c r="BC221" s="25"/>
      <c r="BD221" s="25"/>
    </row>
    <row r="222" spans="2:56" ht="21" hidden="1" customHeight="1" x14ac:dyDescent="0.3">
      <c r="B222" s="444">
        <v>115</v>
      </c>
      <c r="C222" s="445"/>
      <c r="D222" s="445"/>
      <c r="E222" s="446"/>
      <c r="F222" s="408"/>
      <c r="G222" s="409"/>
      <c r="H222" s="409"/>
      <c r="I222" s="409"/>
      <c r="J222" s="409"/>
      <c r="K222" s="409"/>
      <c r="L222" s="409"/>
      <c r="M222" s="409"/>
      <c r="N222" s="409"/>
      <c r="O222" s="409"/>
      <c r="P222" s="409"/>
      <c r="Q222" s="409"/>
      <c r="R222" s="409"/>
      <c r="S222" s="409"/>
      <c r="T222" s="409"/>
      <c r="U222" s="409"/>
      <c r="V222" s="409"/>
      <c r="W222" s="410"/>
      <c r="X222" s="440"/>
      <c r="Y222" s="440"/>
      <c r="Z222" s="440"/>
      <c r="AA222" s="440"/>
      <c r="AB222" s="440"/>
      <c r="AC222" s="440"/>
      <c r="AD222" s="440"/>
      <c r="AE222" s="440"/>
      <c r="AF222" s="440"/>
      <c r="AG222" s="440"/>
      <c r="AH222" s="440"/>
      <c r="AI222" s="440"/>
      <c r="AJ222" s="440"/>
      <c r="AK222" s="440"/>
      <c r="AL222" s="440"/>
      <c r="AM222" s="440"/>
      <c r="AN222" s="447" t="str">
        <f t="shared" si="12"/>
        <v xml:space="preserve"> </v>
      </c>
      <c r="AO222" s="448"/>
      <c r="AP222" s="448"/>
      <c r="AQ222" s="448"/>
      <c r="AR222" s="449"/>
      <c r="AS222" s="450"/>
      <c r="AT222" s="25" t="str">
        <f t="shared" si="13"/>
        <v xml:space="preserve"> </v>
      </c>
      <c r="AU222" s="25"/>
      <c r="AV222" s="25"/>
      <c r="BA222" s="25"/>
      <c r="BB222" s="25"/>
      <c r="BC222" s="25"/>
      <c r="BD222" s="25"/>
    </row>
    <row r="223" spans="2:56" ht="21" hidden="1" customHeight="1" x14ac:dyDescent="0.3">
      <c r="B223" s="444">
        <v>116</v>
      </c>
      <c r="C223" s="445"/>
      <c r="D223" s="445"/>
      <c r="E223" s="446"/>
      <c r="F223" s="408"/>
      <c r="G223" s="409"/>
      <c r="H223" s="409"/>
      <c r="I223" s="409"/>
      <c r="J223" s="409"/>
      <c r="K223" s="409"/>
      <c r="L223" s="409"/>
      <c r="M223" s="409"/>
      <c r="N223" s="409"/>
      <c r="O223" s="409"/>
      <c r="P223" s="409"/>
      <c r="Q223" s="409"/>
      <c r="R223" s="409"/>
      <c r="S223" s="409"/>
      <c r="T223" s="409"/>
      <c r="U223" s="409"/>
      <c r="V223" s="409"/>
      <c r="W223" s="410"/>
      <c r="X223" s="440"/>
      <c r="Y223" s="440"/>
      <c r="Z223" s="440"/>
      <c r="AA223" s="440"/>
      <c r="AB223" s="440"/>
      <c r="AC223" s="440"/>
      <c r="AD223" s="440"/>
      <c r="AE223" s="440"/>
      <c r="AF223" s="440"/>
      <c r="AG223" s="440"/>
      <c r="AH223" s="440"/>
      <c r="AI223" s="440"/>
      <c r="AJ223" s="440"/>
      <c r="AK223" s="440"/>
      <c r="AL223" s="440"/>
      <c r="AM223" s="440"/>
      <c r="AN223" s="447" t="str">
        <f t="shared" si="12"/>
        <v xml:space="preserve"> </v>
      </c>
      <c r="AO223" s="448"/>
      <c r="AP223" s="448"/>
      <c r="AQ223" s="448"/>
      <c r="AR223" s="449"/>
      <c r="AS223" s="450"/>
      <c r="AT223" s="25" t="str">
        <f t="shared" si="13"/>
        <v xml:space="preserve"> </v>
      </c>
      <c r="AU223" s="25"/>
      <c r="AV223" s="25"/>
      <c r="BA223" s="25"/>
      <c r="BB223" s="25"/>
      <c r="BC223" s="25"/>
      <c r="BD223" s="25"/>
    </row>
    <row r="224" spans="2:56" ht="21" hidden="1" customHeight="1" x14ac:dyDescent="0.3">
      <c r="B224" s="444">
        <v>117</v>
      </c>
      <c r="C224" s="445"/>
      <c r="D224" s="445"/>
      <c r="E224" s="446"/>
      <c r="F224" s="408"/>
      <c r="G224" s="409"/>
      <c r="H224" s="409"/>
      <c r="I224" s="409"/>
      <c r="J224" s="409"/>
      <c r="K224" s="409"/>
      <c r="L224" s="409"/>
      <c r="M224" s="409"/>
      <c r="N224" s="409"/>
      <c r="O224" s="409"/>
      <c r="P224" s="409"/>
      <c r="Q224" s="409"/>
      <c r="R224" s="409"/>
      <c r="S224" s="409"/>
      <c r="T224" s="409"/>
      <c r="U224" s="409"/>
      <c r="V224" s="409"/>
      <c r="W224" s="410"/>
      <c r="X224" s="440"/>
      <c r="Y224" s="440"/>
      <c r="Z224" s="440"/>
      <c r="AA224" s="440"/>
      <c r="AB224" s="440"/>
      <c r="AC224" s="440"/>
      <c r="AD224" s="440"/>
      <c r="AE224" s="440"/>
      <c r="AF224" s="440"/>
      <c r="AG224" s="440"/>
      <c r="AH224" s="440"/>
      <c r="AI224" s="440"/>
      <c r="AJ224" s="440"/>
      <c r="AK224" s="440"/>
      <c r="AL224" s="440"/>
      <c r="AM224" s="440"/>
      <c r="AN224" s="447" t="str">
        <f t="shared" si="12"/>
        <v xml:space="preserve"> </v>
      </c>
      <c r="AO224" s="448"/>
      <c r="AP224" s="448"/>
      <c r="AQ224" s="448"/>
      <c r="AR224" s="449"/>
      <c r="AS224" s="450"/>
      <c r="AT224" s="25" t="str">
        <f t="shared" si="13"/>
        <v xml:space="preserve"> </v>
      </c>
      <c r="AU224" s="25"/>
      <c r="AV224" s="25"/>
      <c r="BA224" s="25"/>
      <c r="BB224" s="25"/>
      <c r="BC224" s="25"/>
      <c r="BD224" s="25"/>
    </row>
    <row r="225" spans="2:56" ht="21" hidden="1" customHeight="1" x14ac:dyDescent="0.3">
      <c r="B225" s="444">
        <v>118</v>
      </c>
      <c r="C225" s="445"/>
      <c r="D225" s="445"/>
      <c r="E225" s="446"/>
      <c r="F225" s="408"/>
      <c r="G225" s="409"/>
      <c r="H225" s="409"/>
      <c r="I225" s="409"/>
      <c r="J225" s="409"/>
      <c r="K225" s="409"/>
      <c r="L225" s="409"/>
      <c r="M225" s="409"/>
      <c r="N225" s="409"/>
      <c r="O225" s="409"/>
      <c r="P225" s="409"/>
      <c r="Q225" s="409"/>
      <c r="R225" s="409"/>
      <c r="S225" s="409"/>
      <c r="T225" s="409"/>
      <c r="U225" s="409"/>
      <c r="V225" s="409"/>
      <c r="W225" s="410"/>
      <c r="X225" s="440"/>
      <c r="Y225" s="440"/>
      <c r="Z225" s="440"/>
      <c r="AA225" s="440"/>
      <c r="AB225" s="440"/>
      <c r="AC225" s="440"/>
      <c r="AD225" s="440"/>
      <c r="AE225" s="440"/>
      <c r="AF225" s="440"/>
      <c r="AG225" s="440"/>
      <c r="AH225" s="440"/>
      <c r="AI225" s="440"/>
      <c r="AJ225" s="440"/>
      <c r="AK225" s="440"/>
      <c r="AL225" s="440"/>
      <c r="AM225" s="440"/>
      <c r="AN225" s="447" t="str">
        <f t="shared" si="12"/>
        <v xml:space="preserve"> </v>
      </c>
      <c r="AO225" s="448"/>
      <c r="AP225" s="448"/>
      <c r="AQ225" s="448"/>
      <c r="AR225" s="449"/>
      <c r="AS225" s="450"/>
      <c r="AT225" s="25" t="str">
        <f t="shared" si="13"/>
        <v xml:space="preserve"> </v>
      </c>
      <c r="AU225" s="25"/>
      <c r="AV225" s="25"/>
      <c r="BA225" s="25"/>
      <c r="BB225" s="25"/>
      <c r="BC225" s="25"/>
      <c r="BD225" s="25"/>
    </row>
    <row r="226" spans="2:56" ht="21" hidden="1" customHeight="1" x14ac:dyDescent="0.3">
      <c r="B226" s="444">
        <v>119</v>
      </c>
      <c r="C226" s="445"/>
      <c r="D226" s="445"/>
      <c r="E226" s="446"/>
      <c r="F226" s="408"/>
      <c r="G226" s="409"/>
      <c r="H226" s="409"/>
      <c r="I226" s="409"/>
      <c r="J226" s="409"/>
      <c r="K226" s="409"/>
      <c r="L226" s="409"/>
      <c r="M226" s="409"/>
      <c r="N226" s="409"/>
      <c r="O226" s="409"/>
      <c r="P226" s="409"/>
      <c r="Q226" s="409"/>
      <c r="R226" s="409"/>
      <c r="S226" s="409"/>
      <c r="T226" s="409"/>
      <c r="U226" s="409"/>
      <c r="V226" s="409"/>
      <c r="W226" s="410"/>
      <c r="X226" s="440"/>
      <c r="Y226" s="440"/>
      <c r="Z226" s="440"/>
      <c r="AA226" s="440"/>
      <c r="AB226" s="440"/>
      <c r="AC226" s="440"/>
      <c r="AD226" s="440"/>
      <c r="AE226" s="440"/>
      <c r="AF226" s="440"/>
      <c r="AG226" s="440"/>
      <c r="AH226" s="440"/>
      <c r="AI226" s="440"/>
      <c r="AJ226" s="440"/>
      <c r="AK226" s="440"/>
      <c r="AL226" s="440"/>
      <c r="AM226" s="440"/>
      <c r="AN226" s="447" t="str">
        <f t="shared" si="12"/>
        <v xml:space="preserve"> </v>
      </c>
      <c r="AO226" s="448"/>
      <c r="AP226" s="448"/>
      <c r="AQ226" s="448"/>
      <c r="AR226" s="449"/>
      <c r="AS226" s="450"/>
      <c r="AT226" s="25" t="str">
        <f t="shared" si="13"/>
        <v xml:space="preserve"> </v>
      </c>
      <c r="AU226" s="25"/>
      <c r="AV226" s="25"/>
      <c r="BA226" s="25"/>
      <c r="BB226" s="25"/>
      <c r="BC226" s="25"/>
      <c r="BD226" s="25"/>
    </row>
    <row r="227" spans="2:56" ht="21" hidden="1" customHeight="1" x14ac:dyDescent="0.3">
      <c r="B227" s="341">
        <v>120</v>
      </c>
      <c r="C227" s="342"/>
      <c r="D227" s="342"/>
      <c r="E227" s="343"/>
      <c r="F227" s="344"/>
      <c r="G227" s="345"/>
      <c r="H227" s="345"/>
      <c r="I227" s="345"/>
      <c r="J227" s="345"/>
      <c r="K227" s="345"/>
      <c r="L227" s="345"/>
      <c r="M227" s="345"/>
      <c r="N227" s="345"/>
      <c r="O227" s="345"/>
      <c r="P227" s="345"/>
      <c r="Q227" s="345"/>
      <c r="R227" s="345"/>
      <c r="S227" s="345"/>
      <c r="T227" s="345"/>
      <c r="U227" s="345"/>
      <c r="V227" s="345"/>
      <c r="W227" s="346"/>
      <c r="X227" s="440"/>
      <c r="Y227" s="440"/>
      <c r="Z227" s="440"/>
      <c r="AA227" s="440"/>
      <c r="AB227" s="440"/>
      <c r="AC227" s="440"/>
      <c r="AD227" s="440"/>
      <c r="AE227" s="440"/>
      <c r="AF227" s="440"/>
      <c r="AG227" s="440"/>
      <c r="AH227" s="440"/>
      <c r="AI227" s="440"/>
      <c r="AJ227" s="440"/>
      <c r="AK227" s="440"/>
      <c r="AL227" s="440"/>
      <c r="AM227" s="440"/>
      <c r="AN227" s="309" t="str">
        <f t="shared" si="12"/>
        <v xml:space="preserve"> </v>
      </c>
      <c r="AO227" s="468"/>
      <c r="AP227" s="468"/>
      <c r="AQ227" s="468"/>
      <c r="AR227" s="469"/>
      <c r="AS227" s="470"/>
      <c r="AT227" s="25" t="str">
        <f t="shared" si="13"/>
        <v xml:space="preserve"> </v>
      </c>
      <c r="AU227" s="25"/>
      <c r="AV227" s="25"/>
      <c r="BA227" s="25"/>
      <c r="BB227" s="25"/>
      <c r="BC227" s="25"/>
      <c r="BD227" s="25"/>
    </row>
    <row r="228" spans="2:56" ht="21" hidden="1" customHeight="1" x14ac:dyDescent="0.3">
      <c r="B228" s="78"/>
      <c r="C228" s="79"/>
      <c r="D228" s="79"/>
      <c r="E228" s="79"/>
      <c r="X228" s="329" t="s">
        <v>19</v>
      </c>
      <c r="Y228" s="330"/>
      <c r="Z228" s="330"/>
      <c r="AA228" s="330"/>
      <c r="AB228" s="330"/>
      <c r="AC228" s="330"/>
      <c r="AD228" s="330"/>
      <c r="AE228" s="330"/>
      <c r="AF228" s="330"/>
      <c r="AG228" s="330"/>
      <c r="AH228" s="330"/>
      <c r="AI228" s="330"/>
      <c r="AJ228" s="330"/>
      <c r="AK228" s="330"/>
      <c r="AL228" s="330"/>
      <c r="AM228" s="330"/>
      <c r="AN228" s="323" t="str">
        <f>IF(AT228&gt;0,AT228," ")</f>
        <v xml:space="preserve"> </v>
      </c>
      <c r="AO228" s="324"/>
      <c r="AP228" s="324"/>
      <c r="AQ228" s="324"/>
      <c r="AR228" s="324"/>
      <c r="AS228" s="325"/>
      <c r="AT228" s="28">
        <f>SUM(AT208:AT227)</f>
        <v>0</v>
      </c>
      <c r="AU228" s="28"/>
      <c r="AV228" s="28"/>
      <c r="AX228" s="1">
        <f>SUM(AN208:AS227)</f>
        <v>0</v>
      </c>
      <c r="BA228" s="28"/>
      <c r="BB228" s="28"/>
      <c r="BC228" s="28"/>
      <c r="BD228" s="28"/>
    </row>
    <row r="229" spans="2:56" ht="15" hidden="1" customHeight="1" x14ac:dyDescent="0.25"/>
    <row r="230" spans="2:56" ht="15" hidden="1" customHeight="1" x14ac:dyDescent="0.25">
      <c r="B230" s="58" t="s">
        <v>131</v>
      </c>
    </row>
    <row r="231" spans="2:56" ht="15" hidden="1" customHeight="1" x14ac:dyDescent="0.25">
      <c r="B231" s="58"/>
    </row>
    <row r="232" spans="2:56" ht="15" hidden="1" customHeight="1" x14ac:dyDescent="0.25"/>
    <row r="233" spans="2:56" ht="15" hidden="1" customHeight="1" x14ac:dyDescent="0.25"/>
    <row r="234" spans="2:56" ht="15" hidden="1" customHeight="1" x14ac:dyDescent="0.25"/>
    <row r="235" spans="2:56" ht="15" hidden="1" customHeight="1" x14ac:dyDescent="0.25"/>
    <row r="236" spans="2:56" ht="15" hidden="1" customHeight="1" x14ac:dyDescent="0.25"/>
    <row r="237" spans="2:56" ht="15" hidden="1" customHeight="1" x14ac:dyDescent="0.25"/>
    <row r="238" spans="2:56" ht="15" hidden="1" customHeight="1" x14ac:dyDescent="0.25"/>
    <row r="239" spans="2:56" ht="15" hidden="1" customHeight="1" x14ac:dyDescent="0.25">
      <c r="B239" s="335" t="s">
        <v>140</v>
      </c>
      <c r="C239" s="336"/>
      <c r="D239" s="336"/>
      <c r="E239" s="336"/>
      <c r="F239" s="336"/>
      <c r="G239" s="336"/>
      <c r="H239" s="337"/>
    </row>
    <row r="240" spans="2:56" ht="15" hidden="1" customHeight="1" x14ac:dyDescent="0.25"/>
    <row r="241" spans="2:56" ht="17.25" hidden="1" customHeight="1" x14ac:dyDescent="0.3">
      <c r="F241" s="307" t="s">
        <v>0</v>
      </c>
      <c r="G241" s="307"/>
      <c r="H241" s="307"/>
      <c r="I241" s="307"/>
      <c r="J241" s="307"/>
      <c r="K241" s="307"/>
      <c r="L241" s="307"/>
      <c r="M241" s="307"/>
      <c r="N241" s="307"/>
      <c r="O241" s="307"/>
      <c r="P241" s="462" t="str">
        <f>IF(AT241=0," ",IF(AT241&gt;1,AT241))</f>
        <v xml:space="preserve"> </v>
      </c>
      <c r="Q241" s="463"/>
      <c r="R241" s="463"/>
      <c r="S241" s="463"/>
      <c r="T241" s="463"/>
      <c r="U241" s="463"/>
      <c r="V241" s="463"/>
      <c r="W241" s="463"/>
      <c r="X241" s="463"/>
      <c r="Y241" s="464"/>
      <c r="AA241" s="307" t="s">
        <v>1</v>
      </c>
      <c r="AB241" s="307"/>
      <c r="AC241" s="307"/>
      <c r="AD241" s="307"/>
      <c r="AE241" s="307"/>
      <c r="AF241" s="307"/>
      <c r="AG241" s="307"/>
      <c r="AH241" s="307"/>
      <c r="AI241" s="433"/>
      <c r="AJ241" s="434">
        <v>0</v>
      </c>
      <c r="AK241" s="435"/>
      <c r="AL241" s="436"/>
      <c r="AN241" s="307" t="s">
        <v>2</v>
      </c>
      <c r="AO241" s="307"/>
      <c r="AP241" s="433"/>
      <c r="AQ241" s="437"/>
      <c r="AR241" s="438"/>
      <c r="AS241" s="439"/>
      <c r="AT241" s="1">
        <v>0</v>
      </c>
    </row>
    <row r="242" spans="2:56" s="81" customFormat="1" ht="28.95" hidden="1" customHeight="1" x14ac:dyDescent="0.25">
      <c r="B242" s="459" t="s">
        <v>136</v>
      </c>
      <c r="C242" s="460"/>
      <c r="D242" s="460"/>
      <c r="E242" s="460"/>
      <c r="F242" s="460"/>
      <c r="G242" s="460"/>
      <c r="H242" s="460"/>
      <c r="I242" s="460"/>
      <c r="J242" s="460"/>
      <c r="K242" s="460"/>
      <c r="L242" s="460"/>
      <c r="M242" s="460"/>
      <c r="N242" s="460"/>
      <c r="O242" s="460"/>
      <c r="P242" s="460"/>
      <c r="Q242" s="460"/>
      <c r="R242" s="460"/>
      <c r="S242" s="460"/>
      <c r="T242" s="460"/>
      <c r="U242" s="460"/>
      <c r="V242" s="460"/>
      <c r="W242" s="460"/>
      <c r="X242" s="460"/>
      <c r="Y242" s="460"/>
      <c r="Z242" s="460"/>
      <c r="AA242" s="460"/>
      <c r="AB242" s="460"/>
      <c r="AC242" s="460"/>
      <c r="AD242" s="460"/>
      <c r="AE242" s="460"/>
      <c r="AF242" s="460"/>
      <c r="AG242" s="460"/>
      <c r="AH242" s="460"/>
      <c r="AI242" s="460"/>
      <c r="AJ242" s="460"/>
      <c r="AK242" s="460"/>
      <c r="AL242" s="460"/>
      <c r="AM242" s="460"/>
      <c r="AN242" s="460"/>
      <c r="AO242" s="460"/>
      <c r="AP242" s="460"/>
      <c r="AQ242" s="460"/>
      <c r="AR242" s="460"/>
      <c r="AS242" s="460"/>
      <c r="AW242" s="84"/>
    </row>
    <row r="243" spans="2:56" s="81" customFormat="1" ht="28.95" hidden="1" customHeight="1" x14ac:dyDescent="0.25">
      <c r="B243" s="461"/>
      <c r="C243" s="461"/>
      <c r="D243" s="461"/>
      <c r="E243" s="461"/>
      <c r="F243" s="461"/>
      <c r="G243" s="461"/>
      <c r="H243" s="461"/>
      <c r="I243" s="461"/>
      <c r="J243" s="461"/>
      <c r="K243" s="461"/>
      <c r="L243" s="461"/>
      <c r="M243" s="461"/>
      <c r="N243" s="461"/>
      <c r="O243" s="461"/>
      <c r="P243" s="461"/>
      <c r="Q243" s="461"/>
      <c r="R243" s="461"/>
      <c r="S243" s="461"/>
      <c r="T243" s="461"/>
      <c r="U243" s="461"/>
      <c r="V243" s="461"/>
      <c r="W243" s="461"/>
      <c r="X243" s="461"/>
      <c r="Y243" s="461"/>
      <c r="Z243" s="461"/>
      <c r="AA243" s="461"/>
      <c r="AB243" s="461"/>
      <c r="AC243" s="461"/>
      <c r="AD243" s="461"/>
      <c r="AE243" s="461"/>
      <c r="AF243" s="461"/>
      <c r="AG243" s="461"/>
      <c r="AH243" s="461"/>
      <c r="AI243" s="461"/>
      <c r="AJ243" s="461"/>
      <c r="AK243" s="461"/>
      <c r="AL243" s="461"/>
      <c r="AM243" s="461"/>
      <c r="AN243" s="461"/>
      <c r="AO243" s="461"/>
      <c r="AP243" s="461"/>
      <c r="AQ243" s="461"/>
      <c r="AR243" s="461"/>
      <c r="AS243" s="461"/>
      <c r="AW243" s="84"/>
    </row>
    <row r="244" spans="2:56" ht="17.25" hidden="1" customHeight="1" x14ac:dyDescent="0.4">
      <c r="B244" s="17"/>
      <c r="X244" s="359" t="s">
        <v>14</v>
      </c>
      <c r="Y244" s="360"/>
      <c r="Z244" s="360"/>
      <c r="AA244" s="360"/>
      <c r="AB244" s="360"/>
      <c r="AC244" s="360"/>
      <c r="AD244" s="360"/>
      <c r="AE244" s="360"/>
      <c r="AF244" s="360"/>
      <c r="AG244" s="360"/>
      <c r="AH244" s="360"/>
      <c r="AI244" s="360"/>
      <c r="AJ244" s="360"/>
      <c r="AK244" s="360"/>
      <c r="AL244" s="360"/>
      <c r="AM244" s="361"/>
      <c r="AN244" s="329" t="s">
        <v>133</v>
      </c>
      <c r="AO244" s="372"/>
      <c r="AP244" s="372"/>
      <c r="AQ244" s="372"/>
      <c r="AR244" s="373"/>
    </row>
    <row r="245" spans="2:56" ht="6" hidden="1" customHeight="1" x14ac:dyDescent="0.4">
      <c r="B245" s="17"/>
    </row>
    <row r="246" spans="2:56" ht="30.75" hidden="1" customHeight="1" x14ac:dyDescent="0.25">
      <c r="B246" s="362" t="s">
        <v>10</v>
      </c>
      <c r="C246" s="363"/>
      <c r="D246" s="363"/>
      <c r="E246" s="364"/>
      <c r="F246" s="362" t="s">
        <v>129</v>
      </c>
      <c r="G246" s="363"/>
      <c r="H246" s="363"/>
      <c r="I246" s="363"/>
      <c r="J246" s="363"/>
      <c r="K246" s="363"/>
      <c r="L246" s="363"/>
      <c r="M246" s="363"/>
      <c r="N246" s="363"/>
      <c r="O246" s="363"/>
      <c r="P246" s="363"/>
      <c r="Q246" s="363"/>
      <c r="R246" s="363"/>
      <c r="S246" s="363"/>
      <c r="T246" s="363"/>
      <c r="U246" s="363"/>
      <c r="V246" s="363"/>
      <c r="W246" s="364"/>
      <c r="X246" s="362" t="s">
        <v>130</v>
      </c>
      <c r="Y246" s="363"/>
      <c r="Z246" s="363"/>
      <c r="AA246" s="363"/>
      <c r="AB246" s="363"/>
      <c r="AC246" s="363"/>
      <c r="AD246" s="363"/>
      <c r="AE246" s="363"/>
      <c r="AF246" s="363"/>
      <c r="AG246" s="363"/>
      <c r="AH246" s="363"/>
      <c r="AI246" s="363"/>
      <c r="AJ246" s="363"/>
      <c r="AK246" s="363"/>
      <c r="AL246" s="363"/>
      <c r="AM246" s="363"/>
      <c r="AN246" s="374" t="s">
        <v>22</v>
      </c>
      <c r="AO246" s="375"/>
      <c r="AP246" s="375"/>
      <c r="AQ246" s="375"/>
      <c r="AR246" s="376"/>
      <c r="AS246" s="377"/>
      <c r="BA246" s="18"/>
      <c r="BB246" s="18"/>
      <c r="BC246" s="18"/>
      <c r="BD246" s="18"/>
    </row>
    <row r="247" spans="2:56" ht="13.5" hidden="1" customHeight="1" x14ac:dyDescent="0.25">
      <c r="B247" s="19" t="s">
        <v>3</v>
      </c>
      <c r="C247" s="13"/>
      <c r="D247" s="13"/>
      <c r="E247" s="20"/>
      <c r="F247" s="21"/>
      <c r="W247" s="22"/>
      <c r="X247" s="21"/>
      <c r="AN247" s="23"/>
      <c r="AO247" s="23"/>
      <c r="AP247" s="23"/>
      <c r="AQ247" s="23"/>
      <c r="AR247" s="23"/>
      <c r="AS247" s="24"/>
    </row>
    <row r="248" spans="2:56" ht="21" hidden="1" customHeight="1" x14ac:dyDescent="0.3">
      <c r="B248" s="378">
        <v>121</v>
      </c>
      <c r="C248" s="379"/>
      <c r="D248" s="379"/>
      <c r="E248" s="380"/>
      <c r="F248" s="408"/>
      <c r="G248" s="409"/>
      <c r="H248" s="409"/>
      <c r="I248" s="409"/>
      <c r="J248" s="409"/>
      <c r="K248" s="409"/>
      <c r="L248" s="409"/>
      <c r="M248" s="409"/>
      <c r="N248" s="409"/>
      <c r="O248" s="409"/>
      <c r="P248" s="409"/>
      <c r="Q248" s="409"/>
      <c r="R248" s="409"/>
      <c r="S248" s="409"/>
      <c r="T248" s="409"/>
      <c r="U248" s="409"/>
      <c r="V248" s="409"/>
      <c r="W248" s="410"/>
      <c r="X248" s="440" t="s">
        <v>152</v>
      </c>
      <c r="Y248" s="440"/>
      <c r="Z248" s="440"/>
      <c r="AA248" s="440"/>
      <c r="AB248" s="440"/>
      <c r="AC248" s="440"/>
      <c r="AD248" s="440"/>
      <c r="AE248" s="440"/>
      <c r="AF248" s="440"/>
      <c r="AG248" s="440"/>
      <c r="AH248" s="440"/>
      <c r="AI248" s="440"/>
      <c r="AJ248" s="440"/>
      <c r="AK248" s="440"/>
      <c r="AL248" s="440"/>
      <c r="AM248" s="440"/>
      <c r="AN248" s="447" t="str">
        <f t="shared" ref="AN248:AN267" si="14">IF(F248&gt;0,300," ")</f>
        <v xml:space="preserve"> </v>
      </c>
      <c r="AO248" s="448"/>
      <c r="AP248" s="448"/>
      <c r="AQ248" s="448"/>
      <c r="AR248" s="449"/>
      <c r="AS248" s="450"/>
      <c r="AT248" s="25" t="str">
        <f>AN248</f>
        <v xml:space="preserve"> </v>
      </c>
      <c r="AU248" s="25"/>
      <c r="AV248" s="25"/>
      <c r="BA248" s="25"/>
      <c r="BB248" s="25"/>
      <c r="BC248" s="25"/>
      <c r="BD248" s="25"/>
    </row>
    <row r="249" spans="2:56" ht="21" hidden="1" customHeight="1" x14ac:dyDescent="0.3">
      <c r="B249" s="444">
        <v>122</v>
      </c>
      <c r="C249" s="445"/>
      <c r="D249" s="445"/>
      <c r="E249" s="446"/>
      <c r="F249" s="408"/>
      <c r="G249" s="409"/>
      <c r="H249" s="409"/>
      <c r="I249" s="409"/>
      <c r="J249" s="409"/>
      <c r="K249" s="409"/>
      <c r="L249" s="409"/>
      <c r="M249" s="409"/>
      <c r="N249" s="409"/>
      <c r="O249" s="409"/>
      <c r="P249" s="409"/>
      <c r="Q249" s="409"/>
      <c r="R249" s="409"/>
      <c r="S249" s="409"/>
      <c r="T249" s="409"/>
      <c r="U249" s="409"/>
      <c r="V249" s="409"/>
      <c r="W249" s="410"/>
      <c r="X249" s="440" t="s">
        <v>153</v>
      </c>
      <c r="Y249" s="440"/>
      <c r="Z249" s="440"/>
      <c r="AA249" s="440"/>
      <c r="AB249" s="440"/>
      <c r="AC249" s="440"/>
      <c r="AD249" s="440"/>
      <c r="AE249" s="440"/>
      <c r="AF249" s="440"/>
      <c r="AG249" s="440"/>
      <c r="AH249" s="440"/>
      <c r="AI249" s="440"/>
      <c r="AJ249" s="440"/>
      <c r="AK249" s="440"/>
      <c r="AL249" s="440"/>
      <c r="AM249" s="440"/>
      <c r="AN249" s="447" t="str">
        <f t="shared" si="14"/>
        <v xml:space="preserve"> </v>
      </c>
      <c r="AO249" s="448"/>
      <c r="AP249" s="448"/>
      <c r="AQ249" s="448"/>
      <c r="AR249" s="449"/>
      <c r="AS249" s="450"/>
      <c r="AT249" s="25" t="str">
        <f t="shared" ref="AT249:AT267" si="15">AN249</f>
        <v xml:space="preserve"> </v>
      </c>
      <c r="AU249" s="25"/>
      <c r="AV249" s="25"/>
      <c r="BA249" s="25"/>
      <c r="BB249" s="25"/>
      <c r="BC249" s="25"/>
      <c r="BD249" s="25"/>
    </row>
    <row r="250" spans="2:56" ht="21" hidden="1" customHeight="1" x14ac:dyDescent="0.3">
      <c r="B250" s="444">
        <v>123</v>
      </c>
      <c r="C250" s="445"/>
      <c r="D250" s="445"/>
      <c r="E250" s="446"/>
      <c r="F250" s="408"/>
      <c r="G250" s="409"/>
      <c r="H250" s="409"/>
      <c r="I250" s="409"/>
      <c r="J250" s="409"/>
      <c r="K250" s="409"/>
      <c r="L250" s="409"/>
      <c r="M250" s="409"/>
      <c r="N250" s="409"/>
      <c r="O250" s="409"/>
      <c r="P250" s="409"/>
      <c r="Q250" s="409"/>
      <c r="R250" s="409"/>
      <c r="S250" s="409"/>
      <c r="T250" s="409"/>
      <c r="U250" s="409"/>
      <c r="V250" s="409"/>
      <c r="W250" s="410"/>
      <c r="X250" s="440" t="s">
        <v>154</v>
      </c>
      <c r="Y250" s="440"/>
      <c r="Z250" s="440"/>
      <c r="AA250" s="440"/>
      <c r="AB250" s="440"/>
      <c r="AC250" s="440"/>
      <c r="AD250" s="440"/>
      <c r="AE250" s="440"/>
      <c r="AF250" s="440"/>
      <c r="AG250" s="440"/>
      <c r="AH250" s="440"/>
      <c r="AI250" s="440"/>
      <c r="AJ250" s="440"/>
      <c r="AK250" s="440"/>
      <c r="AL250" s="440"/>
      <c r="AM250" s="440"/>
      <c r="AN250" s="447" t="str">
        <f t="shared" si="14"/>
        <v xml:space="preserve"> </v>
      </c>
      <c r="AO250" s="448"/>
      <c r="AP250" s="448"/>
      <c r="AQ250" s="448"/>
      <c r="AR250" s="449"/>
      <c r="AS250" s="450"/>
      <c r="AT250" s="25" t="str">
        <f t="shared" si="15"/>
        <v xml:space="preserve"> </v>
      </c>
      <c r="AU250" s="25"/>
      <c r="AV250" s="25"/>
      <c r="BA250" s="25"/>
      <c r="BB250" s="25"/>
      <c r="BC250" s="25"/>
      <c r="BD250" s="25"/>
    </row>
    <row r="251" spans="2:56" ht="21" hidden="1" customHeight="1" x14ac:dyDescent="0.3">
      <c r="B251" s="444">
        <v>124</v>
      </c>
      <c r="C251" s="445"/>
      <c r="D251" s="445"/>
      <c r="E251" s="446"/>
      <c r="F251" s="408"/>
      <c r="G251" s="409"/>
      <c r="H251" s="409"/>
      <c r="I251" s="409"/>
      <c r="J251" s="409"/>
      <c r="K251" s="409"/>
      <c r="L251" s="409"/>
      <c r="M251" s="409"/>
      <c r="N251" s="409"/>
      <c r="O251" s="409"/>
      <c r="P251" s="409"/>
      <c r="Q251" s="409"/>
      <c r="R251" s="409"/>
      <c r="S251" s="409"/>
      <c r="T251" s="409"/>
      <c r="U251" s="409"/>
      <c r="V251" s="409"/>
      <c r="W251" s="410"/>
      <c r="X251" s="440" t="s">
        <v>155</v>
      </c>
      <c r="Y251" s="440"/>
      <c r="Z251" s="440"/>
      <c r="AA251" s="440"/>
      <c r="AB251" s="440"/>
      <c r="AC251" s="440"/>
      <c r="AD251" s="440"/>
      <c r="AE251" s="440"/>
      <c r="AF251" s="440"/>
      <c r="AG251" s="440"/>
      <c r="AH251" s="440"/>
      <c r="AI251" s="440"/>
      <c r="AJ251" s="440"/>
      <c r="AK251" s="440"/>
      <c r="AL251" s="440"/>
      <c r="AM251" s="440"/>
      <c r="AN251" s="447" t="str">
        <f t="shared" si="14"/>
        <v xml:space="preserve"> </v>
      </c>
      <c r="AO251" s="448"/>
      <c r="AP251" s="448"/>
      <c r="AQ251" s="448"/>
      <c r="AR251" s="449"/>
      <c r="AS251" s="450"/>
      <c r="AT251" s="25" t="str">
        <f t="shared" si="15"/>
        <v xml:space="preserve"> </v>
      </c>
      <c r="AU251" s="25"/>
      <c r="AV251" s="25"/>
      <c r="BA251" s="25"/>
      <c r="BB251" s="25"/>
      <c r="BC251" s="25"/>
      <c r="BD251" s="25"/>
    </row>
    <row r="252" spans="2:56" ht="21" hidden="1" customHeight="1" x14ac:dyDescent="0.3">
      <c r="B252" s="444">
        <v>125</v>
      </c>
      <c r="C252" s="445"/>
      <c r="D252" s="445"/>
      <c r="E252" s="446"/>
      <c r="F252" s="408"/>
      <c r="G252" s="409"/>
      <c r="H252" s="409"/>
      <c r="I252" s="409"/>
      <c r="J252" s="409"/>
      <c r="K252" s="409"/>
      <c r="L252" s="409"/>
      <c r="M252" s="409"/>
      <c r="N252" s="409"/>
      <c r="O252" s="409"/>
      <c r="P252" s="409"/>
      <c r="Q252" s="409"/>
      <c r="R252" s="409"/>
      <c r="S252" s="409"/>
      <c r="T252" s="409"/>
      <c r="U252" s="409"/>
      <c r="V252" s="409"/>
      <c r="W252" s="410"/>
      <c r="X252" s="440" t="s">
        <v>156</v>
      </c>
      <c r="Y252" s="440"/>
      <c r="Z252" s="440"/>
      <c r="AA252" s="440"/>
      <c r="AB252" s="440"/>
      <c r="AC252" s="440"/>
      <c r="AD252" s="440"/>
      <c r="AE252" s="440"/>
      <c r="AF252" s="440"/>
      <c r="AG252" s="440"/>
      <c r="AH252" s="440"/>
      <c r="AI252" s="440"/>
      <c r="AJ252" s="440"/>
      <c r="AK252" s="440"/>
      <c r="AL252" s="440"/>
      <c r="AM252" s="440"/>
      <c r="AN252" s="447" t="str">
        <f t="shared" si="14"/>
        <v xml:space="preserve"> </v>
      </c>
      <c r="AO252" s="448"/>
      <c r="AP252" s="448"/>
      <c r="AQ252" s="448"/>
      <c r="AR252" s="449"/>
      <c r="AS252" s="450"/>
      <c r="AT252" s="25" t="str">
        <f t="shared" si="15"/>
        <v xml:space="preserve"> </v>
      </c>
      <c r="AU252" s="25"/>
      <c r="AV252" s="25"/>
      <c r="BA252" s="25"/>
      <c r="BB252" s="25"/>
      <c r="BC252" s="25"/>
      <c r="BD252" s="25"/>
    </row>
    <row r="253" spans="2:56" ht="21" hidden="1" customHeight="1" x14ac:dyDescent="0.3">
      <c r="B253" s="444">
        <v>126</v>
      </c>
      <c r="C253" s="445"/>
      <c r="D253" s="445"/>
      <c r="E253" s="446"/>
      <c r="F253" s="408"/>
      <c r="G253" s="409"/>
      <c r="H253" s="409"/>
      <c r="I253" s="409"/>
      <c r="J253" s="409"/>
      <c r="K253" s="409"/>
      <c r="L253" s="409"/>
      <c r="M253" s="409"/>
      <c r="N253" s="409"/>
      <c r="O253" s="409"/>
      <c r="P253" s="409"/>
      <c r="Q253" s="409"/>
      <c r="R253" s="409"/>
      <c r="S253" s="409"/>
      <c r="T253" s="409"/>
      <c r="U253" s="409"/>
      <c r="V253" s="409"/>
      <c r="W253" s="410"/>
      <c r="X253" s="440" t="s">
        <v>157</v>
      </c>
      <c r="Y253" s="440"/>
      <c r="Z253" s="440"/>
      <c r="AA253" s="440"/>
      <c r="AB253" s="440"/>
      <c r="AC253" s="440"/>
      <c r="AD253" s="440"/>
      <c r="AE253" s="440"/>
      <c r="AF253" s="440"/>
      <c r="AG253" s="440"/>
      <c r="AH253" s="440"/>
      <c r="AI253" s="440"/>
      <c r="AJ253" s="440"/>
      <c r="AK253" s="440"/>
      <c r="AL253" s="440"/>
      <c r="AM253" s="440"/>
      <c r="AN253" s="447" t="str">
        <f t="shared" si="14"/>
        <v xml:space="preserve"> </v>
      </c>
      <c r="AO253" s="448"/>
      <c r="AP253" s="448"/>
      <c r="AQ253" s="448"/>
      <c r="AR253" s="449"/>
      <c r="AS253" s="450"/>
      <c r="AT253" s="25" t="str">
        <f t="shared" si="15"/>
        <v xml:space="preserve"> </v>
      </c>
      <c r="AU253" s="25"/>
      <c r="AV253" s="25"/>
      <c r="BA253" s="25"/>
      <c r="BB253" s="25"/>
      <c r="BC253" s="25"/>
      <c r="BD253" s="25"/>
    </row>
    <row r="254" spans="2:56" ht="21" hidden="1" customHeight="1" x14ac:dyDescent="0.3">
      <c r="B254" s="444">
        <v>127</v>
      </c>
      <c r="C254" s="445"/>
      <c r="D254" s="445"/>
      <c r="E254" s="446"/>
      <c r="F254" s="408"/>
      <c r="G254" s="409"/>
      <c r="H254" s="409"/>
      <c r="I254" s="409"/>
      <c r="J254" s="409"/>
      <c r="K254" s="409"/>
      <c r="L254" s="409"/>
      <c r="M254" s="409"/>
      <c r="N254" s="409"/>
      <c r="O254" s="409"/>
      <c r="P254" s="409"/>
      <c r="Q254" s="409"/>
      <c r="R254" s="409"/>
      <c r="S254" s="409"/>
      <c r="T254" s="409"/>
      <c r="U254" s="409"/>
      <c r="V254" s="409"/>
      <c r="W254" s="410"/>
      <c r="X254" s="440" t="s">
        <v>158</v>
      </c>
      <c r="Y254" s="440"/>
      <c r="Z254" s="440"/>
      <c r="AA254" s="440"/>
      <c r="AB254" s="440"/>
      <c r="AC254" s="440"/>
      <c r="AD254" s="440"/>
      <c r="AE254" s="440"/>
      <c r="AF254" s="440"/>
      <c r="AG254" s="440"/>
      <c r="AH254" s="440"/>
      <c r="AI254" s="440"/>
      <c r="AJ254" s="440"/>
      <c r="AK254" s="440"/>
      <c r="AL254" s="440"/>
      <c r="AM254" s="440"/>
      <c r="AN254" s="447" t="str">
        <f t="shared" si="14"/>
        <v xml:space="preserve"> </v>
      </c>
      <c r="AO254" s="448"/>
      <c r="AP254" s="448"/>
      <c r="AQ254" s="448"/>
      <c r="AR254" s="449"/>
      <c r="AS254" s="450"/>
      <c r="AT254" s="25" t="str">
        <f t="shared" si="15"/>
        <v xml:space="preserve"> </v>
      </c>
      <c r="AU254" s="25"/>
      <c r="AV254" s="25"/>
      <c r="BA254" s="25"/>
      <c r="BB254" s="25"/>
      <c r="BC254" s="25"/>
      <c r="BD254" s="25"/>
    </row>
    <row r="255" spans="2:56" ht="21" hidden="1" customHeight="1" x14ac:dyDescent="0.3">
      <c r="B255" s="444">
        <v>128</v>
      </c>
      <c r="C255" s="445"/>
      <c r="D255" s="445"/>
      <c r="E255" s="446"/>
      <c r="F255" s="408"/>
      <c r="G255" s="409"/>
      <c r="H255" s="409"/>
      <c r="I255" s="409"/>
      <c r="J255" s="409"/>
      <c r="K255" s="409"/>
      <c r="L255" s="409"/>
      <c r="M255" s="409"/>
      <c r="N255" s="409"/>
      <c r="O255" s="409"/>
      <c r="P255" s="409"/>
      <c r="Q255" s="409"/>
      <c r="R255" s="409"/>
      <c r="S255" s="409"/>
      <c r="T255" s="409"/>
      <c r="U255" s="409"/>
      <c r="V255" s="409"/>
      <c r="W255" s="410"/>
      <c r="X255" s="440" t="s">
        <v>159</v>
      </c>
      <c r="Y255" s="440"/>
      <c r="Z255" s="440"/>
      <c r="AA255" s="440"/>
      <c r="AB255" s="440"/>
      <c r="AC255" s="440"/>
      <c r="AD255" s="440"/>
      <c r="AE255" s="440"/>
      <c r="AF255" s="440"/>
      <c r="AG255" s="440"/>
      <c r="AH255" s="440"/>
      <c r="AI255" s="440"/>
      <c r="AJ255" s="440"/>
      <c r="AK255" s="440"/>
      <c r="AL255" s="440"/>
      <c r="AM255" s="440"/>
      <c r="AN255" s="447" t="str">
        <f t="shared" si="14"/>
        <v xml:space="preserve"> </v>
      </c>
      <c r="AO255" s="448"/>
      <c r="AP255" s="448"/>
      <c r="AQ255" s="448"/>
      <c r="AR255" s="449"/>
      <c r="AS255" s="450"/>
      <c r="AT255" s="25" t="str">
        <f t="shared" si="15"/>
        <v xml:space="preserve"> </v>
      </c>
      <c r="AU255" s="25"/>
      <c r="AV255" s="25"/>
      <c r="BA255" s="25"/>
      <c r="BB255" s="25"/>
      <c r="BC255" s="25"/>
      <c r="BD255" s="25"/>
    </row>
    <row r="256" spans="2:56" ht="21" hidden="1" customHeight="1" x14ac:dyDescent="0.3">
      <c r="B256" s="444">
        <v>129</v>
      </c>
      <c r="C256" s="445"/>
      <c r="D256" s="445"/>
      <c r="E256" s="446"/>
      <c r="F256" s="408"/>
      <c r="G256" s="409"/>
      <c r="H256" s="409"/>
      <c r="I256" s="409"/>
      <c r="J256" s="409"/>
      <c r="K256" s="409"/>
      <c r="L256" s="409"/>
      <c r="M256" s="409"/>
      <c r="N256" s="409"/>
      <c r="O256" s="409"/>
      <c r="P256" s="409"/>
      <c r="Q256" s="409"/>
      <c r="R256" s="409"/>
      <c r="S256" s="409"/>
      <c r="T256" s="409"/>
      <c r="U256" s="409"/>
      <c r="V256" s="409"/>
      <c r="W256" s="410"/>
      <c r="X256" s="440" t="s">
        <v>160</v>
      </c>
      <c r="Y256" s="440"/>
      <c r="Z256" s="440"/>
      <c r="AA256" s="440"/>
      <c r="AB256" s="440"/>
      <c r="AC256" s="440"/>
      <c r="AD256" s="440"/>
      <c r="AE256" s="440"/>
      <c r="AF256" s="440"/>
      <c r="AG256" s="440"/>
      <c r="AH256" s="440"/>
      <c r="AI256" s="440"/>
      <c r="AJ256" s="440"/>
      <c r="AK256" s="440"/>
      <c r="AL256" s="440"/>
      <c r="AM256" s="440"/>
      <c r="AN256" s="447" t="str">
        <f t="shared" si="14"/>
        <v xml:space="preserve"> </v>
      </c>
      <c r="AO256" s="448"/>
      <c r="AP256" s="448"/>
      <c r="AQ256" s="448"/>
      <c r="AR256" s="449"/>
      <c r="AS256" s="450"/>
      <c r="AT256" s="25" t="str">
        <f t="shared" si="15"/>
        <v xml:space="preserve"> </v>
      </c>
      <c r="AU256" s="25"/>
      <c r="AV256" s="25"/>
      <c r="BA256" s="25"/>
      <c r="BB256" s="25"/>
      <c r="BC256" s="25"/>
      <c r="BD256" s="25"/>
    </row>
    <row r="257" spans="2:56" ht="21" hidden="1" customHeight="1" x14ac:dyDescent="0.3">
      <c r="B257" s="444">
        <v>130</v>
      </c>
      <c r="C257" s="445"/>
      <c r="D257" s="445"/>
      <c r="E257" s="446"/>
      <c r="F257" s="408"/>
      <c r="G257" s="409"/>
      <c r="H257" s="409"/>
      <c r="I257" s="409"/>
      <c r="J257" s="409"/>
      <c r="K257" s="409"/>
      <c r="L257" s="409"/>
      <c r="M257" s="409"/>
      <c r="N257" s="409"/>
      <c r="O257" s="409"/>
      <c r="P257" s="409"/>
      <c r="Q257" s="409"/>
      <c r="R257" s="409"/>
      <c r="S257" s="409"/>
      <c r="T257" s="409"/>
      <c r="U257" s="409"/>
      <c r="V257" s="409"/>
      <c r="W257" s="410"/>
      <c r="X257" s="440" t="s">
        <v>161</v>
      </c>
      <c r="Y257" s="440"/>
      <c r="Z257" s="440"/>
      <c r="AA257" s="440"/>
      <c r="AB257" s="440"/>
      <c r="AC257" s="440"/>
      <c r="AD257" s="440"/>
      <c r="AE257" s="440"/>
      <c r="AF257" s="440"/>
      <c r="AG257" s="440"/>
      <c r="AH257" s="440"/>
      <c r="AI257" s="440"/>
      <c r="AJ257" s="440"/>
      <c r="AK257" s="440"/>
      <c r="AL257" s="440"/>
      <c r="AM257" s="440"/>
      <c r="AN257" s="447" t="str">
        <f t="shared" si="14"/>
        <v xml:space="preserve"> </v>
      </c>
      <c r="AO257" s="448"/>
      <c r="AP257" s="448"/>
      <c r="AQ257" s="448"/>
      <c r="AR257" s="449"/>
      <c r="AS257" s="450"/>
      <c r="AT257" s="25" t="str">
        <f t="shared" si="15"/>
        <v xml:space="preserve"> </v>
      </c>
      <c r="AU257" s="25"/>
      <c r="AV257" s="25"/>
      <c r="BA257" s="25"/>
      <c r="BB257" s="25"/>
      <c r="BC257" s="25"/>
      <c r="BD257" s="25"/>
    </row>
    <row r="258" spans="2:56" ht="21" hidden="1" customHeight="1" x14ac:dyDescent="0.3">
      <c r="B258" s="444">
        <v>131</v>
      </c>
      <c r="C258" s="445"/>
      <c r="D258" s="445"/>
      <c r="E258" s="446"/>
      <c r="F258" s="408"/>
      <c r="G258" s="409"/>
      <c r="H258" s="409"/>
      <c r="I258" s="409"/>
      <c r="J258" s="409"/>
      <c r="K258" s="409"/>
      <c r="L258" s="409"/>
      <c r="M258" s="409"/>
      <c r="N258" s="409"/>
      <c r="O258" s="409"/>
      <c r="P258" s="409"/>
      <c r="Q258" s="409"/>
      <c r="R258" s="409"/>
      <c r="S258" s="409"/>
      <c r="T258" s="409"/>
      <c r="U258" s="409"/>
      <c r="V258" s="409"/>
      <c r="W258" s="410"/>
      <c r="X258" s="440" t="s">
        <v>162</v>
      </c>
      <c r="Y258" s="440"/>
      <c r="Z258" s="440"/>
      <c r="AA258" s="440"/>
      <c r="AB258" s="440"/>
      <c r="AC258" s="440"/>
      <c r="AD258" s="440"/>
      <c r="AE258" s="440"/>
      <c r="AF258" s="440"/>
      <c r="AG258" s="440"/>
      <c r="AH258" s="440"/>
      <c r="AI258" s="440"/>
      <c r="AJ258" s="440"/>
      <c r="AK258" s="440"/>
      <c r="AL258" s="440"/>
      <c r="AM258" s="440"/>
      <c r="AN258" s="447" t="str">
        <f t="shared" si="14"/>
        <v xml:space="preserve"> </v>
      </c>
      <c r="AO258" s="448"/>
      <c r="AP258" s="448"/>
      <c r="AQ258" s="448"/>
      <c r="AR258" s="449"/>
      <c r="AS258" s="450"/>
      <c r="AT258" s="25" t="str">
        <f t="shared" si="15"/>
        <v xml:space="preserve"> </v>
      </c>
      <c r="AU258" s="25"/>
      <c r="AV258" s="25"/>
      <c r="BA258" s="25"/>
      <c r="BB258" s="25"/>
      <c r="BC258" s="25"/>
      <c r="BD258" s="25"/>
    </row>
    <row r="259" spans="2:56" ht="21" hidden="1" customHeight="1" x14ac:dyDescent="0.3">
      <c r="B259" s="444">
        <v>132</v>
      </c>
      <c r="C259" s="445"/>
      <c r="D259" s="445"/>
      <c r="E259" s="446"/>
      <c r="F259" s="408"/>
      <c r="G259" s="409"/>
      <c r="H259" s="409"/>
      <c r="I259" s="409"/>
      <c r="J259" s="409"/>
      <c r="K259" s="409"/>
      <c r="L259" s="409"/>
      <c r="M259" s="409"/>
      <c r="N259" s="409"/>
      <c r="O259" s="409"/>
      <c r="P259" s="409"/>
      <c r="Q259" s="409"/>
      <c r="R259" s="409"/>
      <c r="S259" s="409"/>
      <c r="T259" s="409"/>
      <c r="U259" s="409"/>
      <c r="V259" s="409"/>
      <c r="W259" s="410"/>
      <c r="X259" s="440" t="s">
        <v>163</v>
      </c>
      <c r="Y259" s="440"/>
      <c r="Z259" s="440"/>
      <c r="AA259" s="440"/>
      <c r="AB259" s="440"/>
      <c r="AC259" s="440"/>
      <c r="AD259" s="440"/>
      <c r="AE259" s="440"/>
      <c r="AF259" s="440"/>
      <c r="AG259" s="440"/>
      <c r="AH259" s="440"/>
      <c r="AI259" s="440"/>
      <c r="AJ259" s="440"/>
      <c r="AK259" s="440"/>
      <c r="AL259" s="440"/>
      <c r="AM259" s="440"/>
      <c r="AN259" s="447" t="str">
        <f t="shared" si="14"/>
        <v xml:space="preserve"> </v>
      </c>
      <c r="AO259" s="448"/>
      <c r="AP259" s="448"/>
      <c r="AQ259" s="448"/>
      <c r="AR259" s="449"/>
      <c r="AS259" s="450"/>
      <c r="AT259" s="25" t="str">
        <f t="shared" si="15"/>
        <v xml:space="preserve"> </v>
      </c>
      <c r="AU259" s="25"/>
      <c r="AV259" s="25"/>
      <c r="BA259" s="25"/>
      <c r="BB259" s="25"/>
      <c r="BC259" s="25"/>
      <c r="BD259" s="25"/>
    </row>
    <row r="260" spans="2:56" ht="21" hidden="1" customHeight="1" x14ac:dyDescent="0.3">
      <c r="B260" s="444">
        <v>133</v>
      </c>
      <c r="C260" s="445"/>
      <c r="D260" s="445"/>
      <c r="E260" s="446"/>
      <c r="F260" s="408"/>
      <c r="G260" s="409"/>
      <c r="H260" s="409"/>
      <c r="I260" s="409"/>
      <c r="J260" s="409"/>
      <c r="K260" s="409"/>
      <c r="L260" s="409"/>
      <c r="M260" s="409"/>
      <c r="N260" s="409"/>
      <c r="O260" s="409"/>
      <c r="P260" s="409"/>
      <c r="Q260" s="409"/>
      <c r="R260" s="409"/>
      <c r="S260" s="409"/>
      <c r="T260" s="409"/>
      <c r="U260" s="409"/>
      <c r="V260" s="409"/>
      <c r="W260" s="410"/>
      <c r="X260" s="440" t="s">
        <v>164</v>
      </c>
      <c r="Y260" s="440"/>
      <c r="Z260" s="440"/>
      <c r="AA260" s="440"/>
      <c r="AB260" s="440"/>
      <c r="AC260" s="440"/>
      <c r="AD260" s="440"/>
      <c r="AE260" s="440"/>
      <c r="AF260" s="440"/>
      <c r="AG260" s="440"/>
      <c r="AH260" s="440"/>
      <c r="AI260" s="440"/>
      <c r="AJ260" s="440"/>
      <c r="AK260" s="440"/>
      <c r="AL260" s="440"/>
      <c r="AM260" s="440"/>
      <c r="AN260" s="447" t="str">
        <f t="shared" si="14"/>
        <v xml:space="preserve"> </v>
      </c>
      <c r="AO260" s="448"/>
      <c r="AP260" s="448"/>
      <c r="AQ260" s="448"/>
      <c r="AR260" s="449"/>
      <c r="AS260" s="450"/>
      <c r="AT260" s="25" t="str">
        <f t="shared" si="15"/>
        <v xml:space="preserve"> </v>
      </c>
      <c r="AU260" s="25"/>
      <c r="AV260" s="25"/>
      <c r="BA260" s="25"/>
      <c r="BB260" s="25"/>
      <c r="BC260" s="25"/>
      <c r="BD260" s="25"/>
    </row>
    <row r="261" spans="2:56" ht="21" hidden="1" customHeight="1" x14ac:dyDescent="0.3">
      <c r="B261" s="444">
        <v>134</v>
      </c>
      <c r="C261" s="445"/>
      <c r="D261" s="445"/>
      <c r="E261" s="446"/>
      <c r="F261" s="408"/>
      <c r="G261" s="409"/>
      <c r="H261" s="409"/>
      <c r="I261" s="409"/>
      <c r="J261" s="409"/>
      <c r="K261" s="409"/>
      <c r="L261" s="409"/>
      <c r="M261" s="409"/>
      <c r="N261" s="409"/>
      <c r="O261" s="409"/>
      <c r="P261" s="409"/>
      <c r="Q261" s="409"/>
      <c r="R261" s="409"/>
      <c r="S261" s="409"/>
      <c r="T261" s="409"/>
      <c r="U261" s="409"/>
      <c r="V261" s="409"/>
      <c r="W261" s="410"/>
      <c r="X261" s="440" t="s">
        <v>165</v>
      </c>
      <c r="Y261" s="440"/>
      <c r="Z261" s="440"/>
      <c r="AA261" s="440"/>
      <c r="AB261" s="440"/>
      <c r="AC261" s="440"/>
      <c r="AD261" s="440"/>
      <c r="AE261" s="440"/>
      <c r="AF261" s="440"/>
      <c r="AG261" s="440"/>
      <c r="AH261" s="440"/>
      <c r="AI261" s="440"/>
      <c r="AJ261" s="440"/>
      <c r="AK261" s="440"/>
      <c r="AL261" s="440"/>
      <c r="AM261" s="440"/>
      <c r="AN261" s="447" t="str">
        <f t="shared" si="14"/>
        <v xml:space="preserve"> </v>
      </c>
      <c r="AO261" s="448"/>
      <c r="AP261" s="448"/>
      <c r="AQ261" s="448"/>
      <c r="AR261" s="449"/>
      <c r="AS261" s="450"/>
      <c r="AT261" s="25" t="str">
        <f t="shared" si="15"/>
        <v xml:space="preserve"> </v>
      </c>
      <c r="AU261" s="25"/>
      <c r="AV261" s="25"/>
      <c r="BA261" s="25"/>
      <c r="BB261" s="25"/>
      <c r="BC261" s="25"/>
      <c r="BD261" s="25"/>
    </row>
    <row r="262" spans="2:56" ht="21" hidden="1" customHeight="1" x14ac:dyDescent="0.3">
      <c r="B262" s="444">
        <v>135</v>
      </c>
      <c r="C262" s="445"/>
      <c r="D262" s="445"/>
      <c r="E262" s="446"/>
      <c r="F262" s="414"/>
      <c r="G262" s="415"/>
      <c r="H262" s="415"/>
      <c r="I262" s="415"/>
      <c r="J262" s="415"/>
      <c r="K262" s="415"/>
      <c r="L262" s="415"/>
      <c r="M262" s="415"/>
      <c r="N262" s="415"/>
      <c r="O262" s="415"/>
      <c r="P262" s="415"/>
      <c r="Q262" s="415"/>
      <c r="R262" s="415"/>
      <c r="S262" s="415"/>
      <c r="T262" s="415"/>
      <c r="U262" s="415"/>
      <c r="V262" s="415"/>
      <c r="W262" s="416"/>
      <c r="X262" s="440" t="s">
        <v>166</v>
      </c>
      <c r="Y262" s="440"/>
      <c r="Z262" s="440"/>
      <c r="AA262" s="440"/>
      <c r="AB262" s="440"/>
      <c r="AC262" s="440"/>
      <c r="AD262" s="440"/>
      <c r="AE262" s="440"/>
      <c r="AF262" s="440"/>
      <c r="AG262" s="440"/>
      <c r="AH262" s="440"/>
      <c r="AI262" s="440"/>
      <c r="AJ262" s="440"/>
      <c r="AK262" s="440"/>
      <c r="AL262" s="440"/>
      <c r="AM262" s="440"/>
      <c r="AN262" s="447" t="str">
        <f t="shared" si="14"/>
        <v xml:space="preserve"> </v>
      </c>
      <c r="AO262" s="448"/>
      <c r="AP262" s="448"/>
      <c r="AQ262" s="448"/>
      <c r="AR262" s="449"/>
      <c r="AS262" s="450"/>
      <c r="AT262" s="25" t="str">
        <f t="shared" si="15"/>
        <v xml:space="preserve"> </v>
      </c>
      <c r="AU262" s="25"/>
      <c r="AV262" s="25"/>
      <c r="BA262" s="25"/>
      <c r="BB262" s="25"/>
      <c r="BC262" s="25"/>
      <c r="BD262" s="25"/>
    </row>
    <row r="263" spans="2:56" ht="21" hidden="1" customHeight="1" x14ac:dyDescent="0.3">
      <c r="B263" s="444">
        <v>136</v>
      </c>
      <c r="C263" s="445"/>
      <c r="D263" s="445"/>
      <c r="E263" s="446"/>
      <c r="F263" s="414"/>
      <c r="G263" s="415"/>
      <c r="H263" s="415"/>
      <c r="I263" s="415"/>
      <c r="J263" s="415"/>
      <c r="K263" s="415"/>
      <c r="L263" s="415"/>
      <c r="M263" s="415"/>
      <c r="N263" s="415"/>
      <c r="O263" s="415"/>
      <c r="P263" s="415"/>
      <c r="Q263" s="415"/>
      <c r="R263" s="415"/>
      <c r="S263" s="415"/>
      <c r="T263" s="415"/>
      <c r="U263" s="415"/>
      <c r="V263" s="415"/>
      <c r="W263" s="416"/>
      <c r="X263" s="440" t="s">
        <v>167</v>
      </c>
      <c r="Y263" s="440"/>
      <c r="Z263" s="440"/>
      <c r="AA263" s="440"/>
      <c r="AB263" s="440"/>
      <c r="AC263" s="440"/>
      <c r="AD263" s="440"/>
      <c r="AE263" s="440"/>
      <c r="AF263" s="440"/>
      <c r="AG263" s="440"/>
      <c r="AH263" s="440"/>
      <c r="AI263" s="440"/>
      <c r="AJ263" s="440"/>
      <c r="AK263" s="440"/>
      <c r="AL263" s="440"/>
      <c r="AM263" s="440"/>
      <c r="AN263" s="447" t="str">
        <f t="shared" si="14"/>
        <v xml:space="preserve"> </v>
      </c>
      <c r="AO263" s="448"/>
      <c r="AP263" s="448"/>
      <c r="AQ263" s="448"/>
      <c r="AR263" s="449"/>
      <c r="AS263" s="450"/>
      <c r="AT263" s="25" t="str">
        <f t="shared" si="15"/>
        <v xml:space="preserve"> </v>
      </c>
      <c r="AU263" s="25"/>
      <c r="AV263" s="25"/>
      <c r="BA263" s="25"/>
      <c r="BB263" s="25"/>
      <c r="BC263" s="25"/>
      <c r="BD263" s="25"/>
    </row>
    <row r="264" spans="2:56" ht="21" hidden="1" customHeight="1" x14ac:dyDescent="0.3">
      <c r="B264" s="444">
        <v>137</v>
      </c>
      <c r="C264" s="445"/>
      <c r="D264" s="445"/>
      <c r="E264" s="446"/>
      <c r="F264" s="414"/>
      <c r="G264" s="415"/>
      <c r="H264" s="415"/>
      <c r="I264" s="415"/>
      <c r="J264" s="415"/>
      <c r="K264" s="415"/>
      <c r="L264" s="415"/>
      <c r="M264" s="415"/>
      <c r="N264" s="415"/>
      <c r="O264" s="415"/>
      <c r="P264" s="415"/>
      <c r="Q264" s="415"/>
      <c r="R264" s="415"/>
      <c r="S264" s="415"/>
      <c r="T264" s="415"/>
      <c r="U264" s="415"/>
      <c r="V264" s="415"/>
      <c r="W264" s="416"/>
      <c r="X264" s="440" t="s">
        <v>168</v>
      </c>
      <c r="Y264" s="440"/>
      <c r="Z264" s="440"/>
      <c r="AA264" s="440"/>
      <c r="AB264" s="440"/>
      <c r="AC264" s="440"/>
      <c r="AD264" s="440"/>
      <c r="AE264" s="440"/>
      <c r="AF264" s="440"/>
      <c r="AG264" s="440"/>
      <c r="AH264" s="440"/>
      <c r="AI264" s="440"/>
      <c r="AJ264" s="440"/>
      <c r="AK264" s="440"/>
      <c r="AL264" s="440"/>
      <c r="AM264" s="440"/>
      <c r="AN264" s="447" t="str">
        <f t="shared" si="14"/>
        <v xml:space="preserve"> </v>
      </c>
      <c r="AO264" s="448"/>
      <c r="AP264" s="448"/>
      <c r="AQ264" s="448"/>
      <c r="AR264" s="449"/>
      <c r="AS264" s="450"/>
      <c r="AT264" s="25" t="str">
        <f t="shared" si="15"/>
        <v xml:space="preserve"> </v>
      </c>
      <c r="AU264" s="25"/>
      <c r="AV264" s="25"/>
      <c r="BA264" s="25"/>
      <c r="BB264" s="25"/>
      <c r="BC264" s="25"/>
      <c r="BD264" s="25"/>
    </row>
    <row r="265" spans="2:56" ht="21" hidden="1" customHeight="1" x14ac:dyDescent="0.3">
      <c r="B265" s="444">
        <v>138</v>
      </c>
      <c r="C265" s="445"/>
      <c r="D265" s="445"/>
      <c r="E265" s="446"/>
      <c r="F265" s="414"/>
      <c r="G265" s="415"/>
      <c r="H265" s="415"/>
      <c r="I265" s="415"/>
      <c r="J265" s="415"/>
      <c r="K265" s="415"/>
      <c r="L265" s="415"/>
      <c r="M265" s="415"/>
      <c r="N265" s="415"/>
      <c r="O265" s="415"/>
      <c r="P265" s="415"/>
      <c r="Q265" s="415"/>
      <c r="R265" s="415"/>
      <c r="S265" s="415"/>
      <c r="T265" s="415"/>
      <c r="U265" s="415"/>
      <c r="V265" s="415"/>
      <c r="W265" s="416"/>
      <c r="X265" s="440" t="s">
        <v>169</v>
      </c>
      <c r="Y265" s="440"/>
      <c r="Z265" s="440"/>
      <c r="AA265" s="440"/>
      <c r="AB265" s="440"/>
      <c r="AC265" s="440"/>
      <c r="AD265" s="440"/>
      <c r="AE265" s="440"/>
      <c r="AF265" s="440"/>
      <c r="AG265" s="440"/>
      <c r="AH265" s="440"/>
      <c r="AI265" s="440"/>
      <c r="AJ265" s="440"/>
      <c r="AK265" s="440"/>
      <c r="AL265" s="440"/>
      <c r="AM265" s="440"/>
      <c r="AN265" s="447" t="str">
        <f t="shared" si="14"/>
        <v xml:space="preserve"> </v>
      </c>
      <c r="AO265" s="448"/>
      <c r="AP265" s="448"/>
      <c r="AQ265" s="448"/>
      <c r="AR265" s="449"/>
      <c r="AS265" s="450"/>
      <c r="AT265" s="25" t="str">
        <f t="shared" si="15"/>
        <v xml:space="preserve"> </v>
      </c>
      <c r="AU265" s="25"/>
      <c r="AV265" s="25"/>
      <c r="BA265" s="25"/>
      <c r="BB265" s="25"/>
      <c r="BC265" s="25"/>
      <c r="BD265" s="25"/>
    </row>
    <row r="266" spans="2:56" ht="21" hidden="1" customHeight="1" x14ac:dyDescent="0.3">
      <c r="B266" s="444">
        <v>139</v>
      </c>
      <c r="C266" s="445"/>
      <c r="D266" s="445"/>
      <c r="E266" s="446"/>
      <c r="F266" s="414"/>
      <c r="G266" s="415"/>
      <c r="H266" s="415"/>
      <c r="I266" s="415"/>
      <c r="J266" s="415"/>
      <c r="K266" s="415"/>
      <c r="L266" s="415"/>
      <c r="M266" s="415"/>
      <c r="N266" s="415"/>
      <c r="O266" s="415"/>
      <c r="P266" s="415"/>
      <c r="Q266" s="415"/>
      <c r="R266" s="415"/>
      <c r="S266" s="415"/>
      <c r="T266" s="415"/>
      <c r="U266" s="415"/>
      <c r="V266" s="415"/>
      <c r="W266" s="416"/>
      <c r="X266" s="440" t="s">
        <v>170</v>
      </c>
      <c r="Y266" s="440"/>
      <c r="Z266" s="440"/>
      <c r="AA266" s="440"/>
      <c r="AB266" s="440"/>
      <c r="AC266" s="440"/>
      <c r="AD266" s="440"/>
      <c r="AE266" s="440"/>
      <c r="AF266" s="440"/>
      <c r="AG266" s="440"/>
      <c r="AH266" s="440"/>
      <c r="AI266" s="440"/>
      <c r="AJ266" s="440"/>
      <c r="AK266" s="440"/>
      <c r="AL266" s="440"/>
      <c r="AM266" s="440"/>
      <c r="AN266" s="447" t="str">
        <f t="shared" si="14"/>
        <v xml:space="preserve"> </v>
      </c>
      <c r="AO266" s="448"/>
      <c r="AP266" s="448"/>
      <c r="AQ266" s="448"/>
      <c r="AR266" s="449"/>
      <c r="AS266" s="450"/>
      <c r="AT266" s="25" t="str">
        <f t="shared" si="15"/>
        <v xml:space="preserve"> </v>
      </c>
      <c r="AU266" s="25"/>
      <c r="AV266" s="25"/>
      <c r="BA266" s="25"/>
      <c r="BB266" s="25"/>
      <c r="BC266" s="25"/>
      <c r="BD266" s="25"/>
    </row>
    <row r="267" spans="2:56" ht="21" hidden="1" customHeight="1" x14ac:dyDescent="0.3">
      <c r="B267" s="341">
        <v>140</v>
      </c>
      <c r="C267" s="342"/>
      <c r="D267" s="342"/>
      <c r="E267" s="343"/>
      <c r="F267" s="344"/>
      <c r="G267" s="345"/>
      <c r="H267" s="345"/>
      <c r="I267" s="345"/>
      <c r="J267" s="345"/>
      <c r="K267" s="345"/>
      <c r="L267" s="345"/>
      <c r="M267" s="345"/>
      <c r="N267" s="345"/>
      <c r="O267" s="345"/>
      <c r="P267" s="345"/>
      <c r="Q267" s="345"/>
      <c r="R267" s="345"/>
      <c r="S267" s="345"/>
      <c r="T267" s="345"/>
      <c r="U267" s="345"/>
      <c r="V267" s="345"/>
      <c r="W267" s="346"/>
      <c r="X267" s="440" t="s">
        <v>171</v>
      </c>
      <c r="Y267" s="440"/>
      <c r="Z267" s="440"/>
      <c r="AA267" s="440"/>
      <c r="AB267" s="440"/>
      <c r="AC267" s="440"/>
      <c r="AD267" s="440"/>
      <c r="AE267" s="440"/>
      <c r="AF267" s="440"/>
      <c r="AG267" s="440"/>
      <c r="AH267" s="440"/>
      <c r="AI267" s="440"/>
      <c r="AJ267" s="440"/>
      <c r="AK267" s="440"/>
      <c r="AL267" s="440"/>
      <c r="AM267" s="440"/>
      <c r="AN267" s="309" t="str">
        <f t="shared" si="14"/>
        <v xml:space="preserve"> </v>
      </c>
      <c r="AO267" s="468"/>
      <c r="AP267" s="468"/>
      <c r="AQ267" s="468"/>
      <c r="AR267" s="469"/>
      <c r="AS267" s="470"/>
      <c r="AT267" s="25" t="str">
        <f t="shared" si="15"/>
        <v xml:space="preserve"> </v>
      </c>
      <c r="AU267" s="25"/>
      <c r="AV267" s="25"/>
      <c r="BA267" s="25"/>
      <c r="BB267" s="25"/>
      <c r="BC267" s="25"/>
      <c r="BD267" s="25"/>
    </row>
    <row r="268" spans="2:56" ht="21" hidden="1" customHeight="1" x14ac:dyDescent="0.3">
      <c r="B268" s="78"/>
      <c r="C268" s="79"/>
      <c r="D268" s="79"/>
      <c r="E268" s="79"/>
      <c r="X268" s="329" t="s">
        <v>19</v>
      </c>
      <c r="Y268" s="330"/>
      <c r="Z268" s="330"/>
      <c r="AA268" s="330"/>
      <c r="AB268" s="330"/>
      <c r="AC268" s="330"/>
      <c r="AD268" s="330"/>
      <c r="AE268" s="330"/>
      <c r="AF268" s="330"/>
      <c r="AG268" s="330"/>
      <c r="AH268" s="330"/>
      <c r="AI268" s="330"/>
      <c r="AJ268" s="330"/>
      <c r="AK268" s="330"/>
      <c r="AL268" s="330"/>
      <c r="AM268" s="330"/>
      <c r="AN268" s="323" t="str">
        <f>IF(AT268&gt;0,AT268," ")</f>
        <v xml:space="preserve"> </v>
      </c>
      <c r="AO268" s="324"/>
      <c r="AP268" s="324"/>
      <c r="AQ268" s="324"/>
      <c r="AR268" s="324"/>
      <c r="AS268" s="325"/>
      <c r="AT268" s="28">
        <f>SUM(AT248:AT267)</f>
        <v>0</v>
      </c>
      <c r="AU268" s="28"/>
      <c r="AV268" s="28"/>
      <c r="AX268" s="1">
        <f>SUM(AN248:AS267)</f>
        <v>0</v>
      </c>
      <c r="BA268" s="28"/>
      <c r="BB268" s="28"/>
      <c r="BC268" s="28"/>
      <c r="BD268" s="28"/>
    </row>
    <row r="269" spans="2:56" ht="15" hidden="1" customHeight="1" x14ac:dyDescent="0.25"/>
    <row r="270" spans="2:56" ht="15" hidden="1" customHeight="1" x14ac:dyDescent="0.25">
      <c r="B270" s="58" t="s">
        <v>131</v>
      </c>
    </row>
    <row r="271" spans="2:56" ht="15" hidden="1" customHeight="1" x14ac:dyDescent="0.25">
      <c r="B271" s="58"/>
    </row>
    <row r="272" spans="2:56" ht="15" hidden="1" customHeight="1" x14ac:dyDescent="0.25"/>
    <row r="273" spans="2:56" ht="15" hidden="1" customHeight="1" x14ac:dyDescent="0.25"/>
    <row r="274" spans="2:56" ht="15" hidden="1" customHeight="1" x14ac:dyDescent="0.25"/>
    <row r="275" spans="2:56" ht="15" hidden="1" customHeight="1" x14ac:dyDescent="0.25"/>
    <row r="276" spans="2:56" ht="15" hidden="1" customHeight="1" x14ac:dyDescent="0.25"/>
    <row r="277" spans="2:56" ht="15" hidden="1" customHeight="1" x14ac:dyDescent="0.25"/>
    <row r="278" spans="2:56" ht="15" hidden="1" customHeight="1" x14ac:dyDescent="0.25"/>
    <row r="279" spans="2:56" ht="15" hidden="1" customHeight="1" x14ac:dyDescent="0.25">
      <c r="B279" s="335" t="s">
        <v>140</v>
      </c>
      <c r="C279" s="336"/>
      <c r="D279" s="336"/>
      <c r="E279" s="336"/>
      <c r="F279" s="336"/>
      <c r="G279" s="336"/>
      <c r="H279" s="337"/>
    </row>
    <row r="280" spans="2:56" ht="15" hidden="1" customHeight="1" x14ac:dyDescent="0.25"/>
    <row r="281" spans="2:56" ht="17.25" hidden="1" customHeight="1" x14ac:dyDescent="0.3">
      <c r="F281" s="307" t="s">
        <v>0</v>
      </c>
      <c r="G281" s="307"/>
      <c r="H281" s="307"/>
      <c r="I281" s="307"/>
      <c r="J281" s="307"/>
      <c r="K281" s="307"/>
      <c r="L281" s="307"/>
      <c r="M281" s="307"/>
      <c r="N281" s="307"/>
      <c r="O281" s="307"/>
      <c r="P281" s="462" t="str">
        <f>IF(AT281=0," ",IF(AT281&gt;1,AT281))</f>
        <v xml:space="preserve"> </v>
      </c>
      <c r="Q281" s="463"/>
      <c r="R281" s="463"/>
      <c r="S281" s="463"/>
      <c r="T281" s="463"/>
      <c r="U281" s="463"/>
      <c r="V281" s="463"/>
      <c r="W281" s="463"/>
      <c r="X281" s="463"/>
      <c r="Y281" s="464"/>
      <c r="AA281" s="307" t="s">
        <v>1</v>
      </c>
      <c r="AB281" s="307"/>
      <c r="AC281" s="307"/>
      <c r="AD281" s="307"/>
      <c r="AE281" s="307"/>
      <c r="AF281" s="307"/>
      <c r="AG281" s="307"/>
      <c r="AH281" s="307"/>
      <c r="AI281" s="433"/>
      <c r="AJ281" s="434">
        <v>0</v>
      </c>
      <c r="AK281" s="435"/>
      <c r="AL281" s="436"/>
      <c r="AN281" s="307" t="s">
        <v>2</v>
      </c>
      <c r="AO281" s="307"/>
      <c r="AP281" s="433"/>
      <c r="AQ281" s="437"/>
      <c r="AR281" s="438"/>
      <c r="AS281" s="439"/>
      <c r="AT281" s="1">
        <v>0</v>
      </c>
    </row>
    <row r="282" spans="2:56" s="81" customFormat="1" ht="28.95" hidden="1" customHeight="1" x14ac:dyDescent="0.25">
      <c r="B282" s="459" t="s">
        <v>136</v>
      </c>
      <c r="C282" s="460"/>
      <c r="D282" s="460"/>
      <c r="E282" s="460"/>
      <c r="F282" s="460"/>
      <c r="G282" s="460"/>
      <c r="H282" s="460"/>
      <c r="I282" s="460"/>
      <c r="J282" s="460"/>
      <c r="K282" s="460"/>
      <c r="L282" s="460"/>
      <c r="M282" s="460"/>
      <c r="N282" s="460"/>
      <c r="O282" s="460"/>
      <c r="P282" s="460"/>
      <c r="Q282" s="460"/>
      <c r="R282" s="460"/>
      <c r="S282" s="460"/>
      <c r="T282" s="460"/>
      <c r="U282" s="460"/>
      <c r="V282" s="460"/>
      <c r="W282" s="460"/>
      <c r="X282" s="460"/>
      <c r="Y282" s="460"/>
      <c r="Z282" s="460"/>
      <c r="AA282" s="460"/>
      <c r="AB282" s="460"/>
      <c r="AC282" s="460"/>
      <c r="AD282" s="460"/>
      <c r="AE282" s="460"/>
      <c r="AF282" s="460"/>
      <c r="AG282" s="460"/>
      <c r="AH282" s="460"/>
      <c r="AI282" s="460"/>
      <c r="AJ282" s="460"/>
      <c r="AK282" s="460"/>
      <c r="AL282" s="460"/>
      <c r="AM282" s="460"/>
      <c r="AN282" s="460"/>
      <c r="AO282" s="460"/>
      <c r="AP282" s="460"/>
      <c r="AQ282" s="460"/>
      <c r="AR282" s="460"/>
      <c r="AS282" s="460"/>
      <c r="AW282" s="84"/>
    </row>
    <row r="283" spans="2:56" s="81" customFormat="1" ht="28.95" hidden="1" customHeight="1" x14ac:dyDescent="0.25">
      <c r="B283" s="461"/>
      <c r="C283" s="461"/>
      <c r="D283" s="461"/>
      <c r="E283" s="461"/>
      <c r="F283" s="461"/>
      <c r="G283" s="461"/>
      <c r="H283" s="461"/>
      <c r="I283" s="461"/>
      <c r="J283" s="461"/>
      <c r="K283" s="461"/>
      <c r="L283" s="461"/>
      <c r="M283" s="461"/>
      <c r="N283" s="461"/>
      <c r="O283" s="461"/>
      <c r="P283" s="461"/>
      <c r="Q283" s="461"/>
      <c r="R283" s="461"/>
      <c r="S283" s="461"/>
      <c r="T283" s="461"/>
      <c r="U283" s="461"/>
      <c r="V283" s="461"/>
      <c r="W283" s="461"/>
      <c r="X283" s="461"/>
      <c r="Y283" s="461"/>
      <c r="Z283" s="461"/>
      <c r="AA283" s="461"/>
      <c r="AB283" s="461"/>
      <c r="AC283" s="461"/>
      <c r="AD283" s="461"/>
      <c r="AE283" s="461"/>
      <c r="AF283" s="461"/>
      <c r="AG283" s="461"/>
      <c r="AH283" s="461"/>
      <c r="AI283" s="461"/>
      <c r="AJ283" s="461"/>
      <c r="AK283" s="461"/>
      <c r="AL283" s="461"/>
      <c r="AM283" s="461"/>
      <c r="AN283" s="461"/>
      <c r="AO283" s="461"/>
      <c r="AP283" s="461"/>
      <c r="AQ283" s="461"/>
      <c r="AR283" s="461"/>
      <c r="AS283" s="461"/>
      <c r="AW283" s="84"/>
    </row>
    <row r="284" spans="2:56" ht="17.25" hidden="1" customHeight="1" x14ac:dyDescent="0.4">
      <c r="B284" s="17"/>
      <c r="X284" s="359" t="s">
        <v>14</v>
      </c>
      <c r="Y284" s="360"/>
      <c r="Z284" s="360"/>
      <c r="AA284" s="360"/>
      <c r="AB284" s="360"/>
      <c r="AC284" s="360"/>
      <c r="AD284" s="360"/>
      <c r="AE284" s="360"/>
      <c r="AF284" s="360"/>
      <c r="AG284" s="360"/>
      <c r="AH284" s="360"/>
      <c r="AI284" s="360"/>
      <c r="AJ284" s="360"/>
      <c r="AK284" s="360"/>
      <c r="AL284" s="360"/>
      <c r="AM284" s="361"/>
      <c r="AN284" s="329" t="s">
        <v>133</v>
      </c>
      <c r="AO284" s="372"/>
      <c r="AP284" s="372"/>
      <c r="AQ284" s="372"/>
      <c r="AR284" s="373"/>
    </row>
    <row r="285" spans="2:56" ht="6" hidden="1" customHeight="1" x14ac:dyDescent="0.4">
      <c r="B285" s="17"/>
    </row>
    <row r="286" spans="2:56" ht="30.75" hidden="1" customHeight="1" x14ac:dyDescent="0.25">
      <c r="B286" s="362" t="s">
        <v>10</v>
      </c>
      <c r="C286" s="363"/>
      <c r="D286" s="363"/>
      <c r="E286" s="364"/>
      <c r="F286" s="362" t="s">
        <v>129</v>
      </c>
      <c r="G286" s="363"/>
      <c r="H286" s="363"/>
      <c r="I286" s="363"/>
      <c r="J286" s="363"/>
      <c r="K286" s="363"/>
      <c r="L286" s="363"/>
      <c r="M286" s="363"/>
      <c r="N286" s="363"/>
      <c r="O286" s="363"/>
      <c r="P286" s="363"/>
      <c r="Q286" s="363"/>
      <c r="R286" s="363"/>
      <c r="S286" s="363"/>
      <c r="T286" s="363"/>
      <c r="U286" s="363"/>
      <c r="V286" s="363"/>
      <c r="W286" s="364"/>
      <c r="X286" s="362" t="s">
        <v>130</v>
      </c>
      <c r="Y286" s="363"/>
      <c r="Z286" s="363"/>
      <c r="AA286" s="363"/>
      <c r="AB286" s="363"/>
      <c r="AC286" s="363"/>
      <c r="AD286" s="363"/>
      <c r="AE286" s="363"/>
      <c r="AF286" s="363"/>
      <c r="AG286" s="363"/>
      <c r="AH286" s="363"/>
      <c r="AI286" s="363"/>
      <c r="AJ286" s="363"/>
      <c r="AK286" s="363"/>
      <c r="AL286" s="363"/>
      <c r="AM286" s="363"/>
      <c r="AN286" s="374" t="s">
        <v>22</v>
      </c>
      <c r="AO286" s="375"/>
      <c r="AP286" s="375"/>
      <c r="AQ286" s="375"/>
      <c r="AR286" s="376"/>
      <c r="AS286" s="377"/>
      <c r="BA286" s="18"/>
      <c r="BB286" s="18"/>
      <c r="BC286" s="18"/>
      <c r="BD286" s="18"/>
    </row>
    <row r="287" spans="2:56" ht="13.5" hidden="1" customHeight="1" x14ac:dyDescent="0.25">
      <c r="B287" s="19" t="s">
        <v>3</v>
      </c>
      <c r="C287" s="13"/>
      <c r="D287" s="13"/>
      <c r="E287" s="20"/>
      <c r="F287" s="21"/>
      <c r="W287" s="22"/>
      <c r="X287" s="21"/>
      <c r="AN287" s="23"/>
      <c r="AO287" s="23"/>
      <c r="AP287" s="23"/>
      <c r="AQ287" s="23"/>
      <c r="AR287" s="23"/>
      <c r="AS287" s="24"/>
    </row>
    <row r="288" spans="2:56" ht="21" hidden="1" customHeight="1" x14ac:dyDescent="0.3">
      <c r="B288" s="378">
        <v>141</v>
      </c>
      <c r="C288" s="379"/>
      <c r="D288" s="379"/>
      <c r="E288" s="380"/>
      <c r="F288" s="408"/>
      <c r="G288" s="409"/>
      <c r="H288" s="409"/>
      <c r="I288" s="409"/>
      <c r="J288" s="409"/>
      <c r="K288" s="409"/>
      <c r="L288" s="409"/>
      <c r="M288" s="409"/>
      <c r="N288" s="409"/>
      <c r="O288" s="409"/>
      <c r="P288" s="409"/>
      <c r="Q288" s="409"/>
      <c r="R288" s="409"/>
      <c r="S288" s="409"/>
      <c r="T288" s="409"/>
      <c r="U288" s="409"/>
      <c r="V288" s="409"/>
      <c r="W288" s="410"/>
      <c r="X288" s="440" t="s">
        <v>172</v>
      </c>
      <c r="Y288" s="440"/>
      <c r="Z288" s="440"/>
      <c r="AA288" s="440"/>
      <c r="AB288" s="440"/>
      <c r="AC288" s="440"/>
      <c r="AD288" s="440"/>
      <c r="AE288" s="440"/>
      <c r="AF288" s="440"/>
      <c r="AG288" s="440"/>
      <c r="AH288" s="440"/>
      <c r="AI288" s="440"/>
      <c r="AJ288" s="440"/>
      <c r="AK288" s="440"/>
      <c r="AL288" s="440"/>
      <c r="AM288" s="440"/>
      <c r="AN288" s="447" t="str">
        <f t="shared" ref="AN288:AN307" si="16">IF(F288&gt;0,300," ")</f>
        <v xml:space="preserve"> </v>
      </c>
      <c r="AO288" s="448"/>
      <c r="AP288" s="448"/>
      <c r="AQ288" s="448"/>
      <c r="AR288" s="449"/>
      <c r="AS288" s="450"/>
      <c r="AT288" s="25" t="str">
        <f>AN288</f>
        <v xml:space="preserve"> </v>
      </c>
      <c r="AU288" s="25"/>
      <c r="AV288" s="25"/>
      <c r="BA288" s="25"/>
      <c r="BB288" s="25"/>
      <c r="BC288" s="25"/>
      <c r="BD288" s="25"/>
    </row>
    <row r="289" spans="2:56" ht="21" hidden="1" customHeight="1" x14ac:dyDescent="0.3">
      <c r="B289" s="444">
        <v>142</v>
      </c>
      <c r="C289" s="445"/>
      <c r="D289" s="445"/>
      <c r="E289" s="446"/>
      <c r="F289" s="408"/>
      <c r="G289" s="409"/>
      <c r="H289" s="409"/>
      <c r="I289" s="409"/>
      <c r="J289" s="409"/>
      <c r="K289" s="409"/>
      <c r="L289" s="409"/>
      <c r="M289" s="409"/>
      <c r="N289" s="409"/>
      <c r="O289" s="409"/>
      <c r="P289" s="409"/>
      <c r="Q289" s="409"/>
      <c r="R289" s="409"/>
      <c r="S289" s="409"/>
      <c r="T289" s="409"/>
      <c r="U289" s="409"/>
      <c r="V289" s="409"/>
      <c r="W289" s="410"/>
      <c r="X289" s="440" t="s">
        <v>173</v>
      </c>
      <c r="Y289" s="440"/>
      <c r="Z289" s="440"/>
      <c r="AA289" s="440"/>
      <c r="AB289" s="440"/>
      <c r="AC289" s="440"/>
      <c r="AD289" s="440"/>
      <c r="AE289" s="440"/>
      <c r="AF289" s="440"/>
      <c r="AG289" s="440"/>
      <c r="AH289" s="440"/>
      <c r="AI289" s="440"/>
      <c r="AJ289" s="440"/>
      <c r="AK289" s="440"/>
      <c r="AL289" s="440"/>
      <c r="AM289" s="440"/>
      <c r="AN289" s="447" t="str">
        <f t="shared" si="16"/>
        <v xml:space="preserve"> </v>
      </c>
      <c r="AO289" s="448"/>
      <c r="AP289" s="448"/>
      <c r="AQ289" s="448"/>
      <c r="AR289" s="449"/>
      <c r="AS289" s="450"/>
      <c r="AT289" s="25" t="str">
        <f t="shared" ref="AT289:AT307" si="17">AN289</f>
        <v xml:space="preserve"> </v>
      </c>
      <c r="AU289" s="25"/>
      <c r="AV289" s="25"/>
      <c r="BA289" s="25"/>
      <c r="BB289" s="25"/>
      <c r="BC289" s="25"/>
      <c r="BD289" s="25"/>
    </row>
    <row r="290" spans="2:56" ht="21" hidden="1" customHeight="1" x14ac:dyDescent="0.3">
      <c r="B290" s="444">
        <v>143</v>
      </c>
      <c r="C290" s="445"/>
      <c r="D290" s="445"/>
      <c r="E290" s="446"/>
      <c r="F290" s="408"/>
      <c r="G290" s="409"/>
      <c r="H290" s="409"/>
      <c r="I290" s="409"/>
      <c r="J290" s="409"/>
      <c r="K290" s="409"/>
      <c r="L290" s="409"/>
      <c r="M290" s="409"/>
      <c r="N290" s="409"/>
      <c r="O290" s="409"/>
      <c r="P290" s="409"/>
      <c r="Q290" s="409"/>
      <c r="R290" s="409"/>
      <c r="S290" s="409"/>
      <c r="T290" s="409"/>
      <c r="U290" s="409"/>
      <c r="V290" s="409"/>
      <c r="W290" s="410"/>
      <c r="X290" s="440" t="s">
        <v>174</v>
      </c>
      <c r="Y290" s="440"/>
      <c r="Z290" s="440"/>
      <c r="AA290" s="440"/>
      <c r="AB290" s="440"/>
      <c r="AC290" s="440"/>
      <c r="AD290" s="440"/>
      <c r="AE290" s="440"/>
      <c r="AF290" s="440"/>
      <c r="AG290" s="440"/>
      <c r="AH290" s="440"/>
      <c r="AI290" s="440"/>
      <c r="AJ290" s="440"/>
      <c r="AK290" s="440"/>
      <c r="AL290" s="440"/>
      <c r="AM290" s="440"/>
      <c r="AN290" s="447" t="str">
        <f t="shared" si="16"/>
        <v xml:space="preserve"> </v>
      </c>
      <c r="AO290" s="448"/>
      <c r="AP290" s="448"/>
      <c r="AQ290" s="448"/>
      <c r="AR290" s="449"/>
      <c r="AS290" s="450"/>
      <c r="AT290" s="25" t="str">
        <f t="shared" si="17"/>
        <v xml:space="preserve"> </v>
      </c>
      <c r="AU290" s="25"/>
      <c r="AV290" s="25"/>
      <c r="BA290" s="25"/>
      <c r="BB290" s="25"/>
      <c r="BC290" s="25"/>
      <c r="BD290" s="25"/>
    </row>
    <row r="291" spans="2:56" ht="21" hidden="1" customHeight="1" x14ac:dyDescent="0.3">
      <c r="B291" s="444">
        <v>144</v>
      </c>
      <c r="C291" s="445"/>
      <c r="D291" s="445"/>
      <c r="E291" s="446"/>
      <c r="F291" s="408"/>
      <c r="G291" s="409"/>
      <c r="H291" s="409"/>
      <c r="I291" s="409"/>
      <c r="J291" s="409"/>
      <c r="K291" s="409"/>
      <c r="L291" s="409"/>
      <c r="M291" s="409"/>
      <c r="N291" s="409"/>
      <c r="O291" s="409"/>
      <c r="P291" s="409"/>
      <c r="Q291" s="409"/>
      <c r="R291" s="409"/>
      <c r="S291" s="409"/>
      <c r="T291" s="409"/>
      <c r="U291" s="409"/>
      <c r="V291" s="409"/>
      <c r="W291" s="410"/>
      <c r="X291" s="440" t="s">
        <v>175</v>
      </c>
      <c r="Y291" s="440"/>
      <c r="Z291" s="440"/>
      <c r="AA291" s="440"/>
      <c r="AB291" s="440"/>
      <c r="AC291" s="440"/>
      <c r="AD291" s="440"/>
      <c r="AE291" s="440"/>
      <c r="AF291" s="440"/>
      <c r="AG291" s="440"/>
      <c r="AH291" s="440"/>
      <c r="AI291" s="440"/>
      <c r="AJ291" s="440"/>
      <c r="AK291" s="440"/>
      <c r="AL291" s="440"/>
      <c r="AM291" s="440"/>
      <c r="AN291" s="447" t="str">
        <f t="shared" si="16"/>
        <v xml:space="preserve"> </v>
      </c>
      <c r="AO291" s="448"/>
      <c r="AP291" s="448"/>
      <c r="AQ291" s="448"/>
      <c r="AR291" s="449"/>
      <c r="AS291" s="450"/>
      <c r="AT291" s="25" t="str">
        <f t="shared" si="17"/>
        <v xml:space="preserve"> </v>
      </c>
      <c r="AU291" s="25"/>
      <c r="AV291" s="25"/>
      <c r="BA291" s="25"/>
      <c r="BB291" s="25"/>
      <c r="BC291" s="25"/>
      <c r="BD291" s="25"/>
    </row>
    <row r="292" spans="2:56" ht="21" hidden="1" customHeight="1" x14ac:dyDescent="0.3">
      <c r="B292" s="444">
        <v>145</v>
      </c>
      <c r="C292" s="445"/>
      <c r="D292" s="445"/>
      <c r="E292" s="446"/>
      <c r="F292" s="408"/>
      <c r="G292" s="409"/>
      <c r="H292" s="409"/>
      <c r="I292" s="409"/>
      <c r="J292" s="409"/>
      <c r="K292" s="409"/>
      <c r="L292" s="409"/>
      <c r="M292" s="409"/>
      <c r="N292" s="409"/>
      <c r="O292" s="409"/>
      <c r="P292" s="409"/>
      <c r="Q292" s="409"/>
      <c r="R292" s="409"/>
      <c r="S292" s="409"/>
      <c r="T292" s="409"/>
      <c r="U292" s="409"/>
      <c r="V292" s="409"/>
      <c r="W292" s="410"/>
      <c r="X292" s="440" t="s">
        <v>176</v>
      </c>
      <c r="Y292" s="440"/>
      <c r="Z292" s="440"/>
      <c r="AA292" s="440"/>
      <c r="AB292" s="440"/>
      <c r="AC292" s="440"/>
      <c r="AD292" s="440"/>
      <c r="AE292" s="440"/>
      <c r="AF292" s="440"/>
      <c r="AG292" s="440"/>
      <c r="AH292" s="440"/>
      <c r="AI292" s="440"/>
      <c r="AJ292" s="440"/>
      <c r="AK292" s="440"/>
      <c r="AL292" s="440"/>
      <c r="AM292" s="440"/>
      <c r="AN292" s="447" t="str">
        <f t="shared" si="16"/>
        <v xml:space="preserve"> </v>
      </c>
      <c r="AO292" s="448"/>
      <c r="AP292" s="448"/>
      <c r="AQ292" s="448"/>
      <c r="AR292" s="449"/>
      <c r="AS292" s="450"/>
      <c r="AT292" s="25" t="str">
        <f t="shared" si="17"/>
        <v xml:space="preserve"> </v>
      </c>
      <c r="AU292" s="25"/>
      <c r="AV292" s="25"/>
      <c r="BA292" s="25"/>
      <c r="BB292" s="25"/>
      <c r="BC292" s="25"/>
      <c r="BD292" s="25"/>
    </row>
    <row r="293" spans="2:56" ht="21" hidden="1" customHeight="1" x14ac:dyDescent="0.3">
      <c r="B293" s="444">
        <v>146</v>
      </c>
      <c r="C293" s="445"/>
      <c r="D293" s="445"/>
      <c r="E293" s="446"/>
      <c r="F293" s="408"/>
      <c r="G293" s="409"/>
      <c r="H293" s="409"/>
      <c r="I293" s="409"/>
      <c r="J293" s="409"/>
      <c r="K293" s="409"/>
      <c r="L293" s="409"/>
      <c r="M293" s="409"/>
      <c r="N293" s="409"/>
      <c r="O293" s="409"/>
      <c r="P293" s="409"/>
      <c r="Q293" s="409"/>
      <c r="R293" s="409"/>
      <c r="S293" s="409"/>
      <c r="T293" s="409"/>
      <c r="U293" s="409"/>
      <c r="V293" s="409"/>
      <c r="W293" s="410"/>
      <c r="X293" s="440" t="s">
        <v>177</v>
      </c>
      <c r="Y293" s="440"/>
      <c r="Z293" s="440"/>
      <c r="AA293" s="440"/>
      <c r="AB293" s="440"/>
      <c r="AC293" s="440"/>
      <c r="AD293" s="440"/>
      <c r="AE293" s="440"/>
      <c r="AF293" s="440"/>
      <c r="AG293" s="440"/>
      <c r="AH293" s="440"/>
      <c r="AI293" s="440"/>
      <c r="AJ293" s="440"/>
      <c r="AK293" s="440"/>
      <c r="AL293" s="440"/>
      <c r="AM293" s="440"/>
      <c r="AN293" s="447" t="str">
        <f t="shared" si="16"/>
        <v xml:space="preserve"> </v>
      </c>
      <c r="AO293" s="448"/>
      <c r="AP293" s="448"/>
      <c r="AQ293" s="448"/>
      <c r="AR293" s="449"/>
      <c r="AS293" s="450"/>
      <c r="AT293" s="25" t="str">
        <f t="shared" si="17"/>
        <v xml:space="preserve"> </v>
      </c>
      <c r="AU293" s="25"/>
      <c r="AV293" s="25"/>
      <c r="BA293" s="25"/>
      <c r="BB293" s="25"/>
      <c r="BC293" s="25"/>
      <c r="BD293" s="25"/>
    </row>
    <row r="294" spans="2:56" ht="21" hidden="1" customHeight="1" x14ac:dyDescent="0.3">
      <c r="B294" s="444">
        <v>147</v>
      </c>
      <c r="C294" s="445"/>
      <c r="D294" s="445"/>
      <c r="E294" s="446"/>
      <c r="F294" s="408"/>
      <c r="G294" s="409"/>
      <c r="H294" s="409"/>
      <c r="I294" s="409"/>
      <c r="J294" s="409"/>
      <c r="K294" s="409"/>
      <c r="L294" s="409"/>
      <c r="M294" s="409"/>
      <c r="N294" s="409"/>
      <c r="O294" s="409"/>
      <c r="P294" s="409"/>
      <c r="Q294" s="409"/>
      <c r="R294" s="409"/>
      <c r="S294" s="409"/>
      <c r="T294" s="409"/>
      <c r="U294" s="409"/>
      <c r="V294" s="409"/>
      <c r="W294" s="410"/>
      <c r="X294" s="440" t="s">
        <v>178</v>
      </c>
      <c r="Y294" s="440"/>
      <c r="Z294" s="440"/>
      <c r="AA294" s="440"/>
      <c r="AB294" s="440"/>
      <c r="AC294" s="440"/>
      <c r="AD294" s="440"/>
      <c r="AE294" s="440"/>
      <c r="AF294" s="440"/>
      <c r="AG294" s="440"/>
      <c r="AH294" s="440"/>
      <c r="AI294" s="440"/>
      <c r="AJ294" s="440"/>
      <c r="AK294" s="440"/>
      <c r="AL294" s="440"/>
      <c r="AM294" s="440"/>
      <c r="AN294" s="447" t="str">
        <f t="shared" si="16"/>
        <v xml:space="preserve"> </v>
      </c>
      <c r="AO294" s="448"/>
      <c r="AP294" s="448"/>
      <c r="AQ294" s="448"/>
      <c r="AR294" s="449"/>
      <c r="AS294" s="450"/>
      <c r="AT294" s="25" t="str">
        <f t="shared" si="17"/>
        <v xml:space="preserve"> </v>
      </c>
      <c r="AU294" s="25"/>
      <c r="AV294" s="25"/>
      <c r="BA294" s="25"/>
      <c r="BB294" s="25"/>
      <c r="BC294" s="25"/>
      <c r="BD294" s="25"/>
    </row>
    <row r="295" spans="2:56" ht="21" hidden="1" customHeight="1" x14ac:dyDescent="0.3">
      <c r="B295" s="444">
        <v>148</v>
      </c>
      <c r="C295" s="445"/>
      <c r="D295" s="445"/>
      <c r="E295" s="446"/>
      <c r="F295" s="408"/>
      <c r="G295" s="409"/>
      <c r="H295" s="409"/>
      <c r="I295" s="409"/>
      <c r="J295" s="409"/>
      <c r="K295" s="409"/>
      <c r="L295" s="409"/>
      <c r="M295" s="409"/>
      <c r="N295" s="409"/>
      <c r="O295" s="409"/>
      <c r="P295" s="409"/>
      <c r="Q295" s="409"/>
      <c r="R295" s="409"/>
      <c r="S295" s="409"/>
      <c r="T295" s="409"/>
      <c r="U295" s="409"/>
      <c r="V295" s="409"/>
      <c r="W295" s="410"/>
      <c r="X295" s="440" t="s">
        <v>179</v>
      </c>
      <c r="Y295" s="440"/>
      <c r="Z295" s="440"/>
      <c r="AA295" s="440"/>
      <c r="AB295" s="440"/>
      <c r="AC295" s="440"/>
      <c r="AD295" s="440"/>
      <c r="AE295" s="440"/>
      <c r="AF295" s="440"/>
      <c r="AG295" s="440"/>
      <c r="AH295" s="440"/>
      <c r="AI295" s="440"/>
      <c r="AJ295" s="440"/>
      <c r="AK295" s="440"/>
      <c r="AL295" s="440"/>
      <c r="AM295" s="440"/>
      <c r="AN295" s="447" t="str">
        <f t="shared" si="16"/>
        <v xml:space="preserve"> </v>
      </c>
      <c r="AO295" s="448"/>
      <c r="AP295" s="448"/>
      <c r="AQ295" s="448"/>
      <c r="AR295" s="449"/>
      <c r="AS295" s="450"/>
      <c r="AT295" s="25" t="str">
        <f t="shared" si="17"/>
        <v xml:space="preserve"> </v>
      </c>
      <c r="AU295" s="25"/>
      <c r="AV295" s="25"/>
      <c r="BA295" s="25"/>
      <c r="BB295" s="25"/>
      <c r="BC295" s="25"/>
      <c r="BD295" s="25"/>
    </row>
    <row r="296" spans="2:56" ht="21" hidden="1" customHeight="1" x14ac:dyDescent="0.3">
      <c r="B296" s="444">
        <v>149</v>
      </c>
      <c r="C296" s="445"/>
      <c r="D296" s="445"/>
      <c r="E296" s="446"/>
      <c r="F296" s="408"/>
      <c r="G296" s="409"/>
      <c r="H296" s="409"/>
      <c r="I296" s="409"/>
      <c r="J296" s="409"/>
      <c r="K296" s="409"/>
      <c r="L296" s="409"/>
      <c r="M296" s="409"/>
      <c r="N296" s="409"/>
      <c r="O296" s="409"/>
      <c r="P296" s="409"/>
      <c r="Q296" s="409"/>
      <c r="R296" s="409"/>
      <c r="S296" s="409"/>
      <c r="T296" s="409"/>
      <c r="U296" s="409"/>
      <c r="V296" s="409"/>
      <c r="W296" s="410"/>
      <c r="X296" s="440" t="s">
        <v>180</v>
      </c>
      <c r="Y296" s="440"/>
      <c r="Z296" s="440"/>
      <c r="AA296" s="440"/>
      <c r="AB296" s="440"/>
      <c r="AC296" s="440"/>
      <c r="AD296" s="440"/>
      <c r="AE296" s="440"/>
      <c r="AF296" s="440"/>
      <c r="AG296" s="440"/>
      <c r="AH296" s="440"/>
      <c r="AI296" s="440"/>
      <c r="AJ296" s="440"/>
      <c r="AK296" s="440"/>
      <c r="AL296" s="440"/>
      <c r="AM296" s="440"/>
      <c r="AN296" s="447" t="str">
        <f t="shared" si="16"/>
        <v xml:space="preserve"> </v>
      </c>
      <c r="AO296" s="448"/>
      <c r="AP296" s="448"/>
      <c r="AQ296" s="448"/>
      <c r="AR296" s="449"/>
      <c r="AS296" s="450"/>
      <c r="AT296" s="25" t="str">
        <f t="shared" si="17"/>
        <v xml:space="preserve"> </v>
      </c>
      <c r="AU296" s="25"/>
      <c r="AV296" s="25"/>
      <c r="BA296" s="25"/>
      <c r="BB296" s="25"/>
      <c r="BC296" s="25"/>
      <c r="BD296" s="25"/>
    </row>
    <row r="297" spans="2:56" ht="21" hidden="1" customHeight="1" x14ac:dyDescent="0.3">
      <c r="B297" s="444">
        <v>150</v>
      </c>
      <c r="C297" s="445"/>
      <c r="D297" s="445"/>
      <c r="E297" s="446"/>
      <c r="F297" s="408"/>
      <c r="G297" s="409"/>
      <c r="H297" s="409"/>
      <c r="I297" s="409"/>
      <c r="J297" s="409"/>
      <c r="K297" s="409"/>
      <c r="L297" s="409"/>
      <c r="M297" s="409"/>
      <c r="N297" s="409"/>
      <c r="O297" s="409"/>
      <c r="P297" s="409"/>
      <c r="Q297" s="409"/>
      <c r="R297" s="409"/>
      <c r="S297" s="409"/>
      <c r="T297" s="409"/>
      <c r="U297" s="409"/>
      <c r="V297" s="409"/>
      <c r="W297" s="410"/>
      <c r="X297" s="440" t="s">
        <v>181</v>
      </c>
      <c r="Y297" s="440"/>
      <c r="Z297" s="440"/>
      <c r="AA297" s="440"/>
      <c r="AB297" s="440"/>
      <c r="AC297" s="440"/>
      <c r="AD297" s="440"/>
      <c r="AE297" s="440"/>
      <c r="AF297" s="440"/>
      <c r="AG297" s="440"/>
      <c r="AH297" s="440"/>
      <c r="AI297" s="440"/>
      <c r="AJ297" s="440"/>
      <c r="AK297" s="440"/>
      <c r="AL297" s="440"/>
      <c r="AM297" s="440"/>
      <c r="AN297" s="447" t="str">
        <f t="shared" si="16"/>
        <v xml:space="preserve"> </v>
      </c>
      <c r="AO297" s="448"/>
      <c r="AP297" s="448"/>
      <c r="AQ297" s="448"/>
      <c r="AR297" s="449"/>
      <c r="AS297" s="450"/>
      <c r="AT297" s="25" t="str">
        <f t="shared" si="17"/>
        <v xml:space="preserve"> </v>
      </c>
      <c r="AU297" s="25"/>
      <c r="AV297" s="25"/>
      <c r="BA297" s="25"/>
      <c r="BB297" s="25"/>
      <c r="BC297" s="25"/>
      <c r="BD297" s="25"/>
    </row>
    <row r="298" spans="2:56" ht="21" hidden="1" customHeight="1" x14ac:dyDescent="0.3">
      <c r="B298" s="444">
        <v>151</v>
      </c>
      <c r="C298" s="445"/>
      <c r="D298" s="445"/>
      <c r="E298" s="446"/>
      <c r="F298" s="408"/>
      <c r="G298" s="409"/>
      <c r="H298" s="409"/>
      <c r="I298" s="409"/>
      <c r="J298" s="409"/>
      <c r="K298" s="409"/>
      <c r="L298" s="409"/>
      <c r="M298" s="409"/>
      <c r="N298" s="409"/>
      <c r="O298" s="409"/>
      <c r="P298" s="409"/>
      <c r="Q298" s="409"/>
      <c r="R298" s="409"/>
      <c r="S298" s="409"/>
      <c r="T298" s="409"/>
      <c r="U298" s="409"/>
      <c r="V298" s="409"/>
      <c r="W298" s="410"/>
      <c r="X298" s="440" t="s">
        <v>182</v>
      </c>
      <c r="Y298" s="440"/>
      <c r="Z298" s="440"/>
      <c r="AA298" s="440"/>
      <c r="AB298" s="440"/>
      <c r="AC298" s="440"/>
      <c r="AD298" s="440"/>
      <c r="AE298" s="440"/>
      <c r="AF298" s="440"/>
      <c r="AG298" s="440"/>
      <c r="AH298" s="440"/>
      <c r="AI298" s="440"/>
      <c r="AJ298" s="440"/>
      <c r="AK298" s="440"/>
      <c r="AL298" s="440"/>
      <c r="AM298" s="440"/>
      <c r="AN298" s="447" t="str">
        <f t="shared" si="16"/>
        <v xml:space="preserve"> </v>
      </c>
      <c r="AO298" s="448"/>
      <c r="AP298" s="448"/>
      <c r="AQ298" s="448"/>
      <c r="AR298" s="449"/>
      <c r="AS298" s="450"/>
      <c r="AT298" s="25" t="str">
        <f t="shared" si="17"/>
        <v xml:space="preserve"> </v>
      </c>
      <c r="AU298" s="25"/>
      <c r="AV298" s="25"/>
      <c r="BA298" s="25"/>
      <c r="BB298" s="25"/>
      <c r="BC298" s="25"/>
      <c r="BD298" s="25"/>
    </row>
    <row r="299" spans="2:56" ht="21" hidden="1" customHeight="1" x14ac:dyDescent="0.3">
      <c r="B299" s="444">
        <v>152</v>
      </c>
      <c r="C299" s="445"/>
      <c r="D299" s="445"/>
      <c r="E299" s="446"/>
      <c r="F299" s="408"/>
      <c r="G299" s="409"/>
      <c r="H299" s="409"/>
      <c r="I299" s="409"/>
      <c r="J299" s="409"/>
      <c r="K299" s="409"/>
      <c r="L299" s="409"/>
      <c r="M299" s="409"/>
      <c r="N299" s="409"/>
      <c r="O299" s="409"/>
      <c r="P299" s="409"/>
      <c r="Q299" s="409"/>
      <c r="R299" s="409"/>
      <c r="S299" s="409"/>
      <c r="T299" s="409"/>
      <c r="U299" s="409"/>
      <c r="V299" s="409"/>
      <c r="W299" s="410"/>
      <c r="X299" s="440" t="s">
        <v>183</v>
      </c>
      <c r="Y299" s="440"/>
      <c r="Z299" s="440"/>
      <c r="AA299" s="440"/>
      <c r="AB299" s="440"/>
      <c r="AC299" s="440"/>
      <c r="AD299" s="440"/>
      <c r="AE299" s="440"/>
      <c r="AF299" s="440"/>
      <c r="AG299" s="440"/>
      <c r="AH299" s="440"/>
      <c r="AI299" s="440"/>
      <c r="AJ299" s="440"/>
      <c r="AK299" s="440"/>
      <c r="AL299" s="440"/>
      <c r="AM299" s="440"/>
      <c r="AN299" s="447" t="str">
        <f t="shared" si="16"/>
        <v xml:space="preserve"> </v>
      </c>
      <c r="AO299" s="448"/>
      <c r="AP299" s="448"/>
      <c r="AQ299" s="448"/>
      <c r="AR299" s="449"/>
      <c r="AS299" s="450"/>
      <c r="AT299" s="25" t="str">
        <f t="shared" si="17"/>
        <v xml:space="preserve"> </v>
      </c>
      <c r="AU299" s="25"/>
      <c r="AV299" s="25"/>
      <c r="BA299" s="25"/>
      <c r="BB299" s="25"/>
      <c r="BC299" s="25"/>
      <c r="BD299" s="25"/>
    </row>
    <row r="300" spans="2:56" ht="21" hidden="1" customHeight="1" x14ac:dyDescent="0.3">
      <c r="B300" s="444">
        <v>153</v>
      </c>
      <c r="C300" s="445"/>
      <c r="D300" s="445"/>
      <c r="E300" s="446"/>
      <c r="F300" s="408"/>
      <c r="G300" s="409"/>
      <c r="H300" s="409"/>
      <c r="I300" s="409"/>
      <c r="J300" s="409"/>
      <c r="K300" s="409"/>
      <c r="L300" s="409"/>
      <c r="M300" s="409"/>
      <c r="N300" s="409"/>
      <c r="O300" s="409"/>
      <c r="P300" s="409"/>
      <c r="Q300" s="409"/>
      <c r="R300" s="409"/>
      <c r="S300" s="409"/>
      <c r="T300" s="409"/>
      <c r="U300" s="409"/>
      <c r="V300" s="409"/>
      <c r="W300" s="410"/>
      <c r="X300" s="440" t="s">
        <v>184</v>
      </c>
      <c r="Y300" s="440"/>
      <c r="Z300" s="440"/>
      <c r="AA300" s="440"/>
      <c r="AB300" s="440"/>
      <c r="AC300" s="440"/>
      <c r="AD300" s="440"/>
      <c r="AE300" s="440"/>
      <c r="AF300" s="440"/>
      <c r="AG300" s="440"/>
      <c r="AH300" s="440"/>
      <c r="AI300" s="440"/>
      <c r="AJ300" s="440"/>
      <c r="AK300" s="440"/>
      <c r="AL300" s="440"/>
      <c r="AM300" s="440"/>
      <c r="AN300" s="447" t="str">
        <f t="shared" si="16"/>
        <v xml:space="preserve"> </v>
      </c>
      <c r="AO300" s="448"/>
      <c r="AP300" s="448"/>
      <c r="AQ300" s="448"/>
      <c r="AR300" s="449"/>
      <c r="AS300" s="450"/>
      <c r="AT300" s="25" t="str">
        <f t="shared" si="17"/>
        <v xml:space="preserve"> </v>
      </c>
      <c r="AU300" s="25"/>
      <c r="AV300" s="25"/>
      <c r="BA300" s="25"/>
      <c r="BB300" s="25"/>
      <c r="BC300" s="25"/>
      <c r="BD300" s="25"/>
    </row>
    <row r="301" spans="2:56" ht="21" hidden="1" customHeight="1" x14ac:dyDescent="0.3">
      <c r="B301" s="444">
        <v>154</v>
      </c>
      <c r="C301" s="445"/>
      <c r="D301" s="445"/>
      <c r="E301" s="446"/>
      <c r="F301" s="408"/>
      <c r="G301" s="409"/>
      <c r="H301" s="409"/>
      <c r="I301" s="409"/>
      <c r="J301" s="409"/>
      <c r="K301" s="409"/>
      <c r="L301" s="409"/>
      <c r="M301" s="409"/>
      <c r="N301" s="409"/>
      <c r="O301" s="409"/>
      <c r="P301" s="409"/>
      <c r="Q301" s="409"/>
      <c r="R301" s="409"/>
      <c r="S301" s="409"/>
      <c r="T301" s="409"/>
      <c r="U301" s="409"/>
      <c r="V301" s="409"/>
      <c r="W301" s="410"/>
      <c r="X301" s="440" t="s">
        <v>185</v>
      </c>
      <c r="Y301" s="440"/>
      <c r="Z301" s="440"/>
      <c r="AA301" s="440"/>
      <c r="AB301" s="440"/>
      <c r="AC301" s="440"/>
      <c r="AD301" s="440"/>
      <c r="AE301" s="440"/>
      <c r="AF301" s="440"/>
      <c r="AG301" s="440"/>
      <c r="AH301" s="440"/>
      <c r="AI301" s="440"/>
      <c r="AJ301" s="440"/>
      <c r="AK301" s="440"/>
      <c r="AL301" s="440"/>
      <c r="AM301" s="440"/>
      <c r="AN301" s="447" t="str">
        <f t="shared" si="16"/>
        <v xml:space="preserve"> </v>
      </c>
      <c r="AO301" s="448"/>
      <c r="AP301" s="448"/>
      <c r="AQ301" s="448"/>
      <c r="AR301" s="449"/>
      <c r="AS301" s="450"/>
      <c r="AT301" s="25" t="str">
        <f t="shared" si="17"/>
        <v xml:space="preserve"> </v>
      </c>
      <c r="AU301" s="25"/>
      <c r="AV301" s="25"/>
      <c r="BA301" s="25"/>
      <c r="BB301" s="25"/>
      <c r="BC301" s="25"/>
      <c r="BD301" s="25"/>
    </row>
    <row r="302" spans="2:56" ht="21" hidden="1" customHeight="1" x14ac:dyDescent="0.3">
      <c r="B302" s="444">
        <v>155</v>
      </c>
      <c r="C302" s="445"/>
      <c r="D302" s="445"/>
      <c r="E302" s="446"/>
      <c r="F302" s="414"/>
      <c r="G302" s="415"/>
      <c r="H302" s="415"/>
      <c r="I302" s="415"/>
      <c r="J302" s="415"/>
      <c r="K302" s="415"/>
      <c r="L302" s="415"/>
      <c r="M302" s="415"/>
      <c r="N302" s="415"/>
      <c r="O302" s="415"/>
      <c r="P302" s="415"/>
      <c r="Q302" s="415"/>
      <c r="R302" s="415"/>
      <c r="S302" s="415"/>
      <c r="T302" s="415"/>
      <c r="U302" s="415"/>
      <c r="V302" s="415"/>
      <c r="W302" s="416"/>
      <c r="X302" s="440" t="s">
        <v>186</v>
      </c>
      <c r="Y302" s="440"/>
      <c r="Z302" s="440"/>
      <c r="AA302" s="440"/>
      <c r="AB302" s="440"/>
      <c r="AC302" s="440"/>
      <c r="AD302" s="440"/>
      <c r="AE302" s="440"/>
      <c r="AF302" s="440"/>
      <c r="AG302" s="440"/>
      <c r="AH302" s="440"/>
      <c r="AI302" s="440"/>
      <c r="AJ302" s="440"/>
      <c r="AK302" s="440"/>
      <c r="AL302" s="440"/>
      <c r="AM302" s="440"/>
      <c r="AN302" s="447" t="str">
        <f t="shared" si="16"/>
        <v xml:space="preserve"> </v>
      </c>
      <c r="AO302" s="448"/>
      <c r="AP302" s="448"/>
      <c r="AQ302" s="448"/>
      <c r="AR302" s="449"/>
      <c r="AS302" s="450"/>
      <c r="AT302" s="25" t="str">
        <f t="shared" si="17"/>
        <v xml:space="preserve"> </v>
      </c>
      <c r="AU302" s="25"/>
      <c r="AV302" s="25"/>
      <c r="BA302" s="25"/>
      <c r="BB302" s="25"/>
      <c r="BC302" s="25"/>
      <c r="BD302" s="25"/>
    </row>
    <row r="303" spans="2:56" ht="21" hidden="1" customHeight="1" x14ac:dyDescent="0.3">
      <c r="B303" s="444">
        <v>156</v>
      </c>
      <c r="C303" s="445"/>
      <c r="D303" s="445"/>
      <c r="E303" s="446"/>
      <c r="F303" s="414"/>
      <c r="G303" s="415"/>
      <c r="H303" s="415"/>
      <c r="I303" s="415"/>
      <c r="J303" s="415"/>
      <c r="K303" s="415"/>
      <c r="L303" s="415"/>
      <c r="M303" s="415"/>
      <c r="N303" s="415"/>
      <c r="O303" s="415"/>
      <c r="P303" s="415"/>
      <c r="Q303" s="415"/>
      <c r="R303" s="415"/>
      <c r="S303" s="415"/>
      <c r="T303" s="415"/>
      <c r="U303" s="415"/>
      <c r="V303" s="415"/>
      <c r="W303" s="416"/>
      <c r="X303" s="440" t="s">
        <v>187</v>
      </c>
      <c r="Y303" s="440"/>
      <c r="Z303" s="440"/>
      <c r="AA303" s="440"/>
      <c r="AB303" s="440"/>
      <c r="AC303" s="440"/>
      <c r="AD303" s="440"/>
      <c r="AE303" s="440"/>
      <c r="AF303" s="440"/>
      <c r="AG303" s="440"/>
      <c r="AH303" s="440"/>
      <c r="AI303" s="440"/>
      <c r="AJ303" s="440"/>
      <c r="AK303" s="440"/>
      <c r="AL303" s="440"/>
      <c r="AM303" s="440"/>
      <c r="AN303" s="447" t="str">
        <f t="shared" si="16"/>
        <v xml:space="preserve"> </v>
      </c>
      <c r="AO303" s="448"/>
      <c r="AP303" s="448"/>
      <c r="AQ303" s="448"/>
      <c r="AR303" s="449"/>
      <c r="AS303" s="450"/>
      <c r="AT303" s="25" t="str">
        <f t="shared" si="17"/>
        <v xml:space="preserve"> </v>
      </c>
      <c r="AU303" s="25"/>
      <c r="AV303" s="25"/>
      <c r="BA303" s="25"/>
      <c r="BB303" s="25"/>
      <c r="BC303" s="25"/>
      <c r="BD303" s="25"/>
    </row>
    <row r="304" spans="2:56" ht="21" hidden="1" customHeight="1" x14ac:dyDescent="0.3">
      <c r="B304" s="444">
        <v>157</v>
      </c>
      <c r="C304" s="445"/>
      <c r="D304" s="445"/>
      <c r="E304" s="446"/>
      <c r="F304" s="414"/>
      <c r="G304" s="415"/>
      <c r="H304" s="415"/>
      <c r="I304" s="415"/>
      <c r="J304" s="415"/>
      <c r="K304" s="415"/>
      <c r="L304" s="415"/>
      <c r="M304" s="415"/>
      <c r="N304" s="415"/>
      <c r="O304" s="415"/>
      <c r="P304" s="415"/>
      <c r="Q304" s="415"/>
      <c r="R304" s="415"/>
      <c r="S304" s="415"/>
      <c r="T304" s="415"/>
      <c r="U304" s="415"/>
      <c r="V304" s="415"/>
      <c r="W304" s="416"/>
      <c r="X304" s="440" t="s">
        <v>188</v>
      </c>
      <c r="Y304" s="440"/>
      <c r="Z304" s="440"/>
      <c r="AA304" s="440"/>
      <c r="AB304" s="440"/>
      <c r="AC304" s="440"/>
      <c r="AD304" s="440"/>
      <c r="AE304" s="440"/>
      <c r="AF304" s="440"/>
      <c r="AG304" s="440"/>
      <c r="AH304" s="440"/>
      <c r="AI304" s="440"/>
      <c r="AJ304" s="440"/>
      <c r="AK304" s="440"/>
      <c r="AL304" s="440"/>
      <c r="AM304" s="440"/>
      <c r="AN304" s="447" t="str">
        <f t="shared" si="16"/>
        <v xml:space="preserve"> </v>
      </c>
      <c r="AO304" s="448"/>
      <c r="AP304" s="448"/>
      <c r="AQ304" s="448"/>
      <c r="AR304" s="449"/>
      <c r="AS304" s="450"/>
      <c r="AT304" s="25" t="str">
        <f t="shared" si="17"/>
        <v xml:space="preserve"> </v>
      </c>
      <c r="AU304" s="25"/>
      <c r="AV304" s="25"/>
      <c r="BA304" s="25"/>
      <c r="BB304" s="25"/>
      <c r="BC304" s="25"/>
      <c r="BD304" s="25"/>
    </row>
    <row r="305" spans="2:56" ht="21" hidden="1" customHeight="1" x14ac:dyDescent="0.3">
      <c r="B305" s="444">
        <v>158</v>
      </c>
      <c r="C305" s="445"/>
      <c r="D305" s="445"/>
      <c r="E305" s="446"/>
      <c r="F305" s="414"/>
      <c r="G305" s="415"/>
      <c r="H305" s="415"/>
      <c r="I305" s="415"/>
      <c r="J305" s="415"/>
      <c r="K305" s="415"/>
      <c r="L305" s="415"/>
      <c r="M305" s="415"/>
      <c r="N305" s="415"/>
      <c r="O305" s="415"/>
      <c r="P305" s="415"/>
      <c r="Q305" s="415"/>
      <c r="R305" s="415"/>
      <c r="S305" s="415"/>
      <c r="T305" s="415"/>
      <c r="U305" s="415"/>
      <c r="V305" s="415"/>
      <c r="W305" s="416"/>
      <c r="X305" s="440" t="s">
        <v>189</v>
      </c>
      <c r="Y305" s="440"/>
      <c r="Z305" s="440"/>
      <c r="AA305" s="440"/>
      <c r="AB305" s="440"/>
      <c r="AC305" s="440"/>
      <c r="AD305" s="440"/>
      <c r="AE305" s="440"/>
      <c r="AF305" s="440"/>
      <c r="AG305" s="440"/>
      <c r="AH305" s="440"/>
      <c r="AI305" s="440"/>
      <c r="AJ305" s="440"/>
      <c r="AK305" s="440"/>
      <c r="AL305" s="440"/>
      <c r="AM305" s="440"/>
      <c r="AN305" s="447" t="str">
        <f t="shared" si="16"/>
        <v xml:space="preserve"> </v>
      </c>
      <c r="AO305" s="448"/>
      <c r="AP305" s="448"/>
      <c r="AQ305" s="448"/>
      <c r="AR305" s="449"/>
      <c r="AS305" s="450"/>
      <c r="AT305" s="25" t="str">
        <f t="shared" si="17"/>
        <v xml:space="preserve"> </v>
      </c>
      <c r="AU305" s="25"/>
      <c r="AV305" s="25"/>
      <c r="BA305" s="25"/>
      <c r="BB305" s="25"/>
      <c r="BC305" s="25"/>
      <c r="BD305" s="25"/>
    </row>
    <row r="306" spans="2:56" ht="21" hidden="1" customHeight="1" x14ac:dyDescent="0.3">
      <c r="B306" s="444">
        <v>159</v>
      </c>
      <c r="C306" s="445"/>
      <c r="D306" s="445"/>
      <c r="E306" s="446"/>
      <c r="F306" s="414"/>
      <c r="G306" s="415"/>
      <c r="H306" s="415"/>
      <c r="I306" s="415"/>
      <c r="J306" s="415"/>
      <c r="K306" s="415"/>
      <c r="L306" s="415"/>
      <c r="M306" s="415"/>
      <c r="N306" s="415"/>
      <c r="O306" s="415"/>
      <c r="P306" s="415"/>
      <c r="Q306" s="415"/>
      <c r="R306" s="415"/>
      <c r="S306" s="415"/>
      <c r="T306" s="415"/>
      <c r="U306" s="415"/>
      <c r="V306" s="415"/>
      <c r="W306" s="416"/>
      <c r="X306" s="440" t="s">
        <v>190</v>
      </c>
      <c r="Y306" s="440"/>
      <c r="Z306" s="440"/>
      <c r="AA306" s="440"/>
      <c r="AB306" s="440"/>
      <c r="AC306" s="440"/>
      <c r="AD306" s="440"/>
      <c r="AE306" s="440"/>
      <c r="AF306" s="440"/>
      <c r="AG306" s="440"/>
      <c r="AH306" s="440"/>
      <c r="AI306" s="440"/>
      <c r="AJ306" s="440"/>
      <c r="AK306" s="440"/>
      <c r="AL306" s="440"/>
      <c r="AM306" s="440"/>
      <c r="AN306" s="447" t="str">
        <f t="shared" si="16"/>
        <v xml:space="preserve"> </v>
      </c>
      <c r="AO306" s="448"/>
      <c r="AP306" s="448"/>
      <c r="AQ306" s="448"/>
      <c r="AR306" s="449"/>
      <c r="AS306" s="450"/>
      <c r="AT306" s="25" t="str">
        <f t="shared" si="17"/>
        <v xml:space="preserve"> </v>
      </c>
      <c r="AU306" s="25"/>
      <c r="AV306" s="25"/>
      <c r="BA306" s="25"/>
      <c r="BB306" s="25"/>
      <c r="BC306" s="25"/>
      <c r="BD306" s="25"/>
    </row>
    <row r="307" spans="2:56" ht="21" hidden="1" customHeight="1" x14ac:dyDescent="0.3">
      <c r="B307" s="341">
        <v>160</v>
      </c>
      <c r="C307" s="342"/>
      <c r="D307" s="342"/>
      <c r="E307" s="343"/>
      <c r="F307" s="344"/>
      <c r="G307" s="345"/>
      <c r="H307" s="345"/>
      <c r="I307" s="345"/>
      <c r="J307" s="345"/>
      <c r="K307" s="345"/>
      <c r="L307" s="345"/>
      <c r="M307" s="345"/>
      <c r="N307" s="345"/>
      <c r="O307" s="345"/>
      <c r="P307" s="345"/>
      <c r="Q307" s="345"/>
      <c r="R307" s="345"/>
      <c r="S307" s="345"/>
      <c r="T307" s="345"/>
      <c r="U307" s="345"/>
      <c r="V307" s="345"/>
      <c r="W307" s="346"/>
      <c r="X307" s="440" t="s">
        <v>191</v>
      </c>
      <c r="Y307" s="440"/>
      <c r="Z307" s="440"/>
      <c r="AA307" s="440"/>
      <c r="AB307" s="440"/>
      <c r="AC307" s="440"/>
      <c r="AD307" s="440"/>
      <c r="AE307" s="440"/>
      <c r="AF307" s="440"/>
      <c r="AG307" s="440"/>
      <c r="AH307" s="440"/>
      <c r="AI307" s="440"/>
      <c r="AJ307" s="440"/>
      <c r="AK307" s="440"/>
      <c r="AL307" s="440"/>
      <c r="AM307" s="440"/>
      <c r="AN307" s="309" t="str">
        <f t="shared" si="16"/>
        <v xml:space="preserve"> </v>
      </c>
      <c r="AO307" s="468"/>
      <c r="AP307" s="468"/>
      <c r="AQ307" s="468"/>
      <c r="AR307" s="469"/>
      <c r="AS307" s="470"/>
      <c r="AT307" s="25" t="str">
        <f t="shared" si="17"/>
        <v xml:space="preserve"> </v>
      </c>
      <c r="AU307" s="25"/>
      <c r="AV307" s="25"/>
      <c r="BA307" s="25"/>
      <c r="BB307" s="25"/>
      <c r="BC307" s="25"/>
      <c r="BD307" s="25"/>
    </row>
    <row r="308" spans="2:56" ht="21" hidden="1" customHeight="1" x14ac:dyDescent="0.3">
      <c r="B308" s="78"/>
      <c r="C308" s="79"/>
      <c r="D308" s="79"/>
      <c r="E308" s="79"/>
      <c r="X308" s="329" t="s">
        <v>19</v>
      </c>
      <c r="Y308" s="330"/>
      <c r="Z308" s="330"/>
      <c r="AA308" s="330"/>
      <c r="AB308" s="330"/>
      <c r="AC308" s="330"/>
      <c r="AD308" s="330"/>
      <c r="AE308" s="330"/>
      <c r="AF308" s="330"/>
      <c r="AG308" s="330"/>
      <c r="AH308" s="330"/>
      <c r="AI308" s="330"/>
      <c r="AJ308" s="330"/>
      <c r="AK308" s="330"/>
      <c r="AL308" s="330"/>
      <c r="AM308" s="330"/>
      <c r="AN308" s="323" t="str">
        <f>IF(AT308&gt;0,AT308," ")</f>
        <v xml:space="preserve"> </v>
      </c>
      <c r="AO308" s="324"/>
      <c r="AP308" s="324"/>
      <c r="AQ308" s="324"/>
      <c r="AR308" s="324"/>
      <c r="AS308" s="325"/>
      <c r="AT308" s="28">
        <f>SUM(AT288:AT307)</f>
        <v>0</v>
      </c>
      <c r="AU308" s="28"/>
      <c r="AV308" s="28"/>
      <c r="AX308" s="1">
        <f>SUM(AN288:AS307)</f>
        <v>0</v>
      </c>
      <c r="BA308" s="28"/>
      <c r="BB308" s="28"/>
      <c r="BC308" s="28"/>
      <c r="BD308" s="28"/>
    </row>
    <row r="309" spans="2:56" ht="15" hidden="1" customHeight="1" x14ac:dyDescent="0.25"/>
    <row r="310" spans="2:56" ht="15" hidden="1" customHeight="1" x14ac:dyDescent="0.25">
      <c r="B310" s="58" t="s">
        <v>131</v>
      </c>
    </row>
    <row r="311" spans="2:56" ht="15" hidden="1" customHeight="1" x14ac:dyDescent="0.25">
      <c r="B311" s="58"/>
    </row>
    <row r="312" spans="2:56" ht="15" hidden="1" customHeight="1" x14ac:dyDescent="0.25"/>
    <row r="313" spans="2:56" ht="15" hidden="1" customHeight="1" x14ac:dyDescent="0.25"/>
    <row r="314" spans="2:56" ht="15" hidden="1" customHeight="1" x14ac:dyDescent="0.25"/>
    <row r="315" spans="2:56" ht="15" hidden="1" customHeight="1" x14ac:dyDescent="0.25"/>
    <row r="316" spans="2:56" ht="15" hidden="1" customHeight="1" x14ac:dyDescent="0.25"/>
    <row r="317" spans="2:56" ht="15" hidden="1" customHeight="1" x14ac:dyDescent="0.25"/>
    <row r="318" spans="2:56" ht="15" hidden="1" customHeight="1" x14ac:dyDescent="0.25"/>
    <row r="319" spans="2:56" ht="15" hidden="1" customHeight="1" x14ac:dyDescent="0.25">
      <c r="B319" s="335" t="s">
        <v>140</v>
      </c>
      <c r="C319" s="336"/>
      <c r="D319" s="336"/>
      <c r="E319" s="336"/>
      <c r="F319" s="336"/>
      <c r="G319" s="336"/>
      <c r="H319" s="337"/>
    </row>
    <row r="320" spans="2:56" ht="15" hidden="1" customHeight="1" x14ac:dyDescent="0.25"/>
    <row r="321" spans="2:56" ht="17.25" hidden="1" customHeight="1" x14ac:dyDescent="0.3">
      <c r="F321" s="307" t="s">
        <v>0</v>
      </c>
      <c r="G321" s="307"/>
      <c r="H321" s="307"/>
      <c r="I321" s="307"/>
      <c r="J321" s="307"/>
      <c r="K321" s="307"/>
      <c r="L321" s="307"/>
      <c r="M321" s="307"/>
      <c r="N321" s="307"/>
      <c r="O321" s="307"/>
      <c r="P321" s="462" t="str">
        <f>IF(AT321=0," ",IF(AT321&gt;1,AT321))</f>
        <v xml:space="preserve"> </v>
      </c>
      <c r="Q321" s="463"/>
      <c r="R321" s="463"/>
      <c r="S321" s="463"/>
      <c r="T321" s="463"/>
      <c r="U321" s="463"/>
      <c r="V321" s="463"/>
      <c r="W321" s="463"/>
      <c r="X321" s="463"/>
      <c r="Y321" s="464"/>
      <c r="AA321" s="307" t="s">
        <v>1</v>
      </c>
      <c r="AB321" s="307"/>
      <c r="AC321" s="307"/>
      <c r="AD321" s="307"/>
      <c r="AE321" s="307"/>
      <c r="AF321" s="307"/>
      <c r="AG321" s="307"/>
      <c r="AH321" s="307"/>
      <c r="AI321" s="433"/>
      <c r="AJ321" s="434">
        <v>0</v>
      </c>
      <c r="AK321" s="435"/>
      <c r="AL321" s="436"/>
      <c r="AN321" s="307" t="s">
        <v>2</v>
      </c>
      <c r="AO321" s="307"/>
      <c r="AP321" s="433"/>
      <c r="AQ321" s="437"/>
      <c r="AR321" s="438"/>
      <c r="AS321" s="439"/>
      <c r="AT321" s="1">
        <v>0</v>
      </c>
    </row>
    <row r="322" spans="2:56" s="81" customFormat="1" ht="28.95" hidden="1" customHeight="1" x14ac:dyDescent="0.25">
      <c r="B322" s="459" t="s">
        <v>136</v>
      </c>
      <c r="C322" s="460"/>
      <c r="D322" s="460"/>
      <c r="E322" s="460"/>
      <c r="F322" s="460"/>
      <c r="G322" s="460"/>
      <c r="H322" s="460"/>
      <c r="I322" s="460"/>
      <c r="J322" s="460"/>
      <c r="K322" s="460"/>
      <c r="L322" s="460"/>
      <c r="M322" s="460"/>
      <c r="N322" s="460"/>
      <c r="O322" s="460"/>
      <c r="P322" s="460"/>
      <c r="Q322" s="460"/>
      <c r="R322" s="460"/>
      <c r="S322" s="460"/>
      <c r="T322" s="460"/>
      <c r="U322" s="460"/>
      <c r="V322" s="460"/>
      <c r="W322" s="460"/>
      <c r="X322" s="460"/>
      <c r="Y322" s="460"/>
      <c r="Z322" s="460"/>
      <c r="AA322" s="460"/>
      <c r="AB322" s="460"/>
      <c r="AC322" s="460"/>
      <c r="AD322" s="460"/>
      <c r="AE322" s="460"/>
      <c r="AF322" s="460"/>
      <c r="AG322" s="460"/>
      <c r="AH322" s="460"/>
      <c r="AI322" s="460"/>
      <c r="AJ322" s="460"/>
      <c r="AK322" s="460"/>
      <c r="AL322" s="460"/>
      <c r="AM322" s="460"/>
      <c r="AN322" s="460"/>
      <c r="AO322" s="460"/>
      <c r="AP322" s="460"/>
      <c r="AQ322" s="460"/>
      <c r="AR322" s="460"/>
      <c r="AS322" s="460"/>
      <c r="AW322" s="84"/>
    </row>
    <row r="323" spans="2:56" s="81" customFormat="1" ht="28.95" hidden="1" customHeight="1" x14ac:dyDescent="0.25">
      <c r="B323" s="461"/>
      <c r="C323" s="461"/>
      <c r="D323" s="461"/>
      <c r="E323" s="461"/>
      <c r="F323" s="461"/>
      <c r="G323" s="461"/>
      <c r="H323" s="461"/>
      <c r="I323" s="461"/>
      <c r="J323" s="461"/>
      <c r="K323" s="461"/>
      <c r="L323" s="461"/>
      <c r="M323" s="461"/>
      <c r="N323" s="461"/>
      <c r="O323" s="461"/>
      <c r="P323" s="461"/>
      <c r="Q323" s="461"/>
      <c r="R323" s="461"/>
      <c r="S323" s="461"/>
      <c r="T323" s="461"/>
      <c r="U323" s="461"/>
      <c r="V323" s="461"/>
      <c r="W323" s="461"/>
      <c r="X323" s="461"/>
      <c r="Y323" s="461"/>
      <c r="Z323" s="461"/>
      <c r="AA323" s="461"/>
      <c r="AB323" s="461"/>
      <c r="AC323" s="461"/>
      <c r="AD323" s="461"/>
      <c r="AE323" s="461"/>
      <c r="AF323" s="461"/>
      <c r="AG323" s="461"/>
      <c r="AH323" s="461"/>
      <c r="AI323" s="461"/>
      <c r="AJ323" s="461"/>
      <c r="AK323" s="461"/>
      <c r="AL323" s="461"/>
      <c r="AM323" s="461"/>
      <c r="AN323" s="461"/>
      <c r="AO323" s="461"/>
      <c r="AP323" s="461"/>
      <c r="AQ323" s="461"/>
      <c r="AR323" s="461"/>
      <c r="AS323" s="461"/>
      <c r="AW323" s="84"/>
    </row>
    <row r="324" spans="2:56" ht="17.25" hidden="1" customHeight="1" x14ac:dyDescent="0.4">
      <c r="B324" s="17"/>
      <c r="X324" s="359" t="s">
        <v>14</v>
      </c>
      <c r="Y324" s="360"/>
      <c r="Z324" s="360"/>
      <c r="AA324" s="360"/>
      <c r="AB324" s="360"/>
      <c r="AC324" s="360"/>
      <c r="AD324" s="360"/>
      <c r="AE324" s="360"/>
      <c r="AF324" s="360"/>
      <c r="AG324" s="360"/>
      <c r="AH324" s="360"/>
      <c r="AI324" s="360"/>
      <c r="AJ324" s="360"/>
      <c r="AK324" s="360"/>
      <c r="AL324" s="360"/>
      <c r="AM324" s="361"/>
      <c r="AN324" s="329" t="s">
        <v>133</v>
      </c>
      <c r="AO324" s="372"/>
      <c r="AP324" s="372"/>
      <c r="AQ324" s="372"/>
      <c r="AR324" s="373"/>
    </row>
    <row r="325" spans="2:56" ht="6" hidden="1" customHeight="1" x14ac:dyDescent="0.4">
      <c r="B325" s="17"/>
    </row>
    <row r="326" spans="2:56" ht="30.75" hidden="1" customHeight="1" x14ac:dyDescent="0.25">
      <c r="B326" s="362" t="s">
        <v>10</v>
      </c>
      <c r="C326" s="363"/>
      <c r="D326" s="363"/>
      <c r="E326" s="364"/>
      <c r="F326" s="362" t="s">
        <v>129</v>
      </c>
      <c r="G326" s="363"/>
      <c r="H326" s="363"/>
      <c r="I326" s="363"/>
      <c r="J326" s="363"/>
      <c r="K326" s="363"/>
      <c r="L326" s="363"/>
      <c r="M326" s="363"/>
      <c r="N326" s="363"/>
      <c r="O326" s="363"/>
      <c r="P326" s="363"/>
      <c r="Q326" s="363"/>
      <c r="R326" s="363"/>
      <c r="S326" s="363"/>
      <c r="T326" s="363"/>
      <c r="U326" s="363"/>
      <c r="V326" s="363"/>
      <c r="W326" s="364"/>
      <c r="X326" s="362" t="s">
        <v>130</v>
      </c>
      <c r="Y326" s="363"/>
      <c r="Z326" s="363"/>
      <c r="AA326" s="363"/>
      <c r="AB326" s="363"/>
      <c r="AC326" s="363"/>
      <c r="AD326" s="363"/>
      <c r="AE326" s="363"/>
      <c r="AF326" s="363"/>
      <c r="AG326" s="363"/>
      <c r="AH326" s="363"/>
      <c r="AI326" s="363"/>
      <c r="AJ326" s="363"/>
      <c r="AK326" s="363"/>
      <c r="AL326" s="363"/>
      <c r="AM326" s="363"/>
      <c r="AN326" s="374" t="s">
        <v>22</v>
      </c>
      <c r="AO326" s="375"/>
      <c r="AP326" s="375"/>
      <c r="AQ326" s="375"/>
      <c r="AR326" s="376"/>
      <c r="AS326" s="377"/>
      <c r="BA326" s="18"/>
      <c r="BB326" s="18"/>
      <c r="BC326" s="18"/>
      <c r="BD326" s="18"/>
    </row>
    <row r="327" spans="2:56" ht="13.5" hidden="1" customHeight="1" x14ac:dyDescent="0.25">
      <c r="B327" s="19" t="s">
        <v>3</v>
      </c>
      <c r="C327" s="13"/>
      <c r="D327" s="13"/>
      <c r="E327" s="20"/>
      <c r="F327" s="21"/>
      <c r="W327" s="22"/>
      <c r="X327" s="21"/>
      <c r="AN327" s="23"/>
      <c r="AO327" s="23"/>
      <c r="AP327" s="23"/>
      <c r="AQ327" s="23"/>
      <c r="AR327" s="23"/>
      <c r="AS327" s="24"/>
    </row>
    <row r="328" spans="2:56" ht="21" hidden="1" customHeight="1" x14ac:dyDescent="0.3">
      <c r="B328" s="378">
        <v>161</v>
      </c>
      <c r="C328" s="379"/>
      <c r="D328" s="379"/>
      <c r="E328" s="380"/>
      <c r="F328" s="408"/>
      <c r="G328" s="409"/>
      <c r="H328" s="409"/>
      <c r="I328" s="409"/>
      <c r="J328" s="409"/>
      <c r="K328" s="409"/>
      <c r="L328" s="409"/>
      <c r="M328" s="409"/>
      <c r="N328" s="409"/>
      <c r="O328" s="409"/>
      <c r="P328" s="409"/>
      <c r="Q328" s="409"/>
      <c r="R328" s="409"/>
      <c r="S328" s="409"/>
      <c r="T328" s="409"/>
      <c r="U328" s="409"/>
      <c r="V328" s="409"/>
      <c r="W328" s="410"/>
      <c r="X328" s="440" t="s">
        <v>192</v>
      </c>
      <c r="Y328" s="440"/>
      <c r="Z328" s="440"/>
      <c r="AA328" s="440"/>
      <c r="AB328" s="440"/>
      <c r="AC328" s="440"/>
      <c r="AD328" s="440"/>
      <c r="AE328" s="440"/>
      <c r="AF328" s="440"/>
      <c r="AG328" s="440"/>
      <c r="AH328" s="440"/>
      <c r="AI328" s="440"/>
      <c r="AJ328" s="440"/>
      <c r="AK328" s="440"/>
      <c r="AL328" s="440"/>
      <c r="AM328" s="440"/>
      <c r="AN328" s="447" t="str">
        <f>IF(F328&gt;0,300," ")</f>
        <v xml:space="preserve"> </v>
      </c>
      <c r="AO328" s="448"/>
      <c r="AP328" s="448"/>
      <c r="AQ328" s="448"/>
      <c r="AR328" s="449"/>
      <c r="AS328" s="450"/>
      <c r="AT328" s="25" t="str">
        <f>AN328</f>
        <v xml:space="preserve"> </v>
      </c>
      <c r="AU328" s="25"/>
      <c r="AV328" s="25"/>
      <c r="BA328" s="25"/>
      <c r="BB328" s="25"/>
      <c r="BC328" s="25"/>
      <c r="BD328" s="25"/>
    </row>
    <row r="329" spans="2:56" ht="21" hidden="1" customHeight="1" x14ac:dyDescent="0.3">
      <c r="B329" s="444">
        <v>162</v>
      </c>
      <c r="C329" s="445"/>
      <c r="D329" s="445"/>
      <c r="E329" s="446"/>
      <c r="F329" s="408"/>
      <c r="G329" s="409"/>
      <c r="H329" s="409"/>
      <c r="I329" s="409"/>
      <c r="J329" s="409"/>
      <c r="K329" s="409"/>
      <c r="L329" s="409"/>
      <c r="M329" s="409"/>
      <c r="N329" s="409"/>
      <c r="O329" s="409"/>
      <c r="P329" s="409"/>
      <c r="Q329" s="409"/>
      <c r="R329" s="409"/>
      <c r="S329" s="409"/>
      <c r="T329" s="409"/>
      <c r="U329" s="409"/>
      <c r="V329" s="409"/>
      <c r="W329" s="410"/>
      <c r="X329" s="440" t="s">
        <v>193</v>
      </c>
      <c r="Y329" s="440"/>
      <c r="Z329" s="440"/>
      <c r="AA329" s="440"/>
      <c r="AB329" s="440"/>
      <c r="AC329" s="440"/>
      <c r="AD329" s="440"/>
      <c r="AE329" s="440"/>
      <c r="AF329" s="440"/>
      <c r="AG329" s="440"/>
      <c r="AH329" s="440"/>
      <c r="AI329" s="440"/>
      <c r="AJ329" s="440"/>
      <c r="AK329" s="440"/>
      <c r="AL329" s="440"/>
      <c r="AM329" s="440"/>
      <c r="AN329" s="447" t="str">
        <f>IF(F329&gt;0,300," ")</f>
        <v xml:space="preserve"> </v>
      </c>
      <c r="AO329" s="448"/>
      <c r="AP329" s="448"/>
      <c r="AQ329" s="448"/>
      <c r="AR329" s="449"/>
      <c r="AS329" s="450"/>
      <c r="AT329" s="25" t="str">
        <f t="shared" ref="AT329:AT347" si="18">AN329</f>
        <v xml:space="preserve"> </v>
      </c>
      <c r="AU329" s="25"/>
      <c r="AV329" s="25"/>
      <c r="BA329" s="25"/>
      <c r="BB329" s="25"/>
      <c r="BC329" s="25"/>
      <c r="BD329" s="25"/>
    </row>
    <row r="330" spans="2:56" ht="21" hidden="1" customHeight="1" x14ac:dyDescent="0.3">
      <c r="B330" s="444">
        <v>163</v>
      </c>
      <c r="C330" s="445"/>
      <c r="D330" s="445"/>
      <c r="E330" s="446"/>
      <c r="F330" s="408"/>
      <c r="G330" s="409"/>
      <c r="H330" s="409"/>
      <c r="I330" s="409"/>
      <c r="J330" s="409"/>
      <c r="K330" s="409"/>
      <c r="L330" s="409"/>
      <c r="M330" s="409"/>
      <c r="N330" s="409"/>
      <c r="O330" s="409"/>
      <c r="P330" s="409"/>
      <c r="Q330" s="409"/>
      <c r="R330" s="409"/>
      <c r="S330" s="409"/>
      <c r="T330" s="409"/>
      <c r="U330" s="409"/>
      <c r="V330" s="409"/>
      <c r="W330" s="410"/>
      <c r="X330" s="440" t="s">
        <v>194</v>
      </c>
      <c r="Y330" s="440"/>
      <c r="Z330" s="440"/>
      <c r="AA330" s="440"/>
      <c r="AB330" s="440"/>
      <c r="AC330" s="440"/>
      <c r="AD330" s="440"/>
      <c r="AE330" s="440"/>
      <c r="AF330" s="440"/>
      <c r="AG330" s="440"/>
      <c r="AH330" s="440"/>
      <c r="AI330" s="440"/>
      <c r="AJ330" s="440"/>
      <c r="AK330" s="440"/>
      <c r="AL330" s="440"/>
      <c r="AM330" s="440"/>
      <c r="AN330" s="447" t="str">
        <f>IF(F330&gt;0,300," ")</f>
        <v xml:space="preserve"> </v>
      </c>
      <c r="AO330" s="448"/>
      <c r="AP330" s="448"/>
      <c r="AQ330" s="448"/>
      <c r="AR330" s="449"/>
      <c r="AS330" s="450"/>
      <c r="AT330" s="25" t="str">
        <f t="shared" si="18"/>
        <v xml:space="preserve"> </v>
      </c>
      <c r="AU330" s="25"/>
      <c r="AV330" s="25"/>
      <c r="BA330" s="25"/>
      <c r="BB330" s="25"/>
      <c r="BC330" s="25"/>
      <c r="BD330" s="25"/>
    </row>
    <row r="331" spans="2:56" ht="21" hidden="1" customHeight="1" x14ac:dyDescent="0.3">
      <c r="B331" s="444">
        <v>164</v>
      </c>
      <c r="C331" s="445"/>
      <c r="D331" s="445"/>
      <c r="E331" s="446"/>
      <c r="F331" s="408"/>
      <c r="G331" s="409"/>
      <c r="H331" s="409"/>
      <c r="I331" s="409"/>
      <c r="J331" s="409"/>
      <c r="K331" s="409"/>
      <c r="L331" s="409"/>
      <c r="M331" s="409"/>
      <c r="N331" s="409"/>
      <c r="O331" s="409"/>
      <c r="P331" s="409"/>
      <c r="Q331" s="409"/>
      <c r="R331" s="409"/>
      <c r="S331" s="409"/>
      <c r="T331" s="409"/>
      <c r="U331" s="409"/>
      <c r="V331" s="409"/>
      <c r="W331" s="410"/>
      <c r="X331" s="440" t="s">
        <v>195</v>
      </c>
      <c r="Y331" s="440"/>
      <c r="Z331" s="440"/>
      <c r="AA331" s="440"/>
      <c r="AB331" s="440"/>
      <c r="AC331" s="440"/>
      <c r="AD331" s="440"/>
      <c r="AE331" s="440"/>
      <c r="AF331" s="440"/>
      <c r="AG331" s="440"/>
      <c r="AH331" s="440"/>
      <c r="AI331" s="440"/>
      <c r="AJ331" s="440"/>
      <c r="AK331" s="440"/>
      <c r="AL331" s="440"/>
      <c r="AM331" s="440"/>
      <c r="AN331" s="447" t="str">
        <f t="shared" ref="AN331:AN347" si="19">IF(F331&gt;0,300," ")</f>
        <v xml:space="preserve"> </v>
      </c>
      <c r="AO331" s="448"/>
      <c r="AP331" s="448"/>
      <c r="AQ331" s="448"/>
      <c r="AR331" s="449"/>
      <c r="AS331" s="450"/>
      <c r="AT331" s="25" t="str">
        <f t="shared" si="18"/>
        <v xml:space="preserve"> </v>
      </c>
      <c r="AU331" s="25"/>
      <c r="AV331" s="25"/>
      <c r="BA331" s="25"/>
      <c r="BB331" s="25"/>
      <c r="BC331" s="25"/>
      <c r="BD331" s="25"/>
    </row>
    <row r="332" spans="2:56" ht="21" hidden="1" customHeight="1" x14ac:dyDescent="0.3">
      <c r="B332" s="444">
        <v>165</v>
      </c>
      <c r="C332" s="445"/>
      <c r="D332" s="445"/>
      <c r="E332" s="446"/>
      <c r="F332" s="408"/>
      <c r="G332" s="409"/>
      <c r="H332" s="409"/>
      <c r="I332" s="409"/>
      <c r="J332" s="409"/>
      <c r="K332" s="409"/>
      <c r="L332" s="409"/>
      <c r="M332" s="409"/>
      <c r="N332" s="409"/>
      <c r="O332" s="409"/>
      <c r="P332" s="409"/>
      <c r="Q332" s="409"/>
      <c r="R332" s="409"/>
      <c r="S332" s="409"/>
      <c r="T332" s="409"/>
      <c r="U332" s="409"/>
      <c r="V332" s="409"/>
      <c r="W332" s="410"/>
      <c r="X332" s="440" t="s">
        <v>196</v>
      </c>
      <c r="Y332" s="440"/>
      <c r="Z332" s="440"/>
      <c r="AA332" s="440"/>
      <c r="AB332" s="440"/>
      <c r="AC332" s="440"/>
      <c r="AD332" s="440"/>
      <c r="AE332" s="440"/>
      <c r="AF332" s="440"/>
      <c r="AG332" s="440"/>
      <c r="AH332" s="440"/>
      <c r="AI332" s="440"/>
      <c r="AJ332" s="440"/>
      <c r="AK332" s="440"/>
      <c r="AL332" s="440"/>
      <c r="AM332" s="440"/>
      <c r="AN332" s="447" t="str">
        <f t="shared" si="19"/>
        <v xml:space="preserve"> </v>
      </c>
      <c r="AO332" s="448"/>
      <c r="AP332" s="448"/>
      <c r="AQ332" s="448"/>
      <c r="AR332" s="449"/>
      <c r="AS332" s="450"/>
      <c r="AT332" s="25" t="str">
        <f t="shared" si="18"/>
        <v xml:space="preserve"> </v>
      </c>
      <c r="AU332" s="25"/>
      <c r="AV332" s="25"/>
      <c r="BA332" s="25"/>
      <c r="BB332" s="25"/>
      <c r="BC332" s="25"/>
      <c r="BD332" s="25"/>
    </row>
    <row r="333" spans="2:56" ht="21" hidden="1" customHeight="1" x14ac:dyDescent="0.3">
      <c r="B333" s="444">
        <v>166</v>
      </c>
      <c r="C333" s="445"/>
      <c r="D333" s="445"/>
      <c r="E333" s="446"/>
      <c r="F333" s="408"/>
      <c r="G333" s="409"/>
      <c r="H333" s="409"/>
      <c r="I333" s="409"/>
      <c r="J333" s="409"/>
      <c r="K333" s="409"/>
      <c r="L333" s="409"/>
      <c r="M333" s="409"/>
      <c r="N333" s="409"/>
      <c r="O333" s="409"/>
      <c r="P333" s="409"/>
      <c r="Q333" s="409"/>
      <c r="R333" s="409"/>
      <c r="S333" s="409"/>
      <c r="T333" s="409"/>
      <c r="U333" s="409"/>
      <c r="V333" s="409"/>
      <c r="W333" s="410"/>
      <c r="X333" s="440" t="s">
        <v>197</v>
      </c>
      <c r="Y333" s="440"/>
      <c r="Z333" s="440"/>
      <c r="AA333" s="440"/>
      <c r="AB333" s="440"/>
      <c r="AC333" s="440"/>
      <c r="AD333" s="440"/>
      <c r="AE333" s="440"/>
      <c r="AF333" s="440"/>
      <c r="AG333" s="440"/>
      <c r="AH333" s="440"/>
      <c r="AI333" s="440"/>
      <c r="AJ333" s="440"/>
      <c r="AK333" s="440"/>
      <c r="AL333" s="440"/>
      <c r="AM333" s="440"/>
      <c r="AN333" s="447" t="str">
        <f t="shared" si="19"/>
        <v xml:space="preserve"> </v>
      </c>
      <c r="AO333" s="448"/>
      <c r="AP333" s="448"/>
      <c r="AQ333" s="448"/>
      <c r="AR333" s="449"/>
      <c r="AS333" s="450"/>
      <c r="AT333" s="25" t="str">
        <f t="shared" si="18"/>
        <v xml:space="preserve"> </v>
      </c>
      <c r="AU333" s="25"/>
      <c r="AV333" s="25"/>
      <c r="BA333" s="25"/>
      <c r="BB333" s="25"/>
      <c r="BC333" s="25"/>
      <c r="BD333" s="25"/>
    </row>
    <row r="334" spans="2:56" ht="21" hidden="1" customHeight="1" x14ac:dyDescent="0.3">
      <c r="B334" s="444">
        <v>167</v>
      </c>
      <c r="C334" s="445"/>
      <c r="D334" s="445"/>
      <c r="E334" s="446"/>
      <c r="F334" s="408"/>
      <c r="G334" s="409"/>
      <c r="H334" s="409"/>
      <c r="I334" s="409"/>
      <c r="J334" s="409"/>
      <c r="K334" s="409"/>
      <c r="L334" s="409"/>
      <c r="M334" s="409"/>
      <c r="N334" s="409"/>
      <c r="O334" s="409"/>
      <c r="P334" s="409"/>
      <c r="Q334" s="409"/>
      <c r="R334" s="409"/>
      <c r="S334" s="409"/>
      <c r="T334" s="409"/>
      <c r="U334" s="409"/>
      <c r="V334" s="409"/>
      <c r="W334" s="410"/>
      <c r="X334" s="440" t="s">
        <v>198</v>
      </c>
      <c r="Y334" s="440"/>
      <c r="Z334" s="440"/>
      <c r="AA334" s="440"/>
      <c r="AB334" s="440"/>
      <c r="AC334" s="440"/>
      <c r="AD334" s="440"/>
      <c r="AE334" s="440"/>
      <c r="AF334" s="440"/>
      <c r="AG334" s="440"/>
      <c r="AH334" s="440"/>
      <c r="AI334" s="440"/>
      <c r="AJ334" s="440"/>
      <c r="AK334" s="440"/>
      <c r="AL334" s="440"/>
      <c r="AM334" s="440"/>
      <c r="AN334" s="447" t="str">
        <f t="shared" si="19"/>
        <v xml:space="preserve"> </v>
      </c>
      <c r="AO334" s="448"/>
      <c r="AP334" s="448"/>
      <c r="AQ334" s="448"/>
      <c r="AR334" s="449"/>
      <c r="AS334" s="450"/>
      <c r="AT334" s="25" t="str">
        <f t="shared" si="18"/>
        <v xml:space="preserve"> </v>
      </c>
      <c r="AU334" s="25"/>
      <c r="AV334" s="25"/>
      <c r="BA334" s="25"/>
      <c r="BB334" s="25"/>
      <c r="BC334" s="25"/>
      <c r="BD334" s="25"/>
    </row>
    <row r="335" spans="2:56" ht="21" hidden="1" customHeight="1" x14ac:dyDescent="0.3">
      <c r="B335" s="444">
        <v>168</v>
      </c>
      <c r="C335" s="445"/>
      <c r="D335" s="445"/>
      <c r="E335" s="446"/>
      <c r="F335" s="408"/>
      <c r="G335" s="409"/>
      <c r="H335" s="409"/>
      <c r="I335" s="409"/>
      <c r="J335" s="409"/>
      <c r="K335" s="409"/>
      <c r="L335" s="409"/>
      <c r="M335" s="409"/>
      <c r="N335" s="409"/>
      <c r="O335" s="409"/>
      <c r="P335" s="409"/>
      <c r="Q335" s="409"/>
      <c r="R335" s="409"/>
      <c r="S335" s="409"/>
      <c r="T335" s="409"/>
      <c r="U335" s="409"/>
      <c r="V335" s="409"/>
      <c r="W335" s="410"/>
      <c r="X335" s="440" t="s">
        <v>199</v>
      </c>
      <c r="Y335" s="440"/>
      <c r="Z335" s="440"/>
      <c r="AA335" s="440"/>
      <c r="AB335" s="440"/>
      <c r="AC335" s="440"/>
      <c r="AD335" s="440"/>
      <c r="AE335" s="440"/>
      <c r="AF335" s="440"/>
      <c r="AG335" s="440"/>
      <c r="AH335" s="440"/>
      <c r="AI335" s="440"/>
      <c r="AJ335" s="440"/>
      <c r="AK335" s="440"/>
      <c r="AL335" s="440"/>
      <c r="AM335" s="440"/>
      <c r="AN335" s="447" t="str">
        <f t="shared" si="19"/>
        <v xml:space="preserve"> </v>
      </c>
      <c r="AO335" s="448"/>
      <c r="AP335" s="448"/>
      <c r="AQ335" s="448"/>
      <c r="AR335" s="449"/>
      <c r="AS335" s="450"/>
      <c r="AT335" s="25" t="str">
        <f t="shared" si="18"/>
        <v xml:space="preserve"> </v>
      </c>
      <c r="AU335" s="25"/>
      <c r="AV335" s="25"/>
      <c r="BA335" s="25"/>
      <c r="BB335" s="25"/>
      <c r="BC335" s="25"/>
      <c r="BD335" s="25"/>
    </row>
    <row r="336" spans="2:56" ht="21" hidden="1" customHeight="1" x14ac:dyDescent="0.3">
      <c r="B336" s="444">
        <v>169</v>
      </c>
      <c r="C336" s="445"/>
      <c r="D336" s="445"/>
      <c r="E336" s="446"/>
      <c r="F336" s="408"/>
      <c r="G336" s="409"/>
      <c r="H336" s="409"/>
      <c r="I336" s="409"/>
      <c r="J336" s="409"/>
      <c r="K336" s="409"/>
      <c r="L336" s="409"/>
      <c r="M336" s="409"/>
      <c r="N336" s="409"/>
      <c r="O336" s="409"/>
      <c r="P336" s="409"/>
      <c r="Q336" s="409"/>
      <c r="R336" s="409"/>
      <c r="S336" s="409"/>
      <c r="T336" s="409"/>
      <c r="U336" s="409"/>
      <c r="V336" s="409"/>
      <c r="W336" s="410"/>
      <c r="X336" s="440" t="s">
        <v>200</v>
      </c>
      <c r="Y336" s="440"/>
      <c r="Z336" s="440"/>
      <c r="AA336" s="440"/>
      <c r="AB336" s="440"/>
      <c r="AC336" s="440"/>
      <c r="AD336" s="440"/>
      <c r="AE336" s="440"/>
      <c r="AF336" s="440"/>
      <c r="AG336" s="440"/>
      <c r="AH336" s="440"/>
      <c r="AI336" s="440"/>
      <c r="AJ336" s="440"/>
      <c r="AK336" s="440"/>
      <c r="AL336" s="440"/>
      <c r="AM336" s="440"/>
      <c r="AN336" s="447" t="str">
        <f t="shared" si="19"/>
        <v xml:space="preserve"> </v>
      </c>
      <c r="AO336" s="448"/>
      <c r="AP336" s="448"/>
      <c r="AQ336" s="448"/>
      <c r="AR336" s="449"/>
      <c r="AS336" s="450"/>
      <c r="AT336" s="25" t="str">
        <f t="shared" si="18"/>
        <v xml:space="preserve"> </v>
      </c>
      <c r="AU336" s="25"/>
      <c r="AV336" s="25"/>
      <c r="BA336" s="25"/>
      <c r="BB336" s="25"/>
      <c r="BC336" s="25"/>
      <c r="BD336" s="25"/>
    </row>
    <row r="337" spans="2:56" ht="21" hidden="1" customHeight="1" x14ac:dyDescent="0.3">
      <c r="B337" s="444">
        <v>170</v>
      </c>
      <c r="C337" s="445"/>
      <c r="D337" s="445"/>
      <c r="E337" s="446"/>
      <c r="F337" s="408"/>
      <c r="G337" s="409"/>
      <c r="H337" s="409"/>
      <c r="I337" s="409"/>
      <c r="J337" s="409"/>
      <c r="K337" s="409"/>
      <c r="L337" s="409"/>
      <c r="M337" s="409"/>
      <c r="N337" s="409"/>
      <c r="O337" s="409"/>
      <c r="P337" s="409"/>
      <c r="Q337" s="409"/>
      <c r="R337" s="409"/>
      <c r="S337" s="409"/>
      <c r="T337" s="409"/>
      <c r="U337" s="409"/>
      <c r="V337" s="409"/>
      <c r="W337" s="410"/>
      <c r="X337" s="440" t="s">
        <v>201</v>
      </c>
      <c r="Y337" s="440"/>
      <c r="Z337" s="440"/>
      <c r="AA337" s="440"/>
      <c r="AB337" s="440"/>
      <c r="AC337" s="440"/>
      <c r="AD337" s="440"/>
      <c r="AE337" s="440"/>
      <c r="AF337" s="440"/>
      <c r="AG337" s="440"/>
      <c r="AH337" s="440"/>
      <c r="AI337" s="440"/>
      <c r="AJ337" s="440"/>
      <c r="AK337" s="440"/>
      <c r="AL337" s="440"/>
      <c r="AM337" s="440"/>
      <c r="AN337" s="447" t="str">
        <f t="shared" si="19"/>
        <v xml:space="preserve"> </v>
      </c>
      <c r="AO337" s="448"/>
      <c r="AP337" s="448"/>
      <c r="AQ337" s="448"/>
      <c r="AR337" s="449"/>
      <c r="AS337" s="450"/>
      <c r="AT337" s="25" t="str">
        <f t="shared" si="18"/>
        <v xml:space="preserve"> </v>
      </c>
      <c r="AU337" s="25"/>
      <c r="AV337" s="25"/>
      <c r="BA337" s="25"/>
      <c r="BB337" s="25"/>
      <c r="BC337" s="25"/>
      <c r="BD337" s="25"/>
    </row>
    <row r="338" spans="2:56" ht="21" hidden="1" customHeight="1" x14ac:dyDescent="0.3">
      <c r="B338" s="444">
        <v>171</v>
      </c>
      <c r="C338" s="445"/>
      <c r="D338" s="445"/>
      <c r="E338" s="446"/>
      <c r="F338" s="408"/>
      <c r="G338" s="409"/>
      <c r="H338" s="409"/>
      <c r="I338" s="409"/>
      <c r="J338" s="409"/>
      <c r="K338" s="409"/>
      <c r="L338" s="409"/>
      <c r="M338" s="409"/>
      <c r="N338" s="409"/>
      <c r="O338" s="409"/>
      <c r="P338" s="409"/>
      <c r="Q338" s="409"/>
      <c r="R338" s="409"/>
      <c r="S338" s="409"/>
      <c r="T338" s="409"/>
      <c r="U338" s="409"/>
      <c r="V338" s="409"/>
      <c r="W338" s="410"/>
      <c r="X338" s="440" t="s">
        <v>202</v>
      </c>
      <c r="Y338" s="440"/>
      <c r="Z338" s="440"/>
      <c r="AA338" s="440"/>
      <c r="AB338" s="440"/>
      <c r="AC338" s="440"/>
      <c r="AD338" s="440"/>
      <c r="AE338" s="440"/>
      <c r="AF338" s="440"/>
      <c r="AG338" s="440"/>
      <c r="AH338" s="440"/>
      <c r="AI338" s="440"/>
      <c r="AJ338" s="440"/>
      <c r="AK338" s="440"/>
      <c r="AL338" s="440"/>
      <c r="AM338" s="440"/>
      <c r="AN338" s="447" t="str">
        <f t="shared" si="19"/>
        <v xml:space="preserve"> </v>
      </c>
      <c r="AO338" s="448"/>
      <c r="AP338" s="448"/>
      <c r="AQ338" s="448"/>
      <c r="AR338" s="449"/>
      <c r="AS338" s="450"/>
      <c r="AT338" s="25" t="str">
        <f t="shared" si="18"/>
        <v xml:space="preserve"> </v>
      </c>
      <c r="AU338" s="25"/>
      <c r="AV338" s="25"/>
      <c r="BA338" s="25"/>
      <c r="BB338" s="25"/>
      <c r="BC338" s="25"/>
      <c r="BD338" s="25"/>
    </row>
    <row r="339" spans="2:56" ht="21" hidden="1" customHeight="1" x14ac:dyDescent="0.3">
      <c r="B339" s="444">
        <v>172</v>
      </c>
      <c r="C339" s="445"/>
      <c r="D339" s="445"/>
      <c r="E339" s="446"/>
      <c r="F339" s="408"/>
      <c r="G339" s="409"/>
      <c r="H339" s="409"/>
      <c r="I339" s="409"/>
      <c r="J339" s="409"/>
      <c r="K339" s="409"/>
      <c r="L339" s="409"/>
      <c r="M339" s="409"/>
      <c r="N339" s="409"/>
      <c r="O339" s="409"/>
      <c r="P339" s="409"/>
      <c r="Q339" s="409"/>
      <c r="R339" s="409"/>
      <c r="S339" s="409"/>
      <c r="T339" s="409"/>
      <c r="U339" s="409"/>
      <c r="V339" s="409"/>
      <c r="W339" s="410"/>
      <c r="X339" s="440" t="s">
        <v>203</v>
      </c>
      <c r="Y339" s="440"/>
      <c r="Z339" s="440"/>
      <c r="AA339" s="440"/>
      <c r="AB339" s="440"/>
      <c r="AC339" s="440"/>
      <c r="AD339" s="440"/>
      <c r="AE339" s="440"/>
      <c r="AF339" s="440"/>
      <c r="AG339" s="440"/>
      <c r="AH339" s="440"/>
      <c r="AI339" s="440"/>
      <c r="AJ339" s="440"/>
      <c r="AK339" s="440"/>
      <c r="AL339" s="440"/>
      <c r="AM339" s="440"/>
      <c r="AN339" s="447" t="str">
        <f t="shared" si="19"/>
        <v xml:space="preserve"> </v>
      </c>
      <c r="AO339" s="448"/>
      <c r="AP339" s="448"/>
      <c r="AQ339" s="448"/>
      <c r="AR339" s="449"/>
      <c r="AS339" s="450"/>
      <c r="AT339" s="25" t="str">
        <f t="shared" si="18"/>
        <v xml:space="preserve"> </v>
      </c>
      <c r="AU339" s="25"/>
      <c r="AV339" s="25"/>
      <c r="BA339" s="25"/>
      <c r="BB339" s="25"/>
      <c r="BC339" s="25"/>
      <c r="BD339" s="25"/>
    </row>
    <row r="340" spans="2:56" ht="21" hidden="1" customHeight="1" x14ac:dyDescent="0.3">
      <c r="B340" s="444">
        <v>173</v>
      </c>
      <c r="C340" s="445"/>
      <c r="D340" s="445"/>
      <c r="E340" s="446"/>
      <c r="F340" s="408"/>
      <c r="G340" s="409"/>
      <c r="H340" s="409"/>
      <c r="I340" s="409"/>
      <c r="J340" s="409"/>
      <c r="K340" s="409"/>
      <c r="L340" s="409"/>
      <c r="M340" s="409"/>
      <c r="N340" s="409"/>
      <c r="O340" s="409"/>
      <c r="P340" s="409"/>
      <c r="Q340" s="409"/>
      <c r="R340" s="409"/>
      <c r="S340" s="409"/>
      <c r="T340" s="409"/>
      <c r="U340" s="409"/>
      <c r="V340" s="409"/>
      <c r="W340" s="410"/>
      <c r="X340" s="440" t="s">
        <v>204</v>
      </c>
      <c r="Y340" s="440"/>
      <c r="Z340" s="440"/>
      <c r="AA340" s="440"/>
      <c r="AB340" s="440"/>
      <c r="AC340" s="440"/>
      <c r="AD340" s="440"/>
      <c r="AE340" s="440"/>
      <c r="AF340" s="440"/>
      <c r="AG340" s="440"/>
      <c r="AH340" s="440"/>
      <c r="AI340" s="440"/>
      <c r="AJ340" s="440"/>
      <c r="AK340" s="440"/>
      <c r="AL340" s="440"/>
      <c r="AM340" s="440"/>
      <c r="AN340" s="447" t="str">
        <f t="shared" si="19"/>
        <v xml:space="preserve"> </v>
      </c>
      <c r="AO340" s="448"/>
      <c r="AP340" s="448"/>
      <c r="AQ340" s="448"/>
      <c r="AR340" s="449"/>
      <c r="AS340" s="450"/>
      <c r="AT340" s="25" t="str">
        <f t="shared" si="18"/>
        <v xml:space="preserve"> </v>
      </c>
      <c r="AU340" s="25"/>
      <c r="AV340" s="25"/>
      <c r="BA340" s="25"/>
      <c r="BB340" s="25"/>
      <c r="BC340" s="25"/>
      <c r="BD340" s="25"/>
    </row>
    <row r="341" spans="2:56" ht="21" hidden="1" customHeight="1" x14ac:dyDescent="0.3">
      <c r="B341" s="444">
        <v>174</v>
      </c>
      <c r="C341" s="445"/>
      <c r="D341" s="445"/>
      <c r="E341" s="446"/>
      <c r="F341" s="408"/>
      <c r="G341" s="409"/>
      <c r="H341" s="409"/>
      <c r="I341" s="409"/>
      <c r="J341" s="409"/>
      <c r="K341" s="409"/>
      <c r="L341" s="409"/>
      <c r="M341" s="409"/>
      <c r="N341" s="409"/>
      <c r="O341" s="409"/>
      <c r="P341" s="409"/>
      <c r="Q341" s="409"/>
      <c r="R341" s="409"/>
      <c r="S341" s="409"/>
      <c r="T341" s="409"/>
      <c r="U341" s="409"/>
      <c r="V341" s="409"/>
      <c r="W341" s="410"/>
      <c r="X341" s="440" t="s">
        <v>205</v>
      </c>
      <c r="Y341" s="440"/>
      <c r="Z341" s="440"/>
      <c r="AA341" s="440"/>
      <c r="AB341" s="440"/>
      <c r="AC341" s="440"/>
      <c r="AD341" s="440"/>
      <c r="AE341" s="440"/>
      <c r="AF341" s="440"/>
      <c r="AG341" s="440"/>
      <c r="AH341" s="440"/>
      <c r="AI341" s="440"/>
      <c r="AJ341" s="440"/>
      <c r="AK341" s="440"/>
      <c r="AL341" s="440"/>
      <c r="AM341" s="440"/>
      <c r="AN341" s="447" t="str">
        <f t="shared" si="19"/>
        <v xml:space="preserve"> </v>
      </c>
      <c r="AO341" s="448"/>
      <c r="AP341" s="448"/>
      <c r="AQ341" s="448"/>
      <c r="AR341" s="449"/>
      <c r="AS341" s="450"/>
      <c r="AT341" s="25" t="str">
        <f t="shared" si="18"/>
        <v xml:space="preserve"> </v>
      </c>
      <c r="AU341" s="25"/>
      <c r="AV341" s="25"/>
      <c r="BA341" s="25"/>
      <c r="BB341" s="25"/>
      <c r="BC341" s="25"/>
      <c r="BD341" s="25"/>
    </row>
    <row r="342" spans="2:56" ht="21" hidden="1" customHeight="1" x14ac:dyDescent="0.3">
      <c r="B342" s="444">
        <v>175</v>
      </c>
      <c r="C342" s="445"/>
      <c r="D342" s="445"/>
      <c r="E342" s="446"/>
      <c r="F342" s="414"/>
      <c r="G342" s="415"/>
      <c r="H342" s="415"/>
      <c r="I342" s="415"/>
      <c r="J342" s="415"/>
      <c r="K342" s="415"/>
      <c r="L342" s="415"/>
      <c r="M342" s="415"/>
      <c r="N342" s="415"/>
      <c r="O342" s="415"/>
      <c r="P342" s="415"/>
      <c r="Q342" s="415"/>
      <c r="R342" s="415"/>
      <c r="S342" s="415"/>
      <c r="T342" s="415"/>
      <c r="U342" s="415"/>
      <c r="V342" s="415"/>
      <c r="W342" s="416"/>
      <c r="X342" s="440" t="s">
        <v>206</v>
      </c>
      <c r="Y342" s="440"/>
      <c r="Z342" s="440"/>
      <c r="AA342" s="440"/>
      <c r="AB342" s="440"/>
      <c r="AC342" s="440"/>
      <c r="AD342" s="440"/>
      <c r="AE342" s="440"/>
      <c r="AF342" s="440"/>
      <c r="AG342" s="440"/>
      <c r="AH342" s="440"/>
      <c r="AI342" s="440"/>
      <c r="AJ342" s="440"/>
      <c r="AK342" s="440"/>
      <c r="AL342" s="440"/>
      <c r="AM342" s="440"/>
      <c r="AN342" s="447" t="str">
        <f t="shared" si="19"/>
        <v xml:space="preserve"> </v>
      </c>
      <c r="AO342" s="448"/>
      <c r="AP342" s="448"/>
      <c r="AQ342" s="448"/>
      <c r="AR342" s="449"/>
      <c r="AS342" s="450"/>
      <c r="AT342" s="25" t="str">
        <f t="shared" si="18"/>
        <v xml:space="preserve"> </v>
      </c>
      <c r="AU342" s="25"/>
      <c r="AV342" s="25"/>
      <c r="BA342" s="25"/>
      <c r="BB342" s="25"/>
      <c r="BC342" s="25"/>
      <c r="BD342" s="25"/>
    </row>
    <row r="343" spans="2:56" ht="21" hidden="1" customHeight="1" x14ac:dyDescent="0.3">
      <c r="B343" s="444">
        <v>176</v>
      </c>
      <c r="C343" s="445"/>
      <c r="D343" s="445"/>
      <c r="E343" s="446"/>
      <c r="F343" s="414"/>
      <c r="G343" s="415"/>
      <c r="H343" s="415"/>
      <c r="I343" s="415"/>
      <c r="J343" s="415"/>
      <c r="K343" s="415"/>
      <c r="L343" s="415"/>
      <c r="M343" s="415"/>
      <c r="N343" s="415"/>
      <c r="O343" s="415"/>
      <c r="P343" s="415"/>
      <c r="Q343" s="415"/>
      <c r="R343" s="415"/>
      <c r="S343" s="415"/>
      <c r="T343" s="415"/>
      <c r="U343" s="415"/>
      <c r="V343" s="415"/>
      <c r="W343" s="416"/>
      <c r="X343" s="440" t="s">
        <v>207</v>
      </c>
      <c r="Y343" s="440"/>
      <c r="Z343" s="440"/>
      <c r="AA343" s="440"/>
      <c r="AB343" s="440"/>
      <c r="AC343" s="440"/>
      <c r="AD343" s="440"/>
      <c r="AE343" s="440"/>
      <c r="AF343" s="440"/>
      <c r="AG343" s="440"/>
      <c r="AH343" s="440"/>
      <c r="AI343" s="440"/>
      <c r="AJ343" s="440"/>
      <c r="AK343" s="440"/>
      <c r="AL343" s="440"/>
      <c r="AM343" s="440"/>
      <c r="AN343" s="447" t="str">
        <f t="shared" si="19"/>
        <v xml:space="preserve"> </v>
      </c>
      <c r="AO343" s="448"/>
      <c r="AP343" s="448"/>
      <c r="AQ343" s="448"/>
      <c r="AR343" s="449"/>
      <c r="AS343" s="450"/>
      <c r="AT343" s="25" t="str">
        <f t="shared" si="18"/>
        <v xml:space="preserve"> </v>
      </c>
      <c r="AU343" s="25"/>
      <c r="AV343" s="25"/>
      <c r="BA343" s="25"/>
      <c r="BB343" s="25"/>
      <c r="BC343" s="25"/>
      <c r="BD343" s="25"/>
    </row>
    <row r="344" spans="2:56" ht="21" hidden="1" customHeight="1" x14ac:dyDescent="0.3">
      <c r="B344" s="444">
        <v>177</v>
      </c>
      <c r="C344" s="445"/>
      <c r="D344" s="445"/>
      <c r="E344" s="446"/>
      <c r="F344" s="414"/>
      <c r="G344" s="415"/>
      <c r="H344" s="415"/>
      <c r="I344" s="415"/>
      <c r="J344" s="415"/>
      <c r="K344" s="415"/>
      <c r="L344" s="415"/>
      <c r="M344" s="415"/>
      <c r="N344" s="415"/>
      <c r="O344" s="415"/>
      <c r="P344" s="415"/>
      <c r="Q344" s="415"/>
      <c r="R344" s="415"/>
      <c r="S344" s="415"/>
      <c r="T344" s="415"/>
      <c r="U344" s="415"/>
      <c r="V344" s="415"/>
      <c r="W344" s="416"/>
      <c r="X344" s="440" t="s">
        <v>208</v>
      </c>
      <c r="Y344" s="440"/>
      <c r="Z344" s="440"/>
      <c r="AA344" s="440"/>
      <c r="AB344" s="440"/>
      <c r="AC344" s="440"/>
      <c r="AD344" s="440"/>
      <c r="AE344" s="440"/>
      <c r="AF344" s="440"/>
      <c r="AG344" s="440"/>
      <c r="AH344" s="440"/>
      <c r="AI344" s="440"/>
      <c r="AJ344" s="440"/>
      <c r="AK344" s="440"/>
      <c r="AL344" s="440"/>
      <c r="AM344" s="440"/>
      <c r="AN344" s="447" t="str">
        <f t="shared" si="19"/>
        <v xml:space="preserve"> </v>
      </c>
      <c r="AO344" s="448"/>
      <c r="AP344" s="448"/>
      <c r="AQ344" s="448"/>
      <c r="AR344" s="449"/>
      <c r="AS344" s="450"/>
      <c r="AT344" s="25" t="str">
        <f t="shared" si="18"/>
        <v xml:space="preserve"> </v>
      </c>
      <c r="AU344" s="25"/>
      <c r="AV344" s="25"/>
      <c r="BA344" s="25"/>
      <c r="BB344" s="25"/>
      <c r="BC344" s="25"/>
      <c r="BD344" s="25"/>
    </row>
    <row r="345" spans="2:56" ht="21" hidden="1" customHeight="1" x14ac:dyDescent="0.3">
      <c r="B345" s="444">
        <v>178</v>
      </c>
      <c r="C345" s="445"/>
      <c r="D345" s="445"/>
      <c r="E345" s="446"/>
      <c r="F345" s="414"/>
      <c r="G345" s="415"/>
      <c r="H345" s="415"/>
      <c r="I345" s="415"/>
      <c r="J345" s="415"/>
      <c r="K345" s="415"/>
      <c r="L345" s="415"/>
      <c r="M345" s="415"/>
      <c r="N345" s="415"/>
      <c r="O345" s="415"/>
      <c r="P345" s="415"/>
      <c r="Q345" s="415"/>
      <c r="R345" s="415"/>
      <c r="S345" s="415"/>
      <c r="T345" s="415"/>
      <c r="U345" s="415"/>
      <c r="V345" s="415"/>
      <c r="W345" s="416"/>
      <c r="X345" s="440" t="s">
        <v>209</v>
      </c>
      <c r="Y345" s="440"/>
      <c r="Z345" s="440"/>
      <c r="AA345" s="440"/>
      <c r="AB345" s="440"/>
      <c r="AC345" s="440"/>
      <c r="AD345" s="440"/>
      <c r="AE345" s="440"/>
      <c r="AF345" s="440"/>
      <c r="AG345" s="440"/>
      <c r="AH345" s="440"/>
      <c r="AI345" s="440"/>
      <c r="AJ345" s="440"/>
      <c r="AK345" s="440"/>
      <c r="AL345" s="440"/>
      <c r="AM345" s="440"/>
      <c r="AN345" s="447" t="str">
        <f t="shared" si="19"/>
        <v xml:space="preserve"> </v>
      </c>
      <c r="AO345" s="448"/>
      <c r="AP345" s="448"/>
      <c r="AQ345" s="448"/>
      <c r="AR345" s="449"/>
      <c r="AS345" s="450"/>
      <c r="AT345" s="25" t="str">
        <f t="shared" si="18"/>
        <v xml:space="preserve"> </v>
      </c>
      <c r="AU345" s="25"/>
      <c r="AV345" s="25"/>
      <c r="BA345" s="25"/>
      <c r="BB345" s="25"/>
      <c r="BC345" s="25"/>
      <c r="BD345" s="25"/>
    </row>
    <row r="346" spans="2:56" ht="21" hidden="1" customHeight="1" x14ac:dyDescent="0.3">
      <c r="B346" s="444">
        <v>179</v>
      </c>
      <c r="C346" s="445"/>
      <c r="D346" s="445"/>
      <c r="E346" s="446"/>
      <c r="F346" s="414"/>
      <c r="G346" s="415"/>
      <c r="H346" s="415"/>
      <c r="I346" s="415"/>
      <c r="J346" s="415"/>
      <c r="K346" s="415"/>
      <c r="L346" s="415"/>
      <c r="M346" s="415"/>
      <c r="N346" s="415"/>
      <c r="O346" s="415"/>
      <c r="P346" s="415"/>
      <c r="Q346" s="415"/>
      <c r="R346" s="415"/>
      <c r="S346" s="415"/>
      <c r="T346" s="415"/>
      <c r="U346" s="415"/>
      <c r="V346" s="415"/>
      <c r="W346" s="416"/>
      <c r="X346" s="440" t="s">
        <v>210</v>
      </c>
      <c r="Y346" s="440"/>
      <c r="Z346" s="440"/>
      <c r="AA346" s="440"/>
      <c r="AB346" s="440"/>
      <c r="AC346" s="440"/>
      <c r="AD346" s="440"/>
      <c r="AE346" s="440"/>
      <c r="AF346" s="440"/>
      <c r="AG346" s="440"/>
      <c r="AH346" s="440"/>
      <c r="AI346" s="440"/>
      <c r="AJ346" s="440"/>
      <c r="AK346" s="440"/>
      <c r="AL346" s="440"/>
      <c r="AM346" s="440"/>
      <c r="AN346" s="447" t="str">
        <f t="shared" si="19"/>
        <v xml:space="preserve"> </v>
      </c>
      <c r="AO346" s="448"/>
      <c r="AP346" s="448"/>
      <c r="AQ346" s="448"/>
      <c r="AR346" s="449"/>
      <c r="AS346" s="450"/>
      <c r="AT346" s="25" t="str">
        <f t="shared" si="18"/>
        <v xml:space="preserve"> </v>
      </c>
      <c r="AU346" s="25"/>
      <c r="AV346" s="25"/>
      <c r="BA346" s="25"/>
      <c r="BB346" s="25"/>
      <c r="BC346" s="25"/>
      <c r="BD346" s="25"/>
    </row>
    <row r="347" spans="2:56" ht="21" hidden="1" customHeight="1" x14ac:dyDescent="0.3">
      <c r="B347" s="341">
        <v>180</v>
      </c>
      <c r="C347" s="342"/>
      <c r="D347" s="342"/>
      <c r="E347" s="343"/>
      <c r="F347" s="344"/>
      <c r="G347" s="345"/>
      <c r="H347" s="345"/>
      <c r="I347" s="345"/>
      <c r="J347" s="345"/>
      <c r="K347" s="345"/>
      <c r="L347" s="345"/>
      <c r="M347" s="345"/>
      <c r="N347" s="345"/>
      <c r="O347" s="345"/>
      <c r="P347" s="345"/>
      <c r="Q347" s="345"/>
      <c r="R347" s="345"/>
      <c r="S347" s="345"/>
      <c r="T347" s="345"/>
      <c r="U347" s="345"/>
      <c r="V347" s="345"/>
      <c r="W347" s="346"/>
      <c r="X347" s="440" t="s">
        <v>211</v>
      </c>
      <c r="Y347" s="440"/>
      <c r="Z347" s="440"/>
      <c r="AA347" s="440"/>
      <c r="AB347" s="440"/>
      <c r="AC347" s="440"/>
      <c r="AD347" s="440"/>
      <c r="AE347" s="440"/>
      <c r="AF347" s="440"/>
      <c r="AG347" s="440"/>
      <c r="AH347" s="440"/>
      <c r="AI347" s="440"/>
      <c r="AJ347" s="440"/>
      <c r="AK347" s="440"/>
      <c r="AL347" s="440"/>
      <c r="AM347" s="440"/>
      <c r="AN347" s="309" t="str">
        <f t="shared" si="19"/>
        <v xml:space="preserve"> </v>
      </c>
      <c r="AO347" s="468"/>
      <c r="AP347" s="468"/>
      <c r="AQ347" s="468"/>
      <c r="AR347" s="469"/>
      <c r="AS347" s="470"/>
      <c r="AT347" s="25" t="str">
        <f t="shared" si="18"/>
        <v xml:space="preserve"> </v>
      </c>
      <c r="AU347" s="25"/>
      <c r="AV347" s="25"/>
      <c r="BA347" s="25"/>
      <c r="BB347" s="25"/>
      <c r="BC347" s="25"/>
      <c r="BD347" s="25"/>
    </row>
    <row r="348" spans="2:56" ht="21" hidden="1" customHeight="1" x14ac:dyDescent="0.3">
      <c r="B348" s="78"/>
      <c r="C348" s="79"/>
      <c r="D348" s="79"/>
      <c r="E348" s="79"/>
      <c r="X348" s="329" t="s">
        <v>19</v>
      </c>
      <c r="Y348" s="330"/>
      <c r="Z348" s="330"/>
      <c r="AA348" s="330"/>
      <c r="AB348" s="330"/>
      <c r="AC348" s="330"/>
      <c r="AD348" s="330"/>
      <c r="AE348" s="330"/>
      <c r="AF348" s="330"/>
      <c r="AG348" s="330"/>
      <c r="AH348" s="330"/>
      <c r="AI348" s="330"/>
      <c r="AJ348" s="330"/>
      <c r="AK348" s="330"/>
      <c r="AL348" s="330"/>
      <c r="AM348" s="330"/>
      <c r="AN348" s="323" t="str">
        <f>IF(AT348&gt;0,AT348," ")</f>
        <v xml:space="preserve"> </v>
      </c>
      <c r="AO348" s="324"/>
      <c r="AP348" s="324"/>
      <c r="AQ348" s="324"/>
      <c r="AR348" s="324"/>
      <c r="AS348" s="325"/>
      <c r="AT348" s="28">
        <f>SUM(AT328:AT347)</f>
        <v>0</v>
      </c>
      <c r="AU348" s="28"/>
      <c r="AV348" s="28"/>
      <c r="AX348" s="1">
        <f>SUM(AN328:AS347)</f>
        <v>0</v>
      </c>
      <c r="BA348" s="28"/>
      <c r="BB348" s="28"/>
      <c r="BC348" s="28"/>
      <c r="BD348" s="28"/>
    </row>
    <row r="349" spans="2:56" ht="15" hidden="1" customHeight="1" x14ac:dyDescent="0.25">
      <c r="AX349" s="1">
        <f>SUM(AX28:AX348)</f>
        <v>0</v>
      </c>
    </row>
    <row r="350" spans="2:56" ht="15" hidden="1" customHeight="1" x14ac:dyDescent="0.25">
      <c r="B350" s="58" t="s">
        <v>131</v>
      </c>
    </row>
    <row r="351" spans="2:56" ht="15" hidden="1" customHeight="1" x14ac:dyDescent="0.25">
      <c r="B351" s="58"/>
    </row>
    <row r="352" spans="2:56" ht="15" hidden="1" customHeight="1" x14ac:dyDescent="0.25"/>
    <row r="353" spans="2:56" ht="15" hidden="1" customHeight="1" x14ac:dyDescent="0.25"/>
    <row r="354" spans="2:56" ht="15" hidden="1" customHeight="1" x14ac:dyDescent="0.25"/>
    <row r="355" spans="2:56" ht="15" hidden="1" customHeight="1" x14ac:dyDescent="0.25"/>
    <row r="356" spans="2:56" ht="15" hidden="1" customHeight="1" x14ac:dyDescent="0.25"/>
    <row r="357" spans="2:56" ht="15" hidden="1" customHeight="1" x14ac:dyDescent="0.25"/>
    <row r="358" spans="2:56" ht="15" hidden="1" customHeight="1" x14ac:dyDescent="0.25"/>
    <row r="359" spans="2:56" ht="15" hidden="1" customHeight="1" x14ac:dyDescent="0.25">
      <c r="B359" s="335" t="s">
        <v>140</v>
      </c>
      <c r="C359" s="336"/>
      <c r="D359" s="336"/>
      <c r="E359" s="336"/>
      <c r="F359" s="336"/>
      <c r="G359" s="336"/>
      <c r="H359" s="337"/>
    </row>
    <row r="360" spans="2:56" ht="15" hidden="1" customHeight="1" x14ac:dyDescent="0.25"/>
    <row r="361" spans="2:56" ht="18" customHeight="1" x14ac:dyDescent="0.3">
      <c r="B361" s="5"/>
      <c r="C361" s="13"/>
      <c r="AM361" s="6"/>
      <c r="AT361" s="28"/>
      <c r="AU361" s="25"/>
      <c r="AV361" s="25"/>
      <c r="BA361" s="25"/>
      <c r="BB361" s="25"/>
      <c r="BC361" s="25"/>
      <c r="BD361" s="25"/>
    </row>
    <row r="362" spans="2:56" ht="18" customHeight="1" x14ac:dyDescent="0.3">
      <c r="AT362" s="25"/>
      <c r="AU362" s="25"/>
      <c r="AV362" s="25"/>
      <c r="BA362" s="25"/>
      <c r="BB362" s="25"/>
      <c r="BC362" s="25"/>
      <c r="BD362" s="25"/>
    </row>
    <row r="363" spans="2:56" ht="18" customHeight="1" x14ac:dyDescent="0.3">
      <c r="AT363" s="25"/>
      <c r="AU363" s="25"/>
      <c r="AV363" s="25"/>
      <c r="BA363" s="25"/>
      <c r="BB363" s="25"/>
      <c r="BC363" s="25"/>
      <c r="BD363" s="25"/>
    </row>
    <row r="364" spans="2:56" ht="18" customHeight="1" x14ac:dyDescent="0.3">
      <c r="AT364" s="25"/>
      <c r="AU364" s="25"/>
      <c r="AV364" s="25"/>
      <c r="BA364" s="25"/>
      <c r="BB364" s="25"/>
      <c r="BC364" s="25"/>
      <c r="BD364" s="25"/>
    </row>
    <row r="365" spans="2:56" ht="18" customHeight="1" x14ac:dyDescent="0.3">
      <c r="AT365" s="25"/>
      <c r="AU365" s="25"/>
      <c r="AV365" s="25"/>
      <c r="BA365" s="25"/>
      <c r="BB365" s="25"/>
      <c r="BC365" s="25"/>
      <c r="BD365" s="25"/>
    </row>
    <row r="366" spans="2:56" ht="18" customHeight="1" x14ac:dyDescent="0.3">
      <c r="AT366" s="25"/>
      <c r="AU366" s="25"/>
      <c r="AV366" s="25"/>
      <c r="BA366" s="25"/>
      <c r="BB366" s="25"/>
      <c r="BC366" s="25"/>
      <c r="BD366" s="25"/>
    </row>
    <row r="367" spans="2:56" ht="18" hidden="1" customHeight="1" x14ac:dyDescent="0.25"/>
    <row r="368" spans="2:56" ht="21" customHeight="1" x14ac:dyDescent="0.3">
      <c r="AT368" s="28"/>
      <c r="AU368" s="28"/>
      <c r="AV368" s="28"/>
      <c r="BA368" s="28"/>
      <c r="BB368" s="28"/>
      <c r="BC368" s="28"/>
      <c r="BD368" s="28"/>
    </row>
    <row r="369" ht="12.75" customHeight="1" x14ac:dyDescent="0.25"/>
    <row r="370" ht="16.5" customHeight="1" x14ac:dyDescent="0.25"/>
    <row r="375" ht="12.75" customHeight="1" x14ac:dyDescent="0.25"/>
    <row r="376" ht="16.5" customHeight="1" x14ac:dyDescent="0.25"/>
    <row r="378" ht="15" customHeight="1" x14ac:dyDescent="0.25"/>
    <row r="380" ht="15" customHeight="1" x14ac:dyDescent="0.25"/>
    <row r="386" spans="2:56" ht="18" customHeight="1" x14ac:dyDescent="0.3">
      <c r="B386" s="5"/>
      <c r="C386" s="13"/>
      <c r="AT386" s="25"/>
      <c r="AU386" s="25"/>
      <c r="AV386" s="25"/>
      <c r="BA386" s="25"/>
      <c r="BB386" s="25"/>
      <c r="BC386" s="25"/>
      <c r="BD386" s="25"/>
    </row>
    <row r="387" spans="2:56" ht="18" customHeight="1" x14ac:dyDescent="0.3">
      <c r="AT387" s="25"/>
      <c r="AU387" s="25"/>
      <c r="AV387" s="25"/>
      <c r="BA387" s="25"/>
      <c r="BB387" s="25"/>
      <c r="BC387" s="25"/>
      <c r="BD387" s="25"/>
    </row>
    <row r="388" spans="2:56" ht="18" customHeight="1" x14ac:dyDescent="0.3">
      <c r="AT388" s="25"/>
      <c r="AU388" s="25"/>
      <c r="AV388" s="25"/>
      <c r="BA388" s="25"/>
      <c r="BB388" s="25"/>
      <c r="BC388" s="25"/>
      <c r="BD388" s="25"/>
    </row>
    <row r="389" spans="2:56" ht="18" customHeight="1" x14ac:dyDescent="0.3">
      <c r="AT389" s="25"/>
      <c r="AU389" s="25"/>
      <c r="AV389" s="25"/>
      <c r="BA389" s="25"/>
      <c r="BB389" s="25"/>
      <c r="BC389" s="25"/>
      <c r="BD389" s="25"/>
    </row>
    <row r="390" spans="2:56" ht="18" customHeight="1" x14ac:dyDescent="0.3">
      <c r="AT390" s="25"/>
      <c r="AU390" s="25"/>
      <c r="AV390" s="25"/>
      <c r="BA390" s="25"/>
      <c r="BB390" s="25"/>
      <c r="BC390" s="25"/>
      <c r="BD390" s="25"/>
    </row>
    <row r="391" spans="2:56" ht="18" customHeight="1" x14ac:dyDescent="0.3">
      <c r="AT391" s="25"/>
      <c r="AU391" s="25"/>
      <c r="AV391" s="25"/>
      <c r="BA391" s="25"/>
      <c r="BB391" s="25"/>
      <c r="BC391" s="25"/>
      <c r="BD391" s="25"/>
    </row>
    <row r="392" spans="2:56" ht="18" hidden="1" customHeight="1" x14ac:dyDescent="0.25"/>
    <row r="393" spans="2:56" ht="21" customHeight="1" x14ac:dyDescent="0.3">
      <c r="AT393" s="28"/>
      <c r="AU393" s="28"/>
      <c r="AV393" s="28"/>
      <c r="BA393" s="28"/>
      <c r="BB393" s="28"/>
      <c r="BC393" s="28"/>
      <c r="BD393" s="28"/>
    </row>
    <row r="394" spans="2:56" ht="12.75" customHeight="1" x14ac:dyDescent="0.25"/>
    <row r="395" spans="2:56" ht="16.5" customHeight="1" x14ac:dyDescent="0.25"/>
    <row r="404" ht="12.75" customHeight="1" x14ac:dyDescent="0.25"/>
    <row r="407" ht="15" customHeight="1" x14ac:dyDescent="0.25"/>
    <row r="409" ht="15" customHeight="1" x14ac:dyDescent="0.25"/>
  </sheetData>
  <sheetProtection algorithmName="SHA-512" hashValue="rhr0sWouZS4QP6nB5fSTgK3yYzxC29H8ocaV5H95/7w7zTgux2TpFTgmmtCDNOiIA12g9A1ajpQvbZ+Qb5ny8A==" saltValue="34oZs6Ql1Mb2D/DYw3rWqA==" spinCount="100000" sheet="1" objects="1" scenarios="1"/>
  <mergeCells count="864">
    <mergeCell ref="X348:AM348"/>
    <mergeCell ref="AN348:AS348"/>
    <mergeCell ref="B359:H359"/>
    <mergeCell ref="B346:E346"/>
    <mergeCell ref="F346:W346"/>
    <mergeCell ref="X346:AM346"/>
    <mergeCell ref="AN346:AS346"/>
    <mergeCell ref="B347:E347"/>
    <mergeCell ref="F347:W347"/>
    <mergeCell ref="X347:AM347"/>
    <mergeCell ref="AN347:AS347"/>
    <mergeCell ref="B344:E344"/>
    <mergeCell ref="F344:W344"/>
    <mergeCell ref="X344:AM344"/>
    <mergeCell ref="AN344:AS344"/>
    <mergeCell ref="B345:E345"/>
    <mergeCell ref="F345:W345"/>
    <mergeCell ref="X345:AM345"/>
    <mergeCell ref="AN345:AS345"/>
    <mergeCell ref="B342:E342"/>
    <mergeCell ref="F342:W342"/>
    <mergeCell ref="X342:AM342"/>
    <mergeCell ref="AN342:AS342"/>
    <mergeCell ref="B343:E343"/>
    <mergeCell ref="F343:W343"/>
    <mergeCell ref="X343:AM343"/>
    <mergeCell ref="AN343:AS343"/>
    <mergeCell ref="B340:E340"/>
    <mergeCell ref="F340:W340"/>
    <mergeCell ref="X340:AM340"/>
    <mergeCell ref="AN340:AS340"/>
    <mergeCell ref="B341:E341"/>
    <mergeCell ref="F341:W341"/>
    <mergeCell ref="X341:AM341"/>
    <mergeCell ref="AN341:AS341"/>
    <mergeCell ref="B338:E338"/>
    <mergeCell ref="F338:W338"/>
    <mergeCell ref="X338:AM338"/>
    <mergeCell ref="AN338:AS338"/>
    <mergeCell ref="B339:E339"/>
    <mergeCell ref="F339:W339"/>
    <mergeCell ref="X339:AM339"/>
    <mergeCell ref="AN339:AS339"/>
    <mergeCell ref="B336:E336"/>
    <mergeCell ref="F336:W336"/>
    <mergeCell ref="X336:AM336"/>
    <mergeCell ref="AN336:AS336"/>
    <mergeCell ref="B337:E337"/>
    <mergeCell ref="F337:W337"/>
    <mergeCell ref="X337:AM337"/>
    <mergeCell ref="AN337:AS337"/>
    <mergeCell ref="B334:E334"/>
    <mergeCell ref="F334:W334"/>
    <mergeCell ref="X334:AM334"/>
    <mergeCell ref="AN334:AS334"/>
    <mergeCell ref="B335:E335"/>
    <mergeCell ref="F335:W335"/>
    <mergeCell ref="X335:AM335"/>
    <mergeCell ref="AN335:AS335"/>
    <mergeCell ref="B332:E332"/>
    <mergeCell ref="F332:W332"/>
    <mergeCell ref="X332:AM332"/>
    <mergeCell ref="AN332:AS332"/>
    <mergeCell ref="B333:E333"/>
    <mergeCell ref="F333:W333"/>
    <mergeCell ref="X333:AM333"/>
    <mergeCell ref="AN333:AS333"/>
    <mergeCell ref="B330:E330"/>
    <mergeCell ref="F330:W330"/>
    <mergeCell ref="X330:AM330"/>
    <mergeCell ref="AN330:AS330"/>
    <mergeCell ref="B331:E331"/>
    <mergeCell ref="F331:W331"/>
    <mergeCell ref="X331:AM331"/>
    <mergeCell ref="AN331:AS331"/>
    <mergeCell ref="B328:E328"/>
    <mergeCell ref="F328:W328"/>
    <mergeCell ref="X328:AM328"/>
    <mergeCell ref="AN328:AS328"/>
    <mergeCell ref="B329:E329"/>
    <mergeCell ref="F329:W329"/>
    <mergeCell ref="X329:AM329"/>
    <mergeCell ref="AN329:AS329"/>
    <mergeCell ref="X324:AM324"/>
    <mergeCell ref="AN324:AR324"/>
    <mergeCell ref="B326:E326"/>
    <mergeCell ref="F326:W326"/>
    <mergeCell ref="X326:AM326"/>
    <mergeCell ref="AN326:AS326"/>
    <mergeCell ref="B322:AS323"/>
    <mergeCell ref="F321:O321"/>
    <mergeCell ref="P321:Y321"/>
    <mergeCell ref="AA321:AI321"/>
    <mergeCell ref="AJ321:AL321"/>
    <mergeCell ref="AN321:AP321"/>
    <mergeCell ref="AQ321:AS321"/>
    <mergeCell ref="X308:AM308"/>
    <mergeCell ref="AN308:AS308"/>
    <mergeCell ref="B319:H319"/>
    <mergeCell ref="B306:E306"/>
    <mergeCell ref="F306:W306"/>
    <mergeCell ref="X306:AM306"/>
    <mergeCell ref="AN306:AS306"/>
    <mergeCell ref="B307:E307"/>
    <mergeCell ref="F307:W307"/>
    <mergeCell ref="X307:AM307"/>
    <mergeCell ref="AN307:AS307"/>
    <mergeCell ref="B304:E304"/>
    <mergeCell ref="F304:W304"/>
    <mergeCell ref="X304:AM304"/>
    <mergeCell ref="AN304:AS304"/>
    <mergeCell ref="B305:E305"/>
    <mergeCell ref="F305:W305"/>
    <mergeCell ref="X305:AM305"/>
    <mergeCell ref="AN305:AS305"/>
    <mergeCell ref="B302:E302"/>
    <mergeCell ref="F302:W302"/>
    <mergeCell ref="X302:AM302"/>
    <mergeCell ref="AN302:AS302"/>
    <mergeCell ref="B303:E303"/>
    <mergeCell ref="F303:W303"/>
    <mergeCell ref="X303:AM303"/>
    <mergeCell ref="AN303:AS303"/>
    <mergeCell ref="B300:E300"/>
    <mergeCell ref="F300:W300"/>
    <mergeCell ref="X300:AM300"/>
    <mergeCell ref="AN300:AS300"/>
    <mergeCell ref="B301:E301"/>
    <mergeCell ref="F301:W301"/>
    <mergeCell ref="X301:AM301"/>
    <mergeCell ref="AN301:AS301"/>
    <mergeCell ref="B298:E298"/>
    <mergeCell ref="F298:W298"/>
    <mergeCell ref="X298:AM298"/>
    <mergeCell ref="AN298:AS298"/>
    <mergeCell ref="B299:E299"/>
    <mergeCell ref="F299:W299"/>
    <mergeCell ref="X299:AM299"/>
    <mergeCell ref="AN299:AS299"/>
    <mergeCell ref="B296:E296"/>
    <mergeCell ref="F296:W296"/>
    <mergeCell ref="X296:AM296"/>
    <mergeCell ref="AN296:AS296"/>
    <mergeCell ref="B297:E297"/>
    <mergeCell ref="F297:W297"/>
    <mergeCell ref="X297:AM297"/>
    <mergeCell ref="AN297:AS297"/>
    <mergeCell ref="B294:E294"/>
    <mergeCell ref="F294:W294"/>
    <mergeCell ref="X294:AM294"/>
    <mergeCell ref="AN294:AS294"/>
    <mergeCell ref="B295:E295"/>
    <mergeCell ref="F295:W295"/>
    <mergeCell ref="X295:AM295"/>
    <mergeCell ref="AN295:AS295"/>
    <mergeCell ref="B292:E292"/>
    <mergeCell ref="F292:W292"/>
    <mergeCell ref="X292:AM292"/>
    <mergeCell ref="AN292:AS292"/>
    <mergeCell ref="B293:E293"/>
    <mergeCell ref="F293:W293"/>
    <mergeCell ref="X293:AM293"/>
    <mergeCell ref="AN293:AS293"/>
    <mergeCell ref="B290:E290"/>
    <mergeCell ref="F290:W290"/>
    <mergeCell ref="X290:AM290"/>
    <mergeCell ref="AN290:AS290"/>
    <mergeCell ref="B291:E291"/>
    <mergeCell ref="F291:W291"/>
    <mergeCell ref="X291:AM291"/>
    <mergeCell ref="AN291:AS291"/>
    <mergeCell ref="B288:E288"/>
    <mergeCell ref="F288:W288"/>
    <mergeCell ref="X288:AM288"/>
    <mergeCell ref="AN288:AS288"/>
    <mergeCell ref="B289:E289"/>
    <mergeCell ref="F289:W289"/>
    <mergeCell ref="X289:AM289"/>
    <mergeCell ref="AN289:AS289"/>
    <mergeCell ref="X284:AM284"/>
    <mergeCell ref="AN284:AR284"/>
    <mergeCell ref="B286:E286"/>
    <mergeCell ref="F286:W286"/>
    <mergeCell ref="X286:AM286"/>
    <mergeCell ref="AN286:AS286"/>
    <mergeCell ref="B282:AS283"/>
    <mergeCell ref="F281:O281"/>
    <mergeCell ref="P281:Y281"/>
    <mergeCell ref="AA281:AI281"/>
    <mergeCell ref="AJ281:AL281"/>
    <mergeCell ref="AN281:AP281"/>
    <mergeCell ref="AQ281:AS281"/>
    <mergeCell ref="X268:AM268"/>
    <mergeCell ref="AN268:AS268"/>
    <mergeCell ref="B279:H279"/>
    <mergeCell ref="B266:E266"/>
    <mergeCell ref="F266:W266"/>
    <mergeCell ref="X266:AM266"/>
    <mergeCell ref="AN266:AS266"/>
    <mergeCell ref="B267:E267"/>
    <mergeCell ref="F267:W267"/>
    <mergeCell ref="X267:AM267"/>
    <mergeCell ref="AN267:AS267"/>
    <mergeCell ref="B264:E264"/>
    <mergeCell ref="F264:W264"/>
    <mergeCell ref="X264:AM264"/>
    <mergeCell ref="AN264:AS264"/>
    <mergeCell ref="B265:E265"/>
    <mergeCell ref="F265:W265"/>
    <mergeCell ref="X265:AM265"/>
    <mergeCell ref="AN265:AS265"/>
    <mergeCell ref="B262:E262"/>
    <mergeCell ref="F262:W262"/>
    <mergeCell ref="X262:AM262"/>
    <mergeCell ref="AN262:AS262"/>
    <mergeCell ref="B263:E263"/>
    <mergeCell ref="F263:W263"/>
    <mergeCell ref="X263:AM263"/>
    <mergeCell ref="AN263:AS263"/>
    <mergeCell ref="B260:E260"/>
    <mergeCell ref="F260:W260"/>
    <mergeCell ref="X260:AM260"/>
    <mergeCell ref="AN260:AS260"/>
    <mergeCell ref="B261:E261"/>
    <mergeCell ref="F261:W261"/>
    <mergeCell ref="X261:AM261"/>
    <mergeCell ref="AN261:AS261"/>
    <mergeCell ref="B258:E258"/>
    <mergeCell ref="F258:W258"/>
    <mergeCell ref="X258:AM258"/>
    <mergeCell ref="AN258:AS258"/>
    <mergeCell ref="B259:E259"/>
    <mergeCell ref="F259:W259"/>
    <mergeCell ref="X259:AM259"/>
    <mergeCell ref="AN259:AS259"/>
    <mergeCell ref="B256:E256"/>
    <mergeCell ref="F256:W256"/>
    <mergeCell ref="X256:AM256"/>
    <mergeCell ref="AN256:AS256"/>
    <mergeCell ref="B257:E257"/>
    <mergeCell ref="F257:W257"/>
    <mergeCell ref="X257:AM257"/>
    <mergeCell ref="AN257:AS257"/>
    <mergeCell ref="B254:E254"/>
    <mergeCell ref="F254:W254"/>
    <mergeCell ref="X254:AM254"/>
    <mergeCell ref="AN254:AS254"/>
    <mergeCell ref="B255:E255"/>
    <mergeCell ref="F255:W255"/>
    <mergeCell ref="X255:AM255"/>
    <mergeCell ref="AN255:AS255"/>
    <mergeCell ref="B252:E252"/>
    <mergeCell ref="F252:W252"/>
    <mergeCell ref="X252:AM252"/>
    <mergeCell ref="AN252:AS252"/>
    <mergeCell ref="B253:E253"/>
    <mergeCell ref="F253:W253"/>
    <mergeCell ref="X253:AM253"/>
    <mergeCell ref="AN253:AS253"/>
    <mergeCell ref="B250:E250"/>
    <mergeCell ref="F250:W250"/>
    <mergeCell ref="X250:AM250"/>
    <mergeCell ref="AN250:AS250"/>
    <mergeCell ref="B251:E251"/>
    <mergeCell ref="F251:W251"/>
    <mergeCell ref="X251:AM251"/>
    <mergeCell ref="AN251:AS251"/>
    <mergeCell ref="B248:E248"/>
    <mergeCell ref="F248:W248"/>
    <mergeCell ref="X248:AM248"/>
    <mergeCell ref="AN248:AS248"/>
    <mergeCell ref="B249:E249"/>
    <mergeCell ref="F249:W249"/>
    <mergeCell ref="X249:AM249"/>
    <mergeCell ref="AN249:AS249"/>
    <mergeCell ref="X244:AM244"/>
    <mergeCell ref="AN244:AR244"/>
    <mergeCell ref="B246:E246"/>
    <mergeCell ref="F246:W246"/>
    <mergeCell ref="X246:AM246"/>
    <mergeCell ref="AN246:AS246"/>
    <mergeCell ref="B242:AS243"/>
    <mergeCell ref="F241:O241"/>
    <mergeCell ref="P241:Y241"/>
    <mergeCell ref="AA241:AI241"/>
    <mergeCell ref="AJ241:AL241"/>
    <mergeCell ref="AN241:AP241"/>
    <mergeCell ref="AQ241:AS241"/>
    <mergeCell ref="X228:AM228"/>
    <mergeCell ref="AN228:AS228"/>
    <mergeCell ref="B239:H239"/>
    <mergeCell ref="B226:E226"/>
    <mergeCell ref="F226:W226"/>
    <mergeCell ref="X226:AM226"/>
    <mergeCell ref="AN226:AS226"/>
    <mergeCell ref="B227:E227"/>
    <mergeCell ref="F227:W227"/>
    <mergeCell ref="X227:AM227"/>
    <mergeCell ref="AN227:AS227"/>
    <mergeCell ref="B224:E224"/>
    <mergeCell ref="F224:W224"/>
    <mergeCell ref="X224:AM224"/>
    <mergeCell ref="AN224:AS224"/>
    <mergeCell ref="B225:E225"/>
    <mergeCell ref="F225:W225"/>
    <mergeCell ref="X225:AM225"/>
    <mergeCell ref="AN225:AS225"/>
    <mergeCell ref="B222:E222"/>
    <mergeCell ref="F222:W222"/>
    <mergeCell ref="X222:AM222"/>
    <mergeCell ref="AN222:AS222"/>
    <mergeCell ref="B223:E223"/>
    <mergeCell ref="F223:W223"/>
    <mergeCell ref="X223:AM223"/>
    <mergeCell ref="AN223:AS223"/>
    <mergeCell ref="B220:E220"/>
    <mergeCell ref="F220:W220"/>
    <mergeCell ref="X220:AM220"/>
    <mergeCell ref="AN220:AS220"/>
    <mergeCell ref="B221:E221"/>
    <mergeCell ref="F221:W221"/>
    <mergeCell ref="X221:AM221"/>
    <mergeCell ref="AN221:AS221"/>
    <mergeCell ref="B218:E218"/>
    <mergeCell ref="F218:W218"/>
    <mergeCell ref="X218:AM218"/>
    <mergeCell ref="AN218:AS218"/>
    <mergeCell ref="B219:E219"/>
    <mergeCell ref="F219:W219"/>
    <mergeCell ref="X219:AM219"/>
    <mergeCell ref="AN219:AS219"/>
    <mergeCell ref="B216:E216"/>
    <mergeCell ref="F216:W216"/>
    <mergeCell ref="X216:AM216"/>
    <mergeCell ref="AN216:AS216"/>
    <mergeCell ref="B217:E217"/>
    <mergeCell ref="F217:W217"/>
    <mergeCell ref="X217:AM217"/>
    <mergeCell ref="AN217:AS217"/>
    <mergeCell ref="B214:E214"/>
    <mergeCell ref="F214:W214"/>
    <mergeCell ref="X214:AM214"/>
    <mergeCell ref="AN214:AS214"/>
    <mergeCell ref="B215:E215"/>
    <mergeCell ref="F215:W215"/>
    <mergeCell ref="X215:AM215"/>
    <mergeCell ref="AN215:AS215"/>
    <mergeCell ref="B212:E212"/>
    <mergeCell ref="F212:W212"/>
    <mergeCell ref="X212:AM212"/>
    <mergeCell ref="AN212:AS212"/>
    <mergeCell ref="B213:E213"/>
    <mergeCell ref="F213:W213"/>
    <mergeCell ref="X213:AM213"/>
    <mergeCell ref="AN213:AS213"/>
    <mergeCell ref="B210:E210"/>
    <mergeCell ref="F210:W210"/>
    <mergeCell ref="X210:AM210"/>
    <mergeCell ref="AN210:AS210"/>
    <mergeCell ref="B211:E211"/>
    <mergeCell ref="F211:W211"/>
    <mergeCell ref="X211:AM211"/>
    <mergeCell ref="AN211:AS211"/>
    <mergeCell ref="B208:E208"/>
    <mergeCell ref="F208:W208"/>
    <mergeCell ref="X208:AM208"/>
    <mergeCell ref="AN208:AS208"/>
    <mergeCell ref="B209:E209"/>
    <mergeCell ref="F209:W209"/>
    <mergeCell ref="X209:AM209"/>
    <mergeCell ref="AN209:AS209"/>
    <mergeCell ref="X204:AM204"/>
    <mergeCell ref="AN204:AR204"/>
    <mergeCell ref="B206:E206"/>
    <mergeCell ref="F206:W206"/>
    <mergeCell ref="X206:AM206"/>
    <mergeCell ref="AN206:AS206"/>
    <mergeCell ref="B202:AS203"/>
    <mergeCell ref="F201:O201"/>
    <mergeCell ref="P201:Y201"/>
    <mergeCell ref="AA201:AI201"/>
    <mergeCell ref="AJ201:AL201"/>
    <mergeCell ref="AN201:AP201"/>
    <mergeCell ref="AQ201:AS201"/>
    <mergeCell ref="X188:AM188"/>
    <mergeCell ref="AN188:AS188"/>
    <mergeCell ref="B199:H199"/>
    <mergeCell ref="B186:E186"/>
    <mergeCell ref="F186:W186"/>
    <mergeCell ref="X186:AM186"/>
    <mergeCell ref="AN186:AS186"/>
    <mergeCell ref="B187:E187"/>
    <mergeCell ref="F187:W187"/>
    <mergeCell ref="X187:AM187"/>
    <mergeCell ref="AN187:AS187"/>
    <mergeCell ref="B184:E184"/>
    <mergeCell ref="F184:W184"/>
    <mergeCell ref="X184:AM184"/>
    <mergeCell ref="AN184:AS184"/>
    <mergeCell ref="B185:E185"/>
    <mergeCell ref="F185:W185"/>
    <mergeCell ref="X185:AM185"/>
    <mergeCell ref="AN185:AS185"/>
    <mergeCell ref="B182:E182"/>
    <mergeCell ref="F182:W182"/>
    <mergeCell ref="X182:AM182"/>
    <mergeCell ref="AN182:AS182"/>
    <mergeCell ref="B183:E183"/>
    <mergeCell ref="F183:W183"/>
    <mergeCell ref="X183:AM183"/>
    <mergeCell ref="AN183:AS183"/>
    <mergeCell ref="B180:E180"/>
    <mergeCell ref="F180:W180"/>
    <mergeCell ref="X180:AM180"/>
    <mergeCell ref="AN180:AS180"/>
    <mergeCell ref="B181:E181"/>
    <mergeCell ref="F181:W181"/>
    <mergeCell ref="X181:AM181"/>
    <mergeCell ref="AN181:AS181"/>
    <mergeCell ref="B178:E178"/>
    <mergeCell ref="F178:W178"/>
    <mergeCell ref="X178:AM178"/>
    <mergeCell ref="AN178:AS178"/>
    <mergeCell ref="B179:E179"/>
    <mergeCell ref="F179:W179"/>
    <mergeCell ref="X179:AM179"/>
    <mergeCell ref="AN179:AS179"/>
    <mergeCell ref="B176:E176"/>
    <mergeCell ref="F176:W176"/>
    <mergeCell ref="X176:AM176"/>
    <mergeCell ref="AN176:AS176"/>
    <mergeCell ref="B177:E177"/>
    <mergeCell ref="F177:W177"/>
    <mergeCell ref="X177:AM177"/>
    <mergeCell ref="AN177:AS177"/>
    <mergeCell ref="B174:E174"/>
    <mergeCell ref="F174:W174"/>
    <mergeCell ref="X174:AM174"/>
    <mergeCell ref="AN174:AS174"/>
    <mergeCell ref="B175:E175"/>
    <mergeCell ref="F175:W175"/>
    <mergeCell ref="X175:AM175"/>
    <mergeCell ref="AN175:AS175"/>
    <mergeCell ref="B172:E172"/>
    <mergeCell ref="F172:W172"/>
    <mergeCell ref="X172:AM172"/>
    <mergeCell ref="AN172:AS172"/>
    <mergeCell ref="B173:E173"/>
    <mergeCell ref="F173:W173"/>
    <mergeCell ref="X173:AM173"/>
    <mergeCell ref="AN173:AS173"/>
    <mergeCell ref="B170:E170"/>
    <mergeCell ref="F170:W170"/>
    <mergeCell ref="X170:AM170"/>
    <mergeCell ref="AN170:AS170"/>
    <mergeCell ref="B171:E171"/>
    <mergeCell ref="F171:W171"/>
    <mergeCell ref="X171:AM171"/>
    <mergeCell ref="AN171:AS171"/>
    <mergeCell ref="B168:E168"/>
    <mergeCell ref="F168:W168"/>
    <mergeCell ref="X168:AM168"/>
    <mergeCell ref="AN168:AS168"/>
    <mergeCell ref="B169:E169"/>
    <mergeCell ref="F169:W169"/>
    <mergeCell ref="X169:AM169"/>
    <mergeCell ref="AN169:AS169"/>
    <mergeCell ref="X164:AM164"/>
    <mergeCell ref="AN164:AR164"/>
    <mergeCell ref="B166:E166"/>
    <mergeCell ref="F166:W166"/>
    <mergeCell ref="X166:AM166"/>
    <mergeCell ref="AN166:AS166"/>
    <mergeCell ref="B162:AS163"/>
    <mergeCell ref="F161:O161"/>
    <mergeCell ref="P161:Y161"/>
    <mergeCell ref="AA161:AI161"/>
    <mergeCell ref="AJ161:AL161"/>
    <mergeCell ref="AN161:AP161"/>
    <mergeCell ref="AQ161:AS161"/>
    <mergeCell ref="X148:AM148"/>
    <mergeCell ref="AN148:AS148"/>
    <mergeCell ref="B159:H159"/>
    <mergeCell ref="B146:E146"/>
    <mergeCell ref="F146:W146"/>
    <mergeCell ref="X146:AM146"/>
    <mergeCell ref="AN146:AS146"/>
    <mergeCell ref="B147:E147"/>
    <mergeCell ref="F147:W147"/>
    <mergeCell ref="X147:AM147"/>
    <mergeCell ref="AN147:AS147"/>
    <mergeCell ref="B144:E144"/>
    <mergeCell ref="F144:W144"/>
    <mergeCell ref="X144:AM144"/>
    <mergeCell ref="AN144:AS144"/>
    <mergeCell ref="B145:E145"/>
    <mergeCell ref="F145:W145"/>
    <mergeCell ref="X145:AM145"/>
    <mergeCell ref="AN145:AS145"/>
    <mergeCell ref="B142:E142"/>
    <mergeCell ref="F142:W142"/>
    <mergeCell ref="X142:AM142"/>
    <mergeCell ref="AN142:AS142"/>
    <mergeCell ref="B143:E143"/>
    <mergeCell ref="F143:W143"/>
    <mergeCell ref="X143:AM143"/>
    <mergeCell ref="AN143:AS143"/>
    <mergeCell ref="B140:E140"/>
    <mergeCell ref="F140:W140"/>
    <mergeCell ref="X140:AM140"/>
    <mergeCell ref="AN140:AS140"/>
    <mergeCell ref="B141:E141"/>
    <mergeCell ref="F141:W141"/>
    <mergeCell ref="X141:AM141"/>
    <mergeCell ref="AN141:AS141"/>
    <mergeCell ref="B138:E138"/>
    <mergeCell ref="F138:W138"/>
    <mergeCell ref="X138:AM138"/>
    <mergeCell ref="AN138:AS138"/>
    <mergeCell ref="B139:E139"/>
    <mergeCell ref="F139:W139"/>
    <mergeCell ref="X139:AM139"/>
    <mergeCell ref="AN139:AS139"/>
    <mergeCell ref="B136:E136"/>
    <mergeCell ref="F136:W136"/>
    <mergeCell ref="X136:AM136"/>
    <mergeCell ref="AN136:AS136"/>
    <mergeCell ref="B137:E137"/>
    <mergeCell ref="F137:W137"/>
    <mergeCell ref="X137:AM137"/>
    <mergeCell ref="AN137:AS137"/>
    <mergeCell ref="B134:E134"/>
    <mergeCell ref="F134:W134"/>
    <mergeCell ref="X134:AM134"/>
    <mergeCell ref="AN134:AS134"/>
    <mergeCell ref="B135:E135"/>
    <mergeCell ref="F135:W135"/>
    <mergeCell ref="X135:AM135"/>
    <mergeCell ref="AN135:AS135"/>
    <mergeCell ref="B132:E132"/>
    <mergeCell ref="F132:W132"/>
    <mergeCell ref="X132:AM132"/>
    <mergeCell ref="AN132:AS132"/>
    <mergeCell ref="B133:E133"/>
    <mergeCell ref="F133:W133"/>
    <mergeCell ref="X133:AM133"/>
    <mergeCell ref="AN133:AS133"/>
    <mergeCell ref="B130:E130"/>
    <mergeCell ref="F130:W130"/>
    <mergeCell ref="X130:AM130"/>
    <mergeCell ref="AN130:AS130"/>
    <mergeCell ref="B131:E131"/>
    <mergeCell ref="F131:W131"/>
    <mergeCell ref="X131:AM131"/>
    <mergeCell ref="AN131:AS131"/>
    <mergeCell ref="B128:E128"/>
    <mergeCell ref="F128:W128"/>
    <mergeCell ref="X128:AM128"/>
    <mergeCell ref="AN128:AS128"/>
    <mergeCell ref="B129:E129"/>
    <mergeCell ref="F129:W129"/>
    <mergeCell ref="X129:AM129"/>
    <mergeCell ref="AN129:AS129"/>
    <mergeCell ref="X124:AM124"/>
    <mergeCell ref="AN124:AR124"/>
    <mergeCell ref="B126:E126"/>
    <mergeCell ref="F126:W126"/>
    <mergeCell ref="X126:AM126"/>
    <mergeCell ref="AN126:AS126"/>
    <mergeCell ref="B122:AS123"/>
    <mergeCell ref="F121:O121"/>
    <mergeCell ref="P121:Y121"/>
    <mergeCell ref="AA121:AI121"/>
    <mergeCell ref="AJ121:AL121"/>
    <mergeCell ref="AN121:AP121"/>
    <mergeCell ref="AQ121:AS121"/>
    <mergeCell ref="X108:AM108"/>
    <mergeCell ref="AN108:AS108"/>
    <mergeCell ref="B119:H119"/>
    <mergeCell ref="B106:E106"/>
    <mergeCell ref="F106:W106"/>
    <mergeCell ref="X106:AM106"/>
    <mergeCell ref="AN106:AS106"/>
    <mergeCell ref="B107:E107"/>
    <mergeCell ref="F107:W107"/>
    <mergeCell ref="X107:AM107"/>
    <mergeCell ref="AN107:AS107"/>
    <mergeCell ref="B104:E104"/>
    <mergeCell ref="F104:W104"/>
    <mergeCell ref="X104:AM104"/>
    <mergeCell ref="AN104:AS104"/>
    <mergeCell ref="B105:E105"/>
    <mergeCell ref="F105:W105"/>
    <mergeCell ref="X105:AM105"/>
    <mergeCell ref="AN105:AS105"/>
    <mergeCell ref="B102:E102"/>
    <mergeCell ref="F102:W102"/>
    <mergeCell ref="X102:AM102"/>
    <mergeCell ref="AN102:AS102"/>
    <mergeCell ref="B103:E103"/>
    <mergeCell ref="F103:W103"/>
    <mergeCell ref="X103:AM103"/>
    <mergeCell ref="AN103:AS103"/>
    <mergeCell ref="B100:E100"/>
    <mergeCell ref="F100:W100"/>
    <mergeCell ref="X100:AM100"/>
    <mergeCell ref="AN100:AS100"/>
    <mergeCell ref="B101:E101"/>
    <mergeCell ref="F101:W101"/>
    <mergeCell ref="X101:AM101"/>
    <mergeCell ref="AN101:AS101"/>
    <mergeCell ref="B98:E98"/>
    <mergeCell ref="F98:W98"/>
    <mergeCell ref="X98:AM98"/>
    <mergeCell ref="AN98:AS98"/>
    <mergeCell ref="B99:E99"/>
    <mergeCell ref="F99:W99"/>
    <mergeCell ref="X99:AM99"/>
    <mergeCell ref="AN99:AS99"/>
    <mergeCell ref="B96:E96"/>
    <mergeCell ref="F96:W96"/>
    <mergeCell ref="X96:AM96"/>
    <mergeCell ref="AN96:AS96"/>
    <mergeCell ref="B97:E97"/>
    <mergeCell ref="F97:W97"/>
    <mergeCell ref="X97:AM97"/>
    <mergeCell ref="AN97:AS97"/>
    <mergeCell ref="B94:E94"/>
    <mergeCell ref="F94:W94"/>
    <mergeCell ref="X94:AM94"/>
    <mergeCell ref="AN94:AS94"/>
    <mergeCell ref="B95:E95"/>
    <mergeCell ref="F95:W95"/>
    <mergeCell ref="X95:AM95"/>
    <mergeCell ref="AN95:AS95"/>
    <mergeCell ref="B92:E92"/>
    <mergeCell ref="F92:W92"/>
    <mergeCell ref="X92:AM92"/>
    <mergeCell ref="AN92:AS92"/>
    <mergeCell ref="B93:E93"/>
    <mergeCell ref="F93:W93"/>
    <mergeCell ref="X93:AM93"/>
    <mergeCell ref="AN93:AS93"/>
    <mergeCell ref="B90:E90"/>
    <mergeCell ref="F90:W90"/>
    <mergeCell ref="X90:AM90"/>
    <mergeCell ref="AN90:AS90"/>
    <mergeCell ref="B91:E91"/>
    <mergeCell ref="F91:W91"/>
    <mergeCell ref="X91:AM91"/>
    <mergeCell ref="AN91:AS91"/>
    <mergeCell ref="B88:E88"/>
    <mergeCell ref="F88:W88"/>
    <mergeCell ref="X88:AM88"/>
    <mergeCell ref="AN88:AS88"/>
    <mergeCell ref="B89:E89"/>
    <mergeCell ref="F89:W89"/>
    <mergeCell ref="X89:AM89"/>
    <mergeCell ref="AN89:AS89"/>
    <mergeCell ref="X84:AM84"/>
    <mergeCell ref="AN84:AR84"/>
    <mergeCell ref="B86:E86"/>
    <mergeCell ref="F86:W86"/>
    <mergeCell ref="X86:AM86"/>
    <mergeCell ref="AN86:AS86"/>
    <mergeCell ref="B82:AS83"/>
    <mergeCell ref="F81:O81"/>
    <mergeCell ref="P81:Y81"/>
    <mergeCell ref="AA81:AI81"/>
    <mergeCell ref="AJ81:AL81"/>
    <mergeCell ref="AN81:AP81"/>
    <mergeCell ref="AQ81:AS81"/>
    <mergeCell ref="X68:AM68"/>
    <mergeCell ref="AN68:AS68"/>
    <mergeCell ref="B79:H79"/>
    <mergeCell ref="B66:E66"/>
    <mergeCell ref="F66:W66"/>
    <mergeCell ref="X66:AM66"/>
    <mergeCell ref="AN66:AS66"/>
    <mergeCell ref="B67:E67"/>
    <mergeCell ref="F67:W67"/>
    <mergeCell ref="X67:AM67"/>
    <mergeCell ref="AN67:AS67"/>
    <mergeCell ref="B64:E64"/>
    <mergeCell ref="F64:W64"/>
    <mergeCell ref="X64:AM64"/>
    <mergeCell ref="AN64:AS64"/>
    <mergeCell ref="B65:E65"/>
    <mergeCell ref="F65:W65"/>
    <mergeCell ref="X65:AM65"/>
    <mergeCell ref="AN65:AS65"/>
    <mergeCell ref="B62:E62"/>
    <mergeCell ref="F62:W62"/>
    <mergeCell ref="X62:AM62"/>
    <mergeCell ref="AN62:AS62"/>
    <mergeCell ref="B63:E63"/>
    <mergeCell ref="F63:W63"/>
    <mergeCell ref="X63:AM63"/>
    <mergeCell ref="AN63:AS63"/>
    <mergeCell ref="B60:E60"/>
    <mergeCell ref="F60:W60"/>
    <mergeCell ref="X60:AM60"/>
    <mergeCell ref="AN60:AS60"/>
    <mergeCell ref="B61:E61"/>
    <mergeCell ref="F61:W61"/>
    <mergeCell ref="X61:AM61"/>
    <mergeCell ref="AN61:AS61"/>
    <mergeCell ref="B58:E58"/>
    <mergeCell ref="F58:W58"/>
    <mergeCell ref="X58:AM58"/>
    <mergeCell ref="AN58:AS58"/>
    <mergeCell ref="B59:E59"/>
    <mergeCell ref="F59:W59"/>
    <mergeCell ref="X59:AM59"/>
    <mergeCell ref="AN59:AS59"/>
    <mergeCell ref="B56:E56"/>
    <mergeCell ref="F56:W56"/>
    <mergeCell ref="X56:AM56"/>
    <mergeCell ref="AN56:AS56"/>
    <mergeCell ref="B57:E57"/>
    <mergeCell ref="F57:W57"/>
    <mergeCell ref="X57:AM57"/>
    <mergeCell ref="AN57:AS57"/>
    <mergeCell ref="B54:E54"/>
    <mergeCell ref="F54:W54"/>
    <mergeCell ref="X54:AM54"/>
    <mergeCell ref="AN54:AS54"/>
    <mergeCell ref="B55:E55"/>
    <mergeCell ref="F55:W55"/>
    <mergeCell ref="X55:AM55"/>
    <mergeCell ref="AN55:AS55"/>
    <mergeCell ref="B52:E52"/>
    <mergeCell ref="F52:W52"/>
    <mergeCell ref="X52:AM52"/>
    <mergeCell ref="AN52:AS52"/>
    <mergeCell ref="B53:E53"/>
    <mergeCell ref="F53:W53"/>
    <mergeCell ref="X53:AM53"/>
    <mergeCell ref="AN53:AS53"/>
    <mergeCell ref="B50:E50"/>
    <mergeCell ref="F50:W50"/>
    <mergeCell ref="X50:AM50"/>
    <mergeCell ref="AN50:AS50"/>
    <mergeCell ref="B51:E51"/>
    <mergeCell ref="F51:W51"/>
    <mergeCell ref="X51:AM51"/>
    <mergeCell ref="AN51:AS51"/>
    <mergeCell ref="B48:E48"/>
    <mergeCell ref="F48:W48"/>
    <mergeCell ref="X48:AM48"/>
    <mergeCell ref="AN48:AS48"/>
    <mergeCell ref="B49:E49"/>
    <mergeCell ref="F49:W49"/>
    <mergeCell ref="X49:AM49"/>
    <mergeCell ref="AN49:AS49"/>
    <mergeCell ref="X44:AM44"/>
    <mergeCell ref="AN44:AR44"/>
    <mergeCell ref="B46:E46"/>
    <mergeCell ref="F46:W46"/>
    <mergeCell ref="X46:AM46"/>
    <mergeCell ref="AN46:AS46"/>
    <mergeCell ref="B42:AS43"/>
    <mergeCell ref="F41:O41"/>
    <mergeCell ref="P41:Y41"/>
    <mergeCell ref="AA41:AI41"/>
    <mergeCell ref="AJ41:AL41"/>
    <mergeCell ref="AN41:AP41"/>
    <mergeCell ref="AQ41:AS41"/>
    <mergeCell ref="X28:AM28"/>
    <mergeCell ref="AN28:AS28"/>
    <mergeCell ref="B39:H39"/>
    <mergeCell ref="B26:E26"/>
    <mergeCell ref="F26:W26"/>
    <mergeCell ref="X26:AM26"/>
    <mergeCell ref="AN26:AS26"/>
    <mergeCell ref="B27:E27"/>
    <mergeCell ref="F27:W27"/>
    <mergeCell ref="X27:AM27"/>
    <mergeCell ref="AN27:AS27"/>
    <mergeCell ref="B24:E24"/>
    <mergeCell ref="F24:W24"/>
    <mergeCell ref="X24:AM24"/>
    <mergeCell ref="AN24:AS24"/>
    <mergeCell ref="B25:E25"/>
    <mergeCell ref="F25:W25"/>
    <mergeCell ref="X25:AM25"/>
    <mergeCell ref="AN25:AS25"/>
    <mergeCell ref="B22:E22"/>
    <mergeCell ref="F22:W22"/>
    <mergeCell ref="X22:AM22"/>
    <mergeCell ref="AN22:AS22"/>
    <mergeCell ref="B23:E23"/>
    <mergeCell ref="F23:W23"/>
    <mergeCell ref="X23:AM23"/>
    <mergeCell ref="AN23:AS23"/>
    <mergeCell ref="B20:E20"/>
    <mergeCell ref="F20:W20"/>
    <mergeCell ref="X20:AM20"/>
    <mergeCell ref="AN20:AS20"/>
    <mergeCell ref="B21:E21"/>
    <mergeCell ref="F21:W21"/>
    <mergeCell ref="X21:AM21"/>
    <mergeCell ref="AN21:AS21"/>
    <mergeCell ref="B18:E18"/>
    <mergeCell ref="F18:W18"/>
    <mergeCell ref="X18:AM18"/>
    <mergeCell ref="AN18:AS18"/>
    <mergeCell ref="B19:E19"/>
    <mergeCell ref="F19:W19"/>
    <mergeCell ref="X19:AM19"/>
    <mergeCell ref="AN19:AS19"/>
    <mergeCell ref="B16:E16"/>
    <mergeCell ref="F16:W16"/>
    <mergeCell ref="X16:AM16"/>
    <mergeCell ref="AN16:AS16"/>
    <mergeCell ref="B17:E17"/>
    <mergeCell ref="F17:W17"/>
    <mergeCell ref="X17:AM17"/>
    <mergeCell ref="AN17:AS17"/>
    <mergeCell ref="B14:E14"/>
    <mergeCell ref="F14:W14"/>
    <mergeCell ref="X14:AM14"/>
    <mergeCell ref="AN14:AS14"/>
    <mergeCell ref="B15:E15"/>
    <mergeCell ref="F15:W15"/>
    <mergeCell ref="X15:AM15"/>
    <mergeCell ref="AN15:AS15"/>
    <mergeCell ref="B12:E12"/>
    <mergeCell ref="F12:W12"/>
    <mergeCell ref="X12:AM12"/>
    <mergeCell ref="AN12:AS12"/>
    <mergeCell ref="B13:E13"/>
    <mergeCell ref="F13:W13"/>
    <mergeCell ref="X13:AM13"/>
    <mergeCell ref="AN13:AS13"/>
    <mergeCell ref="B10:E10"/>
    <mergeCell ref="F10:W10"/>
    <mergeCell ref="X10:AM10"/>
    <mergeCell ref="AN10:AS10"/>
    <mergeCell ref="B11:E11"/>
    <mergeCell ref="F11:W11"/>
    <mergeCell ref="X11:AM11"/>
    <mergeCell ref="AN11:AS11"/>
    <mergeCell ref="B9:E9"/>
    <mergeCell ref="F9:W9"/>
    <mergeCell ref="X9:AM9"/>
    <mergeCell ref="AN9:AS9"/>
    <mergeCell ref="X4:AM4"/>
    <mergeCell ref="AN4:AR4"/>
    <mergeCell ref="B6:E6"/>
    <mergeCell ref="F6:W6"/>
    <mergeCell ref="X6:AM6"/>
    <mergeCell ref="AN6:AS6"/>
    <mergeCell ref="B2:AS3"/>
    <mergeCell ref="F1:O1"/>
    <mergeCell ref="P1:Y1"/>
    <mergeCell ref="AA1:AI1"/>
    <mergeCell ref="AJ1:AL1"/>
    <mergeCell ref="AN1:AP1"/>
    <mergeCell ref="AQ1:AS1"/>
    <mergeCell ref="B8:E8"/>
    <mergeCell ref="F8:W8"/>
    <mergeCell ref="X8:AM8"/>
    <mergeCell ref="AN8:AS8"/>
  </mergeCells>
  <phoneticPr fontId="26" type="noConversion"/>
  <pageMargins left="0.7" right="0.7" top="0.78740157499999996" bottom="0.78740157499999996" header="0.3" footer="0.3"/>
  <pageSetup paperSize="9" orientation="portrait" r:id="rId1"/>
  <rowBreaks count="8" manualBreakCount="8">
    <brk id="40" min="1" max="40" man="1"/>
    <brk id="80" min="1" max="40" man="1"/>
    <brk id="120" min="1" max="40" man="1"/>
    <brk id="160" min="1" max="40" man="1"/>
    <brk id="200" min="1" max="40" man="1"/>
    <brk id="240" min="1" max="40" man="1"/>
    <brk id="280" min="1" max="40" man="1"/>
    <brk id="320" min="1" max="40" man="1"/>
  </rowBreaks>
  <ignoredErrors>
    <ignoredError sqref="AX348:AX349 AN8:AN27 AX28 AN48:AN67 AX68 AN88:AN107 AX108 AN128:AN147 AX148 AN168:AN187 AX188 AN208:AN227 AX228 AN248:AN267 AX268 AN288:AN307 AX308 AN328:AN347" emptyCellReference="1"/>
  </ignoredError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List4">
    <tabColor rgb="FFFF0000"/>
  </sheetPr>
  <dimension ref="B1:BX112"/>
  <sheetViews>
    <sheetView showGridLines="0" view="pageBreakPreview" zoomScaleSheetLayoutView="100" workbookViewId="0">
      <selection activeCell="AT8" sqref="AT8"/>
    </sheetView>
  </sheetViews>
  <sheetFormatPr defaultColWidth="9.109375" defaultRowHeight="13.2" x14ac:dyDescent="0.25"/>
  <cols>
    <col min="1" max="1" width="1.5546875" style="1" customWidth="1"/>
    <col min="2" max="2" width="1.44140625" style="1" customWidth="1"/>
    <col min="3" max="5" width="1.6640625" style="1" customWidth="1"/>
    <col min="6" max="27" width="2" style="1" customWidth="1"/>
    <col min="28" max="34" width="1.88671875" style="1" customWidth="1"/>
    <col min="35" max="35" width="2" style="1" customWidth="1"/>
    <col min="36" max="42" width="3.109375" style="1" customWidth="1"/>
    <col min="43" max="43" width="2.6640625" style="1" hidden="1" customWidth="1"/>
    <col min="44" max="44" width="0.109375" style="1" hidden="1" customWidth="1"/>
    <col min="45" max="45" width="3.109375" style="1" customWidth="1"/>
    <col min="46" max="46" width="9.6640625" style="14" customWidth="1"/>
    <col min="47" max="50" width="2.88671875" style="1" customWidth="1"/>
    <col min="51" max="56" width="2.88671875" style="1" hidden="1" customWidth="1"/>
    <col min="57" max="58" width="6.88671875" style="1" hidden="1" customWidth="1"/>
    <col min="59" max="59" width="9" style="1" hidden="1" customWidth="1"/>
    <col min="60" max="60" width="2.88671875" style="1" hidden="1" customWidth="1"/>
    <col min="61" max="63" width="9.6640625" style="1" hidden="1" customWidth="1"/>
    <col min="64" max="72" width="11.44140625" style="1" hidden="1" customWidth="1"/>
    <col min="73" max="74" width="9.109375" style="1" hidden="1" customWidth="1"/>
    <col min="75" max="75" width="16.109375" style="1" customWidth="1"/>
    <col min="76" max="16384" width="9.109375" style="1"/>
  </cols>
  <sheetData>
    <row r="1" spans="2:73" ht="17.25" customHeight="1" x14ac:dyDescent="0.3">
      <c r="F1" s="307" t="s">
        <v>0</v>
      </c>
      <c r="G1" s="307"/>
      <c r="H1" s="307"/>
      <c r="I1" s="307"/>
      <c r="J1" s="307"/>
      <c r="K1" s="307"/>
      <c r="L1" s="307"/>
      <c r="M1" s="307"/>
      <c r="N1" s="307"/>
      <c r="O1" s="365"/>
      <c r="P1" s="411" t="e">
        <f>#REF!</f>
        <v>#REF!</v>
      </c>
      <c r="Q1" s="412"/>
      <c r="R1" s="412"/>
      <c r="S1" s="412"/>
      <c r="T1" s="412"/>
      <c r="U1" s="412"/>
      <c r="V1" s="412"/>
      <c r="W1" s="412"/>
      <c r="X1" s="412"/>
      <c r="Y1" s="413"/>
      <c r="AA1" s="307" t="s">
        <v>1</v>
      </c>
      <c r="AB1" s="307"/>
      <c r="AC1" s="307"/>
      <c r="AD1" s="307"/>
      <c r="AE1" s="365"/>
      <c r="AF1" s="548">
        <v>0</v>
      </c>
      <c r="AG1" s="549"/>
      <c r="AH1" s="550"/>
      <c r="AJ1" s="307" t="s">
        <v>2</v>
      </c>
      <c r="AK1" s="307"/>
      <c r="AL1" s="365"/>
      <c r="AM1" s="545"/>
      <c r="AN1" s="546"/>
      <c r="AO1" s="547"/>
      <c r="AY1" s="80">
        <v>511052015</v>
      </c>
    </row>
    <row r="2" spans="2:73" s="81" customFormat="1" ht="28.95" customHeight="1" x14ac:dyDescent="0.25">
      <c r="B2" s="551" t="s">
        <v>137</v>
      </c>
      <c r="C2" s="551"/>
      <c r="D2" s="551"/>
      <c r="E2" s="551"/>
      <c r="F2" s="551"/>
      <c r="G2" s="551"/>
      <c r="H2" s="551"/>
      <c r="I2" s="551"/>
      <c r="J2" s="551"/>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c r="AL2" s="551"/>
      <c r="AM2" s="551"/>
      <c r="AN2" s="551"/>
      <c r="AO2" s="551"/>
      <c r="AP2" s="552"/>
      <c r="AQ2" s="552"/>
      <c r="AR2" s="552"/>
      <c r="AS2" s="552"/>
      <c r="AT2" s="552"/>
      <c r="AU2" s="552"/>
      <c r="AV2" s="552"/>
      <c r="AW2" s="552"/>
      <c r="AX2" s="552"/>
    </row>
    <row r="3" spans="2:73" s="81" customFormat="1" ht="28.95" customHeight="1" thickBot="1" x14ac:dyDescent="0.3">
      <c r="B3" s="553"/>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2"/>
      <c r="AQ3" s="552"/>
      <c r="AR3" s="552"/>
      <c r="AS3" s="552"/>
      <c r="AT3" s="552"/>
      <c r="AU3" s="552"/>
      <c r="AV3" s="552"/>
      <c r="AW3" s="552"/>
      <c r="AX3" s="552"/>
    </row>
    <row r="4" spans="2:73" ht="17.25" customHeight="1" thickBot="1" x14ac:dyDescent="0.45">
      <c r="B4" s="30"/>
      <c r="V4" s="359" t="s">
        <v>14</v>
      </c>
      <c r="W4" s="330"/>
      <c r="X4" s="330"/>
      <c r="Y4" s="330"/>
      <c r="Z4" s="330"/>
      <c r="AA4" s="330"/>
      <c r="AB4" s="330"/>
      <c r="AC4" s="330"/>
      <c r="AD4" s="330"/>
      <c r="AE4" s="330"/>
      <c r="AF4" s="330"/>
      <c r="AG4" s="330"/>
      <c r="AH4" s="330"/>
      <c r="AI4" s="539"/>
      <c r="AJ4" s="329" t="s">
        <v>133</v>
      </c>
      <c r="AK4" s="372"/>
      <c r="AL4" s="372"/>
      <c r="AM4" s="372"/>
      <c r="AN4" s="372"/>
      <c r="AO4" s="539"/>
      <c r="BL4" s="59"/>
      <c r="BM4" s="59"/>
      <c r="BN4" s="59"/>
      <c r="BO4" s="59"/>
      <c r="BP4" s="59"/>
      <c r="BQ4" s="59"/>
      <c r="BR4" s="59"/>
      <c r="BS4" s="59"/>
    </row>
    <row r="5" spans="2:73" ht="6" customHeight="1" thickBot="1" x14ac:dyDescent="0.45">
      <c r="B5" s="30"/>
      <c r="BL5" s="59"/>
      <c r="BM5" s="59"/>
      <c r="BN5" s="59"/>
      <c r="BO5" s="59"/>
      <c r="BP5" s="59"/>
      <c r="BQ5" s="59"/>
      <c r="BR5" s="59"/>
      <c r="BS5" s="59"/>
    </row>
    <row r="6" spans="2:73" ht="30.75" customHeight="1" thickBot="1" x14ac:dyDescent="0.3">
      <c r="B6" s="520" t="s">
        <v>24</v>
      </c>
      <c r="C6" s="521"/>
      <c r="D6" s="521"/>
      <c r="E6" s="522"/>
      <c r="F6" s="362" t="s">
        <v>25</v>
      </c>
      <c r="G6" s="504"/>
      <c r="H6" s="504"/>
      <c r="I6" s="504"/>
      <c r="J6" s="504"/>
      <c r="K6" s="504"/>
      <c r="L6" s="504"/>
      <c r="M6" s="504"/>
      <c r="N6" s="504"/>
      <c r="O6" s="505"/>
      <c r="P6" s="362" t="s">
        <v>246</v>
      </c>
      <c r="Q6" s="504"/>
      <c r="R6" s="504"/>
      <c r="S6" s="504"/>
      <c r="T6" s="504"/>
      <c r="U6" s="504"/>
      <c r="V6" s="504"/>
      <c r="W6" s="504"/>
      <c r="X6" s="504"/>
      <c r="Y6" s="504"/>
      <c r="Z6" s="504"/>
      <c r="AA6" s="504"/>
      <c r="AB6" s="362" t="s">
        <v>34</v>
      </c>
      <c r="AC6" s="504"/>
      <c r="AD6" s="504"/>
      <c r="AE6" s="504"/>
      <c r="AF6" s="504"/>
      <c r="AG6" s="504"/>
      <c r="AH6" s="504"/>
      <c r="AI6" s="505"/>
      <c r="AJ6" s="540" t="s">
        <v>127</v>
      </c>
      <c r="AK6" s="504"/>
      <c r="AL6" s="504"/>
      <c r="AM6" s="504"/>
      <c r="AN6" s="362" t="s">
        <v>128</v>
      </c>
      <c r="AO6" s="540"/>
      <c r="AP6" s="540"/>
      <c r="AQ6" s="540"/>
      <c r="AR6" s="540"/>
      <c r="AS6" s="541"/>
      <c r="AT6" s="65" t="s">
        <v>11</v>
      </c>
      <c r="AU6" s="362" t="s">
        <v>29</v>
      </c>
      <c r="AV6" s="504"/>
      <c r="AW6" s="504"/>
      <c r="AX6" s="505"/>
      <c r="BA6" s="18"/>
      <c r="BI6" s="60" t="s">
        <v>82</v>
      </c>
      <c r="BJ6" s="61" t="s">
        <v>83</v>
      </c>
      <c r="BK6" s="60" t="s">
        <v>84</v>
      </c>
      <c r="BL6" s="59" t="s">
        <v>82</v>
      </c>
      <c r="BM6" s="59" t="s">
        <v>82</v>
      </c>
      <c r="BN6" s="59" t="s">
        <v>82</v>
      </c>
      <c r="BO6" s="59" t="s">
        <v>83</v>
      </c>
      <c r="BP6" s="59" t="s">
        <v>83</v>
      </c>
      <c r="BQ6" s="59" t="s">
        <v>83</v>
      </c>
      <c r="BR6" s="59" t="s">
        <v>84</v>
      </c>
      <c r="BS6" s="59" t="s">
        <v>84</v>
      </c>
      <c r="BT6" s="59" t="s">
        <v>84</v>
      </c>
    </row>
    <row r="7" spans="2:73" ht="13.5" hidden="1" customHeight="1" x14ac:dyDescent="0.25">
      <c r="B7" s="31" t="s">
        <v>3</v>
      </c>
      <c r="C7" s="32"/>
      <c r="D7" s="32"/>
      <c r="E7" s="33"/>
      <c r="F7" s="21"/>
      <c r="W7" s="22"/>
      <c r="X7" s="21"/>
      <c r="AB7" s="21"/>
      <c r="AI7" s="22"/>
      <c r="AJ7" s="8"/>
      <c r="AK7" s="23"/>
      <c r="AL7" s="23"/>
      <c r="AM7" s="29"/>
      <c r="AN7" s="34"/>
      <c r="AO7" s="23"/>
      <c r="AS7" s="22"/>
      <c r="AU7" s="34"/>
      <c r="AV7" s="23"/>
      <c r="AW7" s="23"/>
      <c r="AX7" s="24"/>
      <c r="AY7" s="8"/>
      <c r="AZ7" s="23"/>
      <c r="BI7" s="14" t="str">
        <f>IF(BE5=0,"",IF(BE5&lt;31,BL7,IF(BE5&lt;181,BM7,IF(BE5&lt;366,BN7))))</f>
        <v/>
      </c>
      <c r="BJ7" s="14" t="str">
        <f>IF(BE5=0,"",IF(BE5&lt;31,BO7,IF(BE5&lt;181,BP7,IF(BE5&lt;366,BQ7))))</f>
        <v/>
      </c>
      <c r="BK7" s="14" t="str">
        <f>IF(BE5=0,"",IF(BE5&lt;31,BR7,IF(BE5&lt;181,BS7,IF(BE5&lt;366,BT7))))</f>
        <v/>
      </c>
      <c r="BL7" s="59">
        <v>300</v>
      </c>
      <c r="BM7" s="59">
        <v>600</v>
      </c>
      <c r="BN7" s="59">
        <v>1000</v>
      </c>
      <c r="BO7" s="59">
        <v>510</v>
      </c>
      <c r="BP7" s="59">
        <v>1020</v>
      </c>
      <c r="BQ7" s="59">
        <v>1700</v>
      </c>
      <c r="BR7" s="59">
        <v>990</v>
      </c>
      <c r="BS7" s="59">
        <v>1980</v>
      </c>
      <c r="BT7" s="59">
        <v>3300</v>
      </c>
    </row>
    <row r="8" spans="2:73" ht="38.25" customHeight="1" x14ac:dyDescent="0.3">
      <c r="B8" s="509">
        <v>1</v>
      </c>
      <c r="C8" s="510"/>
      <c r="D8" s="510"/>
      <c r="E8" s="511"/>
      <c r="F8" s="526"/>
      <c r="G8" s="518"/>
      <c r="H8" s="518"/>
      <c r="I8" s="518"/>
      <c r="J8" s="518"/>
      <c r="K8" s="518"/>
      <c r="L8" s="518"/>
      <c r="M8" s="518"/>
      <c r="N8" s="518"/>
      <c r="O8" s="519"/>
      <c r="P8" s="527"/>
      <c r="Q8" s="525"/>
      <c r="R8" s="525"/>
      <c r="S8" s="525"/>
      <c r="T8" s="525"/>
      <c r="U8" s="525"/>
      <c r="V8" s="525"/>
      <c r="W8" s="525"/>
      <c r="X8" s="525"/>
      <c r="Y8" s="525"/>
      <c r="Z8" s="525"/>
      <c r="AA8" s="516"/>
      <c r="AB8" s="517"/>
      <c r="AC8" s="518"/>
      <c r="AD8" s="518"/>
      <c r="AE8" s="518"/>
      <c r="AF8" s="518"/>
      <c r="AG8" s="518"/>
      <c r="AH8" s="518"/>
      <c r="AI8" s="519"/>
      <c r="AJ8" s="492"/>
      <c r="AK8" s="492"/>
      <c r="AL8" s="492"/>
      <c r="AM8" s="492"/>
      <c r="AN8" s="528"/>
      <c r="AO8" s="529"/>
      <c r="AP8" s="529"/>
      <c r="AQ8" s="529"/>
      <c r="AR8" s="529"/>
      <c r="AS8" s="529"/>
      <c r="AT8" s="62"/>
      <c r="AU8" s="506" t="str">
        <f>IF(ISNA(HLOOKUP(AT8,$BI$6:$BK$17,2+B8,0))," ",HLOOKUP(AT8,$BI$6:$BK$17,2+B8,0))</f>
        <v xml:space="preserve"> </v>
      </c>
      <c r="AV8" s="507"/>
      <c r="AW8" s="507"/>
      <c r="AX8" s="508"/>
      <c r="AY8" s="14">
        <f>VALUE(AB8)</f>
        <v>0</v>
      </c>
      <c r="AZ8" s="16" t="str">
        <f>IF(ISERROR(AY8),"Rodné číslo tvoří pouze číslice!!!",IF(LEN(AY8)=10,IF(VALUE(AY8)/11=ROUND(VALUE(AY8)/11,0),"","Špatně zadané rodné číslo!!!"),IF(LEN(AY8)=9,"","Rodné číslo má 10(9) čísel!!!")))</f>
        <v>Rodné číslo má 10(9) čísel!!!</v>
      </c>
      <c r="BA8" s="25"/>
      <c r="BE8" s="35">
        <f>AN8-AJ8</f>
        <v>0</v>
      </c>
      <c r="BF8" s="6"/>
      <c r="BG8" s="1" t="str">
        <f>AU8</f>
        <v xml:space="preserve"> </v>
      </c>
      <c r="BI8" s="63" t="str">
        <f t="shared" ref="BI8:BI17" si="0">IF(BE8=0,"",IF(BE8&lt;31,BL8,IF(BE8&lt;183,BM8,IF(BE8&lt;366,BN8))))</f>
        <v/>
      </c>
      <c r="BJ8" s="63" t="str">
        <f t="shared" ref="BJ8:BJ17" si="1">IF(BE8=0,"",IF(BE8&lt;31,BO8,IF(BE8&lt;183,BP8,IF(BE8&lt;366,BQ8))))</f>
        <v/>
      </c>
      <c r="BK8" s="63" t="str">
        <f t="shared" ref="BK8:BK17" si="2">IF(BE8=0,"",IF(BE8&lt;31,BR8,IF(BE8&lt;183,BS8,IF(BE8&lt;366,BT8))))</f>
        <v/>
      </c>
      <c r="BL8" s="64">
        <v>300</v>
      </c>
      <c r="BM8" s="64">
        <v>600</v>
      </c>
      <c r="BN8" s="64">
        <v>1000</v>
      </c>
      <c r="BO8" s="64">
        <v>510</v>
      </c>
      <c r="BP8" s="64">
        <v>1020</v>
      </c>
      <c r="BQ8" s="59">
        <v>1700</v>
      </c>
      <c r="BR8" s="59">
        <v>990</v>
      </c>
      <c r="BS8" s="59">
        <v>1980</v>
      </c>
      <c r="BT8" s="59">
        <v>3300</v>
      </c>
      <c r="BU8" s="59">
        <v>0</v>
      </c>
    </row>
    <row r="9" spans="2:73" ht="38.25" customHeight="1" x14ac:dyDescent="0.3">
      <c r="B9" s="313">
        <v>2</v>
      </c>
      <c r="C9" s="314"/>
      <c r="D9" s="314"/>
      <c r="E9" s="315"/>
      <c r="F9" s="512"/>
      <c r="G9" s="500"/>
      <c r="H9" s="500"/>
      <c r="I9" s="500"/>
      <c r="J9" s="500"/>
      <c r="K9" s="500"/>
      <c r="L9" s="500"/>
      <c r="M9" s="500"/>
      <c r="N9" s="500"/>
      <c r="O9" s="514"/>
      <c r="P9" s="515"/>
      <c r="Q9" s="513"/>
      <c r="R9" s="513"/>
      <c r="S9" s="513"/>
      <c r="T9" s="513"/>
      <c r="U9" s="513"/>
      <c r="V9" s="513"/>
      <c r="W9" s="513"/>
      <c r="X9" s="513"/>
      <c r="Y9" s="513"/>
      <c r="Z9" s="513"/>
      <c r="AA9" s="516"/>
      <c r="AB9" s="524"/>
      <c r="AC9" s="525"/>
      <c r="AD9" s="525"/>
      <c r="AE9" s="525"/>
      <c r="AF9" s="525"/>
      <c r="AG9" s="525"/>
      <c r="AH9" s="525"/>
      <c r="AI9" s="514"/>
      <c r="AJ9" s="492"/>
      <c r="AK9" s="492"/>
      <c r="AL9" s="492"/>
      <c r="AM9" s="492"/>
      <c r="AN9" s="502"/>
      <c r="AO9" s="503"/>
      <c r="AP9" s="503"/>
      <c r="AQ9" s="503"/>
      <c r="AR9" s="503"/>
      <c r="AS9" s="503"/>
      <c r="AT9" s="75"/>
      <c r="AU9" s="480" t="str">
        <f>IF(ISNA(HLOOKUP(AT9,$BI$6:$BK$17,2+B9,0))," ",HLOOKUP(AT9,$BI$6:$BK$17,2+B9,0))</f>
        <v xml:space="preserve"> </v>
      </c>
      <c r="AV9" s="481"/>
      <c r="AW9" s="481"/>
      <c r="AX9" s="482"/>
      <c r="AY9" s="14">
        <f>VALUE(AB9)</f>
        <v>0</v>
      </c>
      <c r="AZ9" s="16" t="str">
        <f t="shared" ref="AZ9:AZ17" si="3">IF(ISERROR(AY9),"Rodné číslo tvoří pouze číslice!!!",IF(LEN(AY9)=10,IF(VALUE(AY9)/11=ROUND(VALUE(AY9)/11,0),"","Špatně zadané rodné číslo!!!"),IF(LEN(AY9)=9,"","Rodné číslo má 10(9) čísel!!!")))</f>
        <v>Rodné číslo má 10(9) čísel!!!</v>
      </c>
      <c r="BA9" s="25"/>
      <c r="BE9" s="35">
        <f t="shared" ref="BE9:BE17" si="4">AN9-AJ9</f>
        <v>0</v>
      </c>
      <c r="BF9" s="6"/>
      <c r="BG9" s="1" t="str">
        <f t="shared" ref="BG9:BG17" si="5">AU9</f>
        <v xml:space="preserve"> </v>
      </c>
      <c r="BI9" s="63" t="str">
        <f t="shared" si="0"/>
        <v/>
      </c>
      <c r="BJ9" s="63" t="str">
        <f t="shared" si="1"/>
        <v/>
      </c>
      <c r="BK9" s="63" t="str">
        <f t="shared" si="2"/>
        <v/>
      </c>
      <c r="BL9" s="64">
        <v>300</v>
      </c>
      <c r="BM9" s="64">
        <v>600</v>
      </c>
      <c r="BN9" s="64">
        <v>1000</v>
      </c>
      <c r="BO9" s="64">
        <v>510</v>
      </c>
      <c r="BP9" s="64">
        <v>1020</v>
      </c>
      <c r="BQ9" s="59">
        <v>1700</v>
      </c>
      <c r="BR9" s="59">
        <v>990</v>
      </c>
      <c r="BS9" s="59">
        <v>1980</v>
      </c>
      <c r="BT9" s="59">
        <v>3300</v>
      </c>
    </row>
    <row r="10" spans="2:73" ht="38.25" customHeight="1" x14ac:dyDescent="0.3">
      <c r="B10" s="313">
        <v>3</v>
      </c>
      <c r="C10" s="314"/>
      <c r="D10" s="314"/>
      <c r="E10" s="315"/>
      <c r="F10" s="512"/>
      <c r="G10" s="500"/>
      <c r="H10" s="500"/>
      <c r="I10" s="500"/>
      <c r="J10" s="500"/>
      <c r="K10" s="500"/>
      <c r="L10" s="500"/>
      <c r="M10" s="500"/>
      <c r="N10" s="500"/>
      <c r="O10" s="514"/>
      <c r="P10" s="515"/>
      <c r="Q10" s="513"/>
      <c r="R10" s="513"/>
      <c r="S10" s="513"/>
      <c r="T10" s="513"/>
      <c r="U10" s="513"/>
      <c r="V10" s="513"/>
      <c r="W10" s="513"/>
      <c r="X10" s="513"/>
      <c r="Y10" s="513"/>
      <c r="Z10" s="513"/>
      <c r="AA10" s="516"/>
      <c r="AB10" s="494"/>
      <c r="AC10" s="495"/>
      <c r="AD10" s="495"/>
      <c r="AE10" s="495"/>
      <c r="AF10" s="495"/>
      <c r="AG10" s="495"/>
      <c r="AH10" s="495"/>
      <c r="AI10" s="496"/>
      <c r="AJ10" s="492"/>
      <c r="AK10" s="492"/>
      <c r="AL10" s="492"/>
      <c r="AM10" s="492"/>
      <c r="AN10" s="502"/>
      <c r="AO10" s="503"/>
      <c r="AP10" s="503"/>
      <c r="AQ10" s="503"/>
      <c r="AR10" s="503"/>
      <c r="AS10" s="503"/>
      <c r="AT10" s="75"/>
      <c r="AU10" s="480" t="str">
        <f t="shared" ref="AU10:AU17" si="6">IF(ISNA(HLOOKUP(AT10,$BI$6:$BK$17,2+B10,0))," ",HLOOKUP(AT10,$BI$6:$BK$17,2+B10,0))</f>
        <v xml:space="preserve"> </v>
      </c>
      <c r="AV10" s="481"/>
      <c r="AW10" s="481"/>
      <c r="AX10" s="482"/>
      <c r="AY10" s="14">
        <f t="shared" ref="AY10:AY17" si="7">VALUE(AB10)</f>
        <v>0</v>
      </c>
      <c r="AZ10" s="16" t="str">
        <f t="shared" si="3"/>
        <v>Rodné číslo má 10(9) čísel!!!</v>
      </c>
      <c r="BA10" s="25"/>
      <c r="BE10" s="35">
        <f t="shared" si="4"/>
        <v>0</v>
      </c>
      <c r="BF10" s="6"/>
      <c r="BG10" s="1" t="str">
        <f t="shared" si="5"/>
        <v xml:space="preserve"> </v>
      </c>
      <c r="BI10" s="63" t="str">
        <f t="shared" si="0"/>
        <v/>
      </c>
      <c r="BJ10" s="63" t="str">
        <f t="shared" si="1"/>
        <v/>
      </c>
      <c r="BK10" s="63" t="str">
        <f t="shared" si="2"/>
        <v/>
      </c>
      <c r="BL10" s="64">
        <v>300</v>
      </c>
      <c r="BM10" s="64">
        <v>600</v>
      </c>
      <c r="BN10" s="64">
        <v>1000</v>
      </c>
      <c r="BO10" s="64">
        <v>510</v>
      </c>
      <c r="BP10" s="64">
        <v>1020</v>
      </c>
      <c r="BQ10" s="59">
        <v>1700</v>
      </c>
      <c r="BR10" s="59">
        <v>990</v>
      </c>
      <c r="BS10" s="59">
        <v>1980</v>
      </c>
      <c r="BT10" s="59">
        <v>3300</v>
      </c>
    </row>
    <row r="11" spans="2:73" ht="38.25" customHeight="1" x14ac:dyDescent="0.3">
      <c r="B11" s="313">
        <v>4</v>
      </c>
      <c r="C11" s="314"/>
      <c r="D11" s="314"/>
      <c r="E11" s="315"/>
      <c r="F11" s="512"/>
      <c r="G11" s="500"/>
      <c r="H11" s="500"/>
      <c r="I11" s="500"/>
      <c r="J11" s="500"/>
      <c r="K11" s="500"/>
      <c r="L11" s="500"/>
      <c r="M11" s="500"/>
      <c r="N11" s="500"/>
      <c r="O11" s="514"/>
      <c r="P11" s="515"/>
      <c r="Q11" s="513"/>
      <c r="R11" s="513"/>
      <c r="S11" s="513"/>
      <c r="T11" s="513"/>
      <c r="U11" s="513"/>
      <c r="V11" s="513"/>
      <c r="W11" s="513"/>
      <c r="X11" s="513"/>
      <c r="Y11" s="513"/>
      <c r="Z11" s="513"/>
      <c r="AA11" s="516"/>
      <c r="AB11" s="524"/>
      <c r="AC11" s="525"/>
      <c r="AD11" s="525"/>
      <c r="AE11" s="525"/>
      <c r="AF11" s="525"/>
      <c r="AG11" s="525"/>
      <c r="AH11" s="525"/>
      <c r="AI11" s="514"/>
      <c r="AJ11" s="497"/>
      <c r="AK11" s="492"/>
      <c r="AL11" s="492"/>
      <c r="AM11" s="498"/>
      <c r="AN11" s="492"/>
      <c r="AO11" s="493"/>
      <c r="AP11" s="493"/>
      <c r="AQ11" s="493"/>
      <c r="AR11" s="493"/>
      <c r="AS11" s="493"/>
      <c r="AT11" s="75"/>
      <c r="AU11" s="480" t="str">
        <f t="shared" si="6"/>
        <v xml:space="preserve"> </v>
      </c>
      <c r="AV11" s="481"/>
      <c r="AW11" s="481"/>
      <c r="AX11" s="482"/>
      <c r="AY11" s="14">
        <f t="shared" si="7"/>
        <v>0</v>
      </c>
      <c r="AZ11" s="16" t="str">
        <f t="shared" si="3"/>
        <v>Rodné číslo má 10(9) čísel!!!</v>
      </c>
      <c r="BA11" s="25"/>
      <c r="BE11" s="35">
        <f t="shared" si="4"/>
        <v>0</v>
      </c>
      <c r="BF11" s="6"/>
      <c r="BG11" s="1" t="str">
        <f t="shared" si="5"/>
        <v xml:space="preserve"> </v>
      </c>
      <c r="BI11" s="63" t="str">
        <f t="shared" si="0"/>
        <v/>
      </c>
      <c r="BJ11" s="63" t="str">
        <f t="shared" si="1"/>
        <v/>
      </c>
      <c r="BK11" s="63" t="str">
        <f t="shared" si="2"/>
        <v/>
      </c>
      <c r="BL11" s="64">
        <v>300</v>
      </c>
      <c r="BM11" s="64">
        <v>600</v>
      </c>
      <c r="BN11" s="64">
        <v>1000</v>
      </c>
      <c r="BO11" s="64">
        <v>510</v>
      </c>
      <c r="BP11" s="64">
        <v>1020</v>
      </c>
      <c r="BQ11" s="59">
        <v>1700</v>
      </c>
      <c r="BR11" s="59">
        <v>990</v>
      </c>
      <c r="BS11" s="59">
        <v>1980</v>
      </c>
      <c r="BT11" s="59">
        <v>3300</v>
      </c>
    </row>
    <row r="12" spans="2:73" ht="38.25" customHeight="1" x14ac:dyDescent="0.3">
      <c r="B12" s="313">
        <v>5</v>
      </c>
      <c r="C12" s="314"/>
      <c r="D12" s="314"/>
      <c r="E12" s="315"/>
      <c r="F12" s="512"/>
      <c r="G12" s="500"/>
      <c r="H12" s="500"/>
      <c r="I12" s="500"/>
      <c r="J12" s="500"/>
      <c r="K12" s="500"/>
      <c r="L12" s="500"/>
      <c r="M12" s="500"/>
      <c r="N12" s="500"/>
      <c r="O12" s="514"/>
      <c r="P12" s="515"/>
      <c r="Q12" s="513"/>
      <c r="R12" s="513"/>
      <c r="S12" s="513"/>
      <c r="T12" s="513"/>
      <c r="U12" s="513"/>
      <c r="V12" s="513"/>
      <c r="W12" s="513"/>
      <c r="X12" s="513"/>
      <c r="Y12" s="513"/>
      <c r="Z12" s="513"/>
      <c r="AA12" s="516"/>
      <c r="AB12" s="494"/>
      <c r="AC12" s="495"/>
      <c r="AD12" s="495"/>
      <c r="AE12" s="495"/>
      <c r="AF12" s="495"/>
      <c r="AG12" s="495"/>
      <c r="AH12" s="495"/>
      <c r="AI12" s="496"/>
      <c r="AJ12" s="492"/>
      <c r="AK12" s="492"/>
      <c r="AL12" s="492"/>
      <c r="AM12" s="492"/>
      <c r="AN12" s="502"/>
      <c r="AO12" s="503"/>
      <c r="AP12" s="503"/>
      <c r="AQ12" s="503"/>
      <c r="AR12" s="503"/>
      <c r="AS12" s="503"/>
      <c r="AT12" s="75"/>
      <c r="AU12" s="480" t="str">
        <f t="shared" si="6"/>
        <v xml:space="preserve"> </v>
      </c>
      <c r="AV12" s="481"/>
      <c r="AW12" s="481"/>
      <c r="AX12" s="482"/>
      <c r="AY12" s="14">
        <f t="shared" si="7"/>
        <v>0</v>
      </c>
      <c r="AZ12" s="16" t="str">
        <f t="shared" si="3"/>
        <v>Rodné číslo má 10(9) čísel!!!</v>
      </c>
      <c r="BA12" s="25"/>
      <c r="BE12" s="35">
        <f t="shared" si="4"/>
        <v>0</v>
      </c>
      <c r="BF12" s="6"/>
      <c r="BG12" s="1" t="str">
        <f t="shared" si="5"/>
        <v xml:space="preserve"> </v>
      </c>
      <c r="BI12" s="63" t="str">
        <f t="shared" si="0"/>
        <v/>
      </c>
      <c r="BJ12" s="63" t="str">
        <f t="shared" si="1"/>
        <v/>
      </c>
      <c r="BK12" s="63" t="str">
        <f t="shared" si="2"/>
        <v/>
      </c>
      <c r="BL12" s="64">
        <v>300</v>
      </c>
      <c r="BM12" s="64">
        <v>600</v>
      </c>
      <c r="BN12" s="64">
        <v>1000</v>
      </c>
      <c r="BO12" s="64">
        <v>510</v>
      </c>
      <c r="BP12" s="64">
        <v>1020</v>
      </c>
      <c r="BQ12" s="59">
        <v>1700</v>
      </c>
      <c r="BR12" s="59">
        <v>990</v>
      </c>
      <c r="BS12" s="59">
        <v>1980</v>
      </c>
      <c r="BT12" s="59">
        <v>3300</v>
      </c>
    </row>
    <row r="13" spans="2:73" ht="38.25" customHeight="1" x14ac:dyDescent="0.3">
      <c r="B13" s="313">
        <v>6</v>
      </c>
      <c r="C13" s="314"/>
      <c r="D13" s="314"/>
      <c r="E13" s="315"/>
      <c r="F13" s="512"/>
      <c r="G13" s="500"/>
      <c r="H13" s="500"/>
      <c r="I13" s="500"/>
      <c r="J13" s="500"/>
      <c r="K13" s="500"/>
      <c r="L13" s="500"/>
      <c r="M13" s="500"/>
      <c r="N13" s="500"/>
      <c r="O13" s="514"/>
      <c r="P13" s="515"/>
      <c r="Q13" s="513"/>
      <c r="R13" s="513"/>
      <c r="S13" s="513"/>
      <c r="T13" s="513"/>
      <c r="U13" s="513"/>
      <c r="V13" s="513"/>
      <c r="W13" s="513"/>
      <c r="X13" s="513"/>
      <c r="Y13" s="513"/>
      <c r="Z13" s="513"/>
      <c r="AA13" s="516"/>
      <c r="AB13" s="524"/>
      <c r="AC13" s="525"/>
      <c r="AD13" s="525"/>
      <c r="AE13" s="525"/>
      <c r="AF13" s="525"/>
      <c r="AG13" s="525"/>
      <c r="AH13" s="525"/>
      <c r="AI13" s="514"/>
      <c r="AJ13" s="497"/>
      <c r="AK13" s="492"/>
      <c r="AL13" s="492"/>
      <c r="AM13" s="498"/>
      <c r="AN13" s="492"/>
      <c r="AO13" s="493"/>
      <c r="AP13" s="493"/>
      <c r="AQ13" s="493"/>
      <c r="AR13" s="493"/>
      <c r="AS13" s="493"/>
      <c r="AT13" s="75"/>
      <c r="AU13" s="480" t="str">
        <f t="shared" si="6"/>
        <v xml:space="preserve"> </v>
      </c>
      <c r="AV13" s="481"/>
      <c r="AW13" s="481"/>
      <c r="AX13" s="482"/>
      <c r="AY13" s="14">
        <f t="shared" si="7"/>
        <v>0</v>
      </c>
      <c r="AZ13" s="16" t="str">
        <f t="shared" si="3"/>
        <v>Rodné číslo má 10(9) čísel!!!</v>
      </c>
      <c r="BA13" s="25"/>
      <c r="BE13" s="35">
        <f t="shared" si="4"/>
        <v>0</v>
      </c>
      <c r="BF13" s="6"/>
      <c r="BG13" s="1" t="str">
        <f t="shared" si="5"/>
        <v xml:space="preserve"> </v>
      </c>
      <c r="BI13" s="63" t="str">
        <f t="shared" si="0"/>
        <v/>
      </c>
      <c r="BJ13" s="63" t="str">
        <f t="shared" si="1"/>
        <v/>
      </c>
      <c r="BK13" s="63" t="str">
        <f t="shared" si="2"/>
        <v/>
      </c>
      <c r="BL13" s="64">
        <v>300</v>
      </c>
      <c r="BM13" s="64">
        <v>600</v>
      </c>
      <c r="BN13" s="64">
        <v>1000</v>
      </c>
      <c r="BO13" s="64">
        <v>510</v>
      </c>
      <c r="BP13" s="64">
        <v>1020</v>
      </c>
      <c r="BQ13" s="59">
        <v>1700</v>
      </c>
      <c r="BR13" s="59">
        <v>990</v>
      </c>
      <c r="BS13" s="59">
        <v>1980</v>
      </c>
      <c r="BT13" s="59">
        <v>3300</v>
      </c>
    </row>
    <row r="14" spans="2:73" ht="38.25" customHeight="1" x14ac:dyDescent="0.3">
      <c r="B14" s="313">
        <v>7</v>
      </c>
      <c r="C14" s="314"/>
      <c r="D14" s="314"/>
      <c r="E14" s="315"/>
      <c r="F14" s="512"/>
      <c r="G14" s="500"/>
      <c r="H14" s="500"/>
      <c r="I14" s="500"/>
      <c r="J14" s="500"/>
      <c r="K14" s="500"/>
      <c r="L14" s="500"/>
      <c r="M14" s="500"/>
      <c r="N14" s="500"/>
      <c r="O14" s="514"/>
      <c r="P14" s="515"/>
      <c r="Q14" s="513"/>
      <c r="R14" s="513"/>
      <c r="S14" s="513"/>
      <c r="T14" s="513"/>
      <c r="U14" s="513"/>
      <c r="V14" s="513"/>
      <c r="W14" s="513"/>
      <c r="X14" s="513"/>
      <c r="Y14" s="513"/>
      <c r="Z14" s="513"/>
      <c r="AA14" s="516"/>
      <c r="AB14" s="494"/>
      <c r="AC14" s="495"/>
      <c r="AD14" s="495"/>
      <c r="AE14" s="495"/>
      <c r="AF14" s="495"/>
      <c r="AG14" s="495"/>
      <c r="AH14" s="495"/>
      <c r="AI14" s="496"/>
      <c r="AJ14" s="492"/>
      <c r="AK14" s="492"/>
      <c r="AL14" s="492"/>
      <c r="AM14" s="492"/>
      <c r="AN14" s="502"/>
      <c r="AO14" s="503"/>
      <c r="AP14" s="503"/>
      <c r="AQ14" s="503"/>
      <c r="AR14" s="503"/>
      <c r="AS14" s="503"/>
      <c r="AT14" s="75"/>
      <c r="AU14" s="480" t="str">
        <f t="shared" si="6"/>
        <v xml:space="preserve"> </v>
      </c>
      <c r="AV14" s="481"/>
      <c r="AW14" s="481"/>
      <c r="AX14" s="482"/>
      <c r="AY14" s="14">
        <f t="shared" si="7"/>
        <v>0</v>
      </c>
      <c r="AZ14" s="16" t="str">
        <f t="shared" si="3"/>
        <v>Rodné číslo má 10(9) čísel!!!</v>
      </c>
      <c r="BA14" s="25"/>
      <c r="BE14" s="35">
        <f t="shared" si="4"/>
        <v>0</v>
      </c>
      <c r="BF14" s="6"/>
      <c r="BG14" s="1" t="str">
        <f t="shared" si="5"/>
        <v xml:space="preserve"> </v>
      </c>
      <c r="BI14" s="63" t="str">
        <f t="shared" si="0"/>
        <v/>
      </c>
      <c r="BJ14" s="63" t="str">
        <f t="shared" si="1"/>
        <v/>
      </c>
      <c r="BK14" s="63" t="str">
        <f t="shared" si="2"/>
        <v/>
      </c>
      <c r="BL14" s="64">
        <v>300</v>
      </c>
      <c r="BM14" s="64">
        <v>600</v>
      </c>
      <c r="BN14" s="64">
        <v>1000</v>
      </c>
      <c r="BO14" s="64">
        <v>510</v>
      </c>
      <c r="BP14" s="64">
        <v>1020</v>
      </c>
      <c r="BQ14" s="59">
        <v>1700</v>
      </c>
      <c r="BR14" s="59">
        <v>990</v>
      </c>
      <c r="BS14" s="59">
        <v>1980</v>
      </c>
      <c r="BT14" s="59">
        <v>3300</v>
      </c>
    </row>
    <row r="15" spans="2:73" ht="38.25" customHeight="1" x14ac:dyDescent="0.3">
      <c r="B15" s="313">
        <v>8</v>
      </c>
      <c r="C15" s="314"/>
      <c r="D15" s="314"/>
      <c r="E15" s="315"/>
      <c r="F15" s="512"/>
      <c r="G15" s="500"/>
      <c r="H15" s="500"/>
      <c r="I15" s="500"/>
      <c r="J15" s="500"/>
      <c r="K15" s="500"/>
      <c r="L15" s="500"/>
      <c r="M15" s="500"/>
      <c r="N15" s="500"/>
      <c r="O15" s="514"/>
      <c r="P15" s="515"/>
      <c r="Q15" s="513"/>
      <c r="R15" s="513"/>
      <c r="S15" s="513"/>
      <c r="T15" s="513"/>
      <c r="U15" s="513"/>
      <c r="V15" s="513"/>
      <c r="W15" s="513"/>
      <c r="X15" s="513"/>
      <c r="Y15" s="513"/>
      <c r="Z15" s="513"/>
      <c r="AA15" s="516"/>
      <c r="AB15" s="524"/>
      <c r="AC15" s="525"/>
      <c r="AD15" s="525"/>
      <c r="AE15" s="525"/>
      <c r="AF15" s="525"/>
      <c r="AG15" s="525"/>
      <c r="AH15" s="525"/>
      <c r="AI15" s="514"/>
      <c r="AJ15" s="497"/>
      <c r="AK15" s="492"/>
      <c r="AL15" s="492"/>
      <c r="AM15" s="498"/>
      <c r="AN15" s="492"/>
      <c r="AO15" s="493"/>
      <c r="AP15" s="493"/>
      <c r="AQ15" s="493"/>
      <c r="AR15" s="493"/>
      <c r="AS15" s="493"/>
      <c r="AT15" s="75"/>
      <c r="AU15" s="480" t="str">
        <f t="shared" si="6"/>
        <v xml:space="preserve"> </v>
      </c>
      <c r="AV15" s="481"/>
      <c r="AW15" s="481"/>
      <c r="AX15" s="482"/>
      <c r="AY15" s="14">
        <f t="shared" si="7"/>
        <v>0</v>
      </c>
      <c r="AZ15" s="16" t="str">
        <f t="shared" si="3"/>
        <v>Rodné číslo má 10(9) čísel!!!</v>
      </c>
      <c r="BA15" s="25"/>
      <c r="BE15" s="35">
        <f t="shared" si="4"/>
        <v>0</v>
      </c>
      <c r="BF15" s="6"/>
      <c r="BG15" s="1" t="str">
        <f t="shared" si="5"/>
        <v xml:space="preserve"> </v>
      </c>
      <c r="BI15" s="63" t="str">
        <f t="shared" si="0"/>
        <v/>
      </c>
      <c r="BJ15" s="63" t="str">
        <f t="shared" si="1"/>
        <v/>
      </c>
      <c r="BK15" s="63" t="str">
        <f t="shared" si="2"/>
        <v/>
      </c>
      <c r="BL15" s="64">
        <v>300</v>
      </c>
      <c r="BM15" s="64">
        <v>600</v>
      </c>
      <c r="BN15" s="64">
        <v>1000</v>
      </c>
      <c r="BO15" s="64">
        <v>510</v>
      </c>
      <c r="BP15" s="64">
        <v>1020</v>
      </c>
      <c r="BQ15" s="59">
        <v>1700</v>
      </c>
      <c r="BR15" s="59">
        <v>990</v>
      </c>
      <c r="BS15" s="59">
        <v>1980</v>
      </c>
      <c r="BT15" s="59">
        <v>3300</v>
      </c>
    </row>
    <row r="16" spans="2:73" ht="38.25" customHeight="1" x14ac:dyDescent="0.3">
      <c r="B16" s="313">
        <v>9</v>
      </c>
      <c r="C16" s="314"/>
      <c r="D16" s="314"/>
      <c r="E16" s="315"/>
      <c r="F16" s="512"/>
      <c r="G16" s="500"/>
      <c r="H16" s="500"/>
      <c r="I16" s="500"/>
      <c r="J16" s="500"/>
      <c r="K16" s="500"/>
      <c r="L16" s="500"/>
      <c r="M16" s="500"/>
      <c r="N16" s="500"/>
      <c r="O16" s="514"/>
      <c r="P16" s="515"/>
      <c r="Q16" s="513"/>
      <c r="R16" s="513"/>
      <c r="S16" s="513"/>
      <c r="T16" s="513"/>
      <c r="U16" s="513"/>
      <c r="V16" s="513"/>
      <c r="W16" s="513"/>
      <c r="X16" s="513"/>
      <c r="Y16" s="513"/>
      <c r="Z16" s="513"/>
      <c r="AA16" s="516"/>
      <c r="AB16" s="494"/>
      <c r="AC16" s="495"/>
      <c r="AD16" s="495"/>
      <c r="AE16" s="495"/>
      <c r="AF16" s="495"/>
      <c r="AG16" s="495"/>
      <c r="AH16" s="495"/>
      <c r="AI16" s="496"/>
      <c r="AJ16" s="492"/>
      <c r="AK16" s="492"/>
      <c r="AL16" s="492"/>
      <c r="AM16" s="492"/>
      <c r="AN16" s="502"/>
      <c r="AO16" s="503"/>
      <c r="AP16" s="503"/>
      <c r="AQ16" s="503"/>
      <c r="AR16" s="503"/>
      <c r="AS16" s="503"/>
      <c r="AT16" s="75"/>
      <c r="AU16" s="480" t="str">
        <f t="shared" si="6"/>
        <v xml:space="preserve"> </v>
      </c>
      <c r="AV16" s="481"/>
      <c r="AW16" s="481"/>
      <c r="AX16" s="482"/>
      <c r="AY16" s="14">
        <f t="shared" si="7"/>
        <v>0</v>
      </c>
      <c r="AZ16" s="16" t="str">
        <f t="shared" si="3"/>
        <v>Rodné číslo má 10(9) čísel!!!</v>
      </c>
      <c r="BA16" s="25"/>
      <c r="BE16" s="35">
        <f t="shared" si="4"/>
        <v>0</v>
      </c>
      <c r="BF16" s="6"/>
      <c r="BG16" s="1" t="str">
        <f t="shared" si="5"/>
        <v xml:space="preserve"> </v>
      </c>
      <c r="BI16" s="63" t="str">
        <f t="shared" si="0"/>
        <v/>
      </c>
      <c r="BJ16" s="63" t="str">
        <f t="shared" si="1"/>
        <v/>
      </c>
      <c r="BK16" s="63" t="str">
        <f t="shared" si="2"/>
        <v/>
      </c>
      <c r="BL16" s="64">
        <v>300</v>
      </c>
      <c r="BM16" s="64">
        <v>600</v>
      </c>
      <c r="BN16" s="64">
        <v>1000</v>
      </c>
      <c r="BO16" s="64">
        <v>510</v>
      </c>
      <c r="BP16" s="64">
        <v>1020</v>
      </c>
      <c r="BQ16" s="59">
        <v>1700</v>
      </c>
      <c r="BR16" s="59">
        <v>990</v>
      </c>
      <c r="BS16" s="59">
        <v>1980</v>
      </c>
      <c r="BT16" s="59">
        <v>3300</v>
      </c>
    </row>
    <row r="17" spans="2:76" ht="38.25" customHeight="1" thickBot="1" x14ac:dyDescent="0.35">
      <c r="B17" s="383">
        <v>10</v>
      </c>
      <c r="C17" s="384"/>
      <c r="D17" s="384"/>
      <c r="E17" s="385"/>
      <c r="F17" s="531"/>
      <c r="G17" s="532"/>
      <c r="H17" s="532"/>
      <c r="I17" s="532"/>
      <c r="J17" s="532"/>
      <c r="K17" s="532"/>
      <c r="L17" s="532"/>
      <c r="M17" s="532"/>
      <c r="N17" s="532"/>
      <c r="O17" s="533"/>
      <c r="P17" s="558"/>
      <c r="Q17" s="559"/>
      <c r="R17" s="559"/>
      <c r="S17" s="559"/>
      <c r="T17" s="559"/>
      <c r="U17" s="559"/>
      <c r="V17" s="559"/>
      <c r="W17" s="559"/>
      <c r="X17" s="559"/>
      <c r="Y17" s="559"/>
      <c r="Z17" s="559"/>
      <c r="AA17" s="560"/>
      <c r="AB17" s="494"/>
      <c r="AC17" s="495"/>
      <c r="AD17" s="495"/>
      <c r="AE17" s="495"/>
      <c r="AF17" s="495"/>
      <c r="AG17" s="495"/>
      <c r="AH17" s="495"/>
      <c r="AI17" s="496"/>
      <c r="AJ17" s="497"/>
      <c r="AK17" s="492"/>
      <c r="AL17" s="492"/>
      <c r="AM17" s="498"/>
      <c r="AN17" s="492"/>
      <c r="AO17" s="493"/>
      <c r="AP17" s="493"/>
      <c r="AQ17" s="493"/>
      <c r="AR17" s="493"/>
      <c r="AS17" s="493"/>
      <c r="AT17" s="75"/>
      <c r="AU17" s="483" t="str">
        <f t="shared" si="6"/>
        <v xml:space="preserve"> </v>
      </c>
      <c r="AV17" s="484"/>
      <c r="AW17" s="484"/>
      <c r="AX17" s="485"/>
      <c r="AY17" s="14">
        <f t="shared" si="7"/>
        <v>0</v>
      </c>
      <c r="AZ17" s="16" t="str">
        <f t="shared" si="3"/>
        <v>Rodné číslo má 10(9) čísel!!!</v>
      </c>
      <c r="BA17" s="25"/>
      <c r="BE17" s="35">
        <f t="shared" si="4"/>
        <v>0</v>
      </c>
      <c r="BF17" s="6"/>
      <c r="BG17" s="1" t="str">
        <f t="shared" si="5"/>
        <v xml:space="preserve"> </v>
      </c>
      <c r="BI17" s="63" t="str">
        <f t="shared" si="0"/>
        <v/>
      </c>
      <c r="BJ17" s="63" t="str">
        <f t="shared" si="1"/>
        <v/>
      </c>
      <c r="BK17" s="63" t="str">
        <f t="shared" si="2"/>
        <v/>
      </c>
      <c r="BL17" s="64">
        <v>300</v>
      </c>
      <c r="BM17" s="64">
        <v>600</v>
      </c>
      <c r="BN17" s="64">
        <v>1000</v>
      </c>
      <c r="BO17" s="64">
        <v>510</v>
      </c>
      <c r="BP17" s="64">
        <v>1020</v>
      </c>
      <c r="BQ17" s="59">
        <v>1700</v>
      </c>
      <c r="BR17" s="59">
        <v>990</v>
      </c>
      <c r="BS17" s="59">
        <v>1980</v>
      </c>
      <c r="BT17" s="59">
        <v>3300</v>
      </c>
    </row>
    <row r="18" spans="2:76" ht="21" customHeight="1" thickBot="1" x14ac:dyDescent="0.35">
      <c r="B18" s="9"/>
      <c r="P18" s="486" t="s">
        <v>19</v>
      </c>
      <c r="Q18" s="487"/>
      <c r="R18" s="487"/>
      <c r="S18" s="487"/>
      <c r="T18" s="487"/>
      <c r="U18" s="487"/>
      <c r="V18" s="487"/>
      <c r="W18" s="487"/>
      <c r="X18" s="487"/>
      <c r="Y18" s="487"/>
      <c r="Z18" s="487"/>
      <c r="AA18" s="487"/>
      <c r="AB18" s="487"/>
      <c r="AC18" s="487"/>
      <c r="AD18" s="487"/>
      <c r="AE18" s="487"/>
      <c r="AF18" s="487"/>
      <c r="AG18" s="487"/>
      <c r="AH18" s="487"/>
      <c r="AI18" s="487"/>
      <c r="AJ18" s="487"/>
      <c r="AK18" s="487"/>
      <c r="AL18" s="487"/>
      <c r="AM18" s="487"/>
      <c r="AN18" s="487"/>
      <c r="AO18" s="487"/>
      <c r="AP18" s="487"/>
      <c r="AQ18" s="487"/>
      <c r="AR18" s="487"/>
      <c r="AS18" s="487"/>
      <c r="AT18" s="488"/>
      <c r="AU18" s="489">
        <f>SUM(AU8:AX17)</f>
        <v>0</v>
      </c>
      <c r="AV18" s="490"/>
      <c r="AW18" s="490"/>
      <c r="AX18" s="491"/>
      <c r="AY18" s="14"/>
      <c r="AZ18" s="14"/>
      <c r="BA18" s="28"/>
      <c r="BE18" s="35">
        <f>SUM(BE8:BE17)</f>
        <v>0</v>
      </c>
      <c r="BF18" s="35"/>
      <c r="BG18" s="6">
        <f>SUM(AU8:AX17)</f>
        <v>0</v>
      </c>
      <c r="BX18" s="6"/>
    </row>
    <row r="19" spans="2:76" ht="15" customHeight="1" x14ac:dyDescent="0.3">
      <c r="B19" s="36"/>
      <c r="C19" s="36"/>
      <c r="D19" s="36"/>
      <c r="E19" s="36"/>
      <c r="F19" s="25"/>
      <c r="G19" s="14"/>
      <c r="H19" s="14"/>
      <c r="I19" s="14"/>
      <c r="J19" s="14"/>
      <c r="K19" s="14"/>
      <c r="L19" s="14"/>
      <c r="M19" s="14"/>
      <c r="N19" s="14"/>
      <c r="O19" s="14"/>
      <c r="P19" s="14"/>
      <c r="Q19" s="14"/>
      <c r="R19" s="14"/>
      <c r="S19" s="14"/>
      <c r="T19" s="37"/>
      <c r="U19" s="14"/>
      <c r="V19" s="14"/>
      <c r="W19" s="14"/>
      <c r="X19" s="14"/>
      <c r="Y19" s="14"/>
      <c r="Z19" s="14"/>
      <c r="AA19" s="14"/>
      <c r="AB19" s="14"/>
      <c r="AC19" s="14"/>
      <c r="AD19" s="14"/>
      <c r="AE19" s="14"/>
      <c r="AF19" s="14"/>
      <c r="AG19" s="14"/>
      <c r="AH19" s="14"/>
      <c r="AI19" s="14"/>
      <c r="AJ19" s="25"/>
      <c r="AK19" s="25"/>
      <c r="AL19" s="25"/>
      <c r="AM19" s="25"/>
      <c r="AN19" s="14"/>
      <c r="AO19" s="14"/>
      <c r="AU19" s="25"/>
      <c r="AV19" s="25"/>
      <c r="AW19" s="25"/>
      <c r="AX19" s="25"/>
      <c r="AY19" s="14"/>
      <c r="AZ19" s="14"/>
      <c r="BA19" s="25"/>
    </row>
    <row r="20" spans="2:76" ht="15" customHeight="1" x14ac:dyDescent="0.3">
      <c r="B20" s="36"/>
      <c r="C20" s="36"/>
      <c r="D20" s="36"/>
      <c r="E20" s="36"/>
      <c r="F20" s="25"/>
      <c r="G20" s="14"/>
      <c r="H20" s="14"/>
      <c r="I20" s="14"/>
      <c r="J20" s="14"/>
      <c r="K20" s="14"/>
      <c r="L20" s="14"/>
      <c r="M20" s="14"/>
      <c r="N20" s="14"/>
      <c r="O20" s="14"/>
      <c r="P20" s="14"/>
      <c r="Q20" s="14"/>
      <c r="R20" s="14"/>
      <c r="S20" s="14"/>
      <c r="T20" s="37"/>
      <c r="U20" s="14"/>
      <c r="V20" s="14"/>
      <c r="W20" s="14"/>
      <c r="X20" s="14"/>
      <c r="Y20" s="14"/>
      <c r="Z20" s="14"/>
      <c r="AA20" s="14"/>
      <c r="AB20" s="14"/>
      <c r="AC20" s="14"/>
      <c r="AD20" s="14"/>
      <c r="AE20" s="14"/>
      <c r="AF20" s="14"/>
      <c r="AG20" s="14"/>
      <c r="AH20" s="14"/>
      <c r="AI20" s="14"/>
      <c r="AJ20" s="25"/>
      <c r="AK20" s="25"/>
      <c r="AL20" s="25"/>
      <c r="AM20" s="25"/>
      <c r="AN20" s="14"/>
      <c r="AO20" s="14"/>
      <c r="AU20" s="25"/>
      <c r="AV20" s="25"/>
      <c r="AW20" s="25"/>
      <c r="AX20" s="25"/>
      <c r="AY20" s="14"/>
      <c r="AZ20" s="14"/>
      <c r="BA20" s="25"/>
    </row>
    <row r="21" spans="2:76" ht="15" customHeight="1" x14ac:dyDescent="0.3">
      <c r="B21" s="58"/>
      <c r="C21" s="36"/>
      <c r="D21" s="36"/>
      <c r="E21" s="36"/>
      <c r="F21" s="25"/>
      <c r="G21" s="14"/>
      <c r="H21" s="14"/>
      <c r="I21" s="14"/>
      <c r="J21" s="14"/>
      <c r="K21" s="14"/>
      <c r="L21" s="14"/>
      <c r="M21" s="14"/>
      <c r="N21" s="14"/>
      <c r="O21" s="14"/>
      <c r="P21" s="14"/>
      <c r="Q21" s="14"/>
      <c r="R21" s="14"/>
      <c r="S21" s="14"/>
      <c r="T21" s="37"/>
      <c r="U21" s="14"/>
      <c r="V21" s="14"/>
      <c r="W21" s="14"/>
      <c r="X21" s="14"/>
      <c r="Y21" s="14"/>
      <c r="Z21" s="14"/>
      <c r="AA21" s="14"/>
      <c r="AB21" s="14"/>
      <c r="AC21" s="14"/>
      <c r="AD21" s="14"/>
      <c r="AE21" s="14"/>
      <c r="AF21" s="14"/>
      <c r="AG21" s="14"/>
      <c r="AH21" s="14"/>
      <c r="AI21" s="14"/>
      <c r="AJ21" s="25"/>
      <c r="AK21" s="25"/>
      <c r="AL21" s="25"/>
      <c r="AM21" s="25"/>
      <c r="AN21" s="14"/>
      <c r="AO21" s="14"/>
      <c r="AU21" s="25"/>
      <c r="AV21" s="25"/>
      <c r="AW21" s="25"/>
      <c r="AX21" s="25"/>
      <c r="AY21" s="14"/>
      <c r="AZ21" s="14"/>
      <c r="BA21" s="25"/>
    </row>
    <row r="22" spans="2:76" ht="15" customHeight="1" x14ac:dyDescent="0.3">
      <c r="B22" s="58"/>
      <c r="C22" s="36"/>
      <c r="D22" s="36"/>
      <c r="E22" s="36"/>
      <c r="F22" s="25"/>
      <c r="G22" s="14"/>
      <c r="H22" s="14"/>
      <c r="I22" s="14"/>
      <c r="J22" s="14"/>
      <c r="K22" s="14"/>
      <c r="L22" s="14"/>
      <c r="M22" s="14"/>
      <c r="N22" s="14"/>
      <c r="O22" s="14"/>
      <c r="P22" s="14"/>
      <c r="Q22" s="14"/>
      <c r="R22" s="14"/>
      <c r="S22" s="14"/>
      <c r="T22" s="37"/>
      <c r="U22" s="14"/>
      <c r="V22" s="14"/>
      <c r="W22" s="14"/>
      <c r="X22" s="14"/>
      <c r="Y22" s="14"/>
      <c r="Z22" s="14"/>
      <c r="AA22" s="14"/>
      <c r="AB22" s="14"/>
      <c r="AC22" s="14"/>
      <c r="AD22" s="14"/>
      <c r="AE22" s="14"/>
      <c r="AF22" s="14"/>
      <c r="AG22" s="14"/>
      <c r="AH22" s="14"/>
      <c r="AI22" s="14"/>
      <c r="AJ22" s="25"/>
      <c r="AK22" s="25"/>
      <c r="AL22" s="25"/>
      <c r="AM22" s="25"/>
      <c r="AN22" s="14"/>
      <c r="AO22" s="14"/>
      <c r="AU22" s="25"/>
      <c r="AV22" s="25"/>
      <c r="AW22" s="25"/>
      <c r="AX22" s="25"/>
      <c r="AY22" s="14"/>
      <c r="AZ22" s="14"/>
      <c r="BA22" s="25"/>
    </row>
    <row r="23" spans="2:76" ht="15" customHeight="1" x14ac:dyDescent="0.3">
      <c r="B23" s="58"/>
      <c r="C23" s="36"/>
      <c r="D23" s="36"/>
      <c r="E23" s="36"/>
      <c r="F23" s="25"/>
      <c r="G23" s="14"/>
      <c r="H23" s="14"/>
      <c r="I23" s="14"/>
      <c r="J23" s="14"/>
      <c r="K23" s="14"/>
      <c r="L23" s="14"/>
      <c r="M23" s="14"/>
      <c r="N23" s="14"/>
      <c r="O23" s="14"/>
      <c r="P23" s="14"/>
      <c r="Q23" s="14"/>
      <c r="R23" s="14"/>
      <c r="S23" s="14"/>
      <c r="T23" s="37"/>
      <c r="U23" s="14"/>
      <c r="V23" s="14"/>
      <c r="W23" s="14"/>
      <c r="X23" s="14"/>
      <c r="Y23" s="14"/>
      <c r="Z23" s="14"/>
      <c r="AA23" s="14"/>
      <c r="AB23" s="14"/>
      <c r="AC23" s="14"/>
      <c r="AD23" s="14"/>
      <c r="AE23" s="14"/>
      <c r="AF23" s="14"/>
      <c r="AG23" s="14"/>
      <c r="AH23" s="14"/>
      <c r="AI23" s="14"/>
      <c r="AJ23" s="25"/>
      <c r="AK23" s="25"/>
      <c r="AL23" s="25"/>
      <c r="AM23" s="25"/>
      <c r="AN23" s="14"/>
      <c r="AO23" s="14"/>
      <c r="AU23" s="25"/>
      <c r="AV23" s="25"/>
      <c r="AW23" s="25"/>
      <c r="AX23" s="25"/>
      <c r="AY23" s="14"/>
      <c r="AZ23" s="14"/>
      <c r="BA23" s="25"/>
    </row>
    <row r="24" spans="2:76" ht="15" customHeight="1" x14ac:dyDescent="0.3">
      <c r="B24" s="36"/>
      <c r="C24" s="36"/>
      <c r="D24" s="36"/>
      <c r="E24" s="36"/>
      <c r="F24" s="25"/>
      <c r="G24" s="14"/>
      <c r="H24" s="14"/>
      <c r="I24" s="14"/>
      <c r="J24" s="14"/>
      <c r="K24" s="14"/>
      <c r="L24" s="14"/>
      <c r="M24" s="14"/>
      <c r="N24" s="14"/>
      <c r="O24" s="14"/>
      <c r="P24" s="14"/>
      <c r="Q24" s="14"/>
      <c r="R24" s="14"/>
      <c r="S24" s="14"/>
      <c r="T24" s="37"/>
      <c r="U24" s="14"/>
      <c r="V24" s="14"/>
      <c r="W24" s="14"/>
      <c r="X24" s="14"/>
      <c r="Y24" s="14"/>
      <c r="Z24" s="14"/>
      <c r="AA24" s="14"/>
      <c r="AB24" s="14"/>
      <c r="AX24" s="25"/>
      <c r="AY24" s="14"/>
      <c r="AZ24" s="14"/>
      <c r="BA24" s="25"/>
    </row>
    <row r="25" spans="2:76" ht="15" customHeight="1" x14ac:dyDescent="0.3">
      <c r="B25" s="36"/>
      <c r="C25" s="36"/>
      <c r="D25" s="36"/>
      <c r="E25" s="36"/>
      <c r="F25" s="25"/>
      <c r="G25" s="14"/>
      <c r="H25" s="14"/>
      <c r="I25" s="14"/>
      <c r="J25" s="14"/>
      <c r="K25" s="14"/>
      <c r="L25" s="14"/>
      <c r="M25" s="14"/>
      <c r="N25" s="14"/>
      <c r="O25" s="14"/>
      <c r="P25" s="14"/>
      <c r="Q25" s="14"/>
      <c r="R25" s="14"/>
      <c r="S25" s="14"/>
      <c r="T25" s="37"/>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U25" s="14"/>
      <c r="AV25" s="14"/>
      <c r="AW25" s="14"/>
      <c r="AX25" s="25"/>
      <c r="AY25" s="14"/>
      <c r="AZ25" s="14"/>
      <c r="BA25" s="25"/>
    </row>
    <row r="26" spans="2:76" ht="15" customHeight="1" x14ac:dyDescent="0.3">
      <c r="AC26" s="14"/>
      <c r="AD26" s="14"/>
      <c r="AE26" s="14"/>
      <c r="AF26" s="14"/>
      <c r="AG26" s="14"/>
      <c r="AH26" s="14"/>
      <c r="AI26" s="14"/>
      <c r="AJ26" s="14"/>
      <c r="AK26" s="14"/>
      <c r="AL26" s="14"/>
      <c r="AM26" s="14"/>
      <c r="AN26" s="14"/>
      <c r="AO26" s="14"/>
      <c r="AP26" s="14"/>
      <c r="AQ26" s="14"/>
      <c r="AR26" s="14"/>
      <c r="AS26" s="14"/>
      <c r="AU26" s="14"/>
      <c r="AV26" s="14"/>
      <c r="AW26" s="14"/>
      <c r="AY26" s="14"/>
      <c r="AZ26" s="14"/>
      <c r="BA26" s="25"/>
    </row>
    <row r="27" spans="2:76" ht="15" customHeight="1" x14ac:dyDescent="0.3">
      <c r="AC27" s="14"/>
      <c r="AD27" s="14"/>
      <c r="AE27" s="14"/>
      <c r="AF27" s="14"/>
      <c r="AG27" s="14"/>
      <c r="AH27" s="14"/>
      <c r="AI27" s="14"/>
      <c r="AJ27" s="14"/>
      <c r="AK27" s="14"/>
      <c r="AL27" s="14"/>
      <c r="AM27" s="14"/>
      <c r="AN27" s="14"/>
      <c r="AO27" s="14"/>
      <c r="AP27" s="14"/>
      <c r="AQ27" s="14"/>
      <c r="AR27" s="14"/>
      <c r="AS27" s="14"/>
      <c r="AU27" s="14"/>
      <c r="AV27" s="14"/>
      <c r="AW27" s="14"/>
      <c r="AY27" s="14"/>
      <c r="AZ27" s="14"/>
      <c r="BA27" s="25"/>
    </row>
    <row r="28" spans="2:76" ht="15" customHeight="1" x14ac:dyDescent="0.3">
      <c r="AC28" s="14"/>
      <c r="AD28" s="14"/>
      <c r="AE28" s="14"/>
      <c r="AF28" s="14"/>
      <c r="AG28" s="14"/>
      <c r="AH28" s="14"/>
      <c r="AI28" s="14"/>
      <c r="AJ28" s="14"/>
      <c r="AK28" s="14"/>
      <c r="AL28" s="14"/>
      <c r="AM28" s="14"/>
      <c r="AN28" s="14"/>
      <c r="AO28" s="14"/>
      <c r="AP28" s="14"/>
      <c r="AQ28" s="14"/>
      <c r="AR28" s="14"/>
      <c r="AS28" s="14"/>
      <c r="AU28" s="14"/>
      <c r="AV28" s="14"/>
      <c r="AW28" s="14"/>
      <c r="AY28" s="14"/>
      <c r="AZ28" s="14"/>
      <c r="BA28" s="25"/>
    </row>
    <row r="29" spans="2:76" ht="15" customHeight="1" x14ac:dyDescent="0.3">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U29" s="14"/>
      <c r="AV29" s="14"/>
      <c r="AW29" s="14"/>
      <c r="AY29" s="14"/>
      <c r="AZ29" s="14"/>
      <c r="BA29" s="25"/>
    </row>
    <row r="30" spans="2:76" ht="15" customHeight="1" x14ac:dyDescent="0.25">
      <c r="AT30" s="1"/>
    </row>
    <row r="31" spans="2:76" ht="15" customHeight="1" x14ac:dyDescent="0.25">
      <c r="AT31" s="1"/>
    </row>
    <row r="32" spans="2:76" ht="15" customHeight="1" x14ac:dyDescent="0.25">
      <c r="AT32" s="1"/>
    </row>
    <row r="33" spans="2:73" ht="15" customHeight="1" x14ac:dyDescent="0.25">
      <c r="AT33" s="1"/>
    </row>
    <row r="34" spans="2:73" ht="15" customHeight="1" x14ac:dyDescent="0.25">
      <c r="AT34" s="1"/>
    </row>
    <row r="35" spans="2:73" ht="15" customHeight="1" x14ac:dyDescent="0.25">
      <c r="AT35" s="1"/>
    </row>
    <row r="36" spans="2:73" ht="15" customHeight="1" x14ac:dyDescent="0.25">
      <c r="B36" s="335" t="s">
        <v>141</v>
      </c>
      <c r="C36" s="336"/>
      <c r="D36" s="336"/>
      <c r="E36" s="336"/>
      <c r="F36" s="336"/>
      <c r="G36" s="336"/>
      <c r="H36" s="337"/>
      <c r="AT36" s="1"/>
    </row>
    <row r="37" spans="2:73" ht="15" customHeight="1" x14ac:dyDescent="0.25">
      <c r="AT37" s="1"/>
    </row>
    <row r="38" spans="2:73" ht="17.25" customHeight="1" x14ac:dyDescent="0.3">
      <c r="F38" s="307" t="s">
        <v>0</v>
      </c>
      <c r="G38" s="307"/>
      <c r="H38" s="307"/>
      <c r="I38" s="307"/>
      <c r="J38" s="307"/>
      <c r="K38" s="307"/>
      <c r="L38" s="307"/>
      <c r="M38" s="307"/>
      <c r="N38" s="307"/>
      <c r="O38" s="365"/>
      <c r="P38" s="542" t="e">
        <f>IF(AY38=0," ",IF(AY38&gt;0,AY38))</f>
        <v>#REF!</v>
      </c>
      <c r="Q38" s="543"/>
      <c r="R38" s="543"/>
      <c r="S38" s="543"/>
      <c r="T38" s="543"/>
      <c r="U38" s="543"/>
      <c r="V38" s="543"/>
      <c r="W38" s="543"/>
      <c r="X38" s="543"/>
      <c r="Y38" s="544"/>
      <c r="AA38" s="307" t="s">
        <v>1</v>
      </c>
      <c r="AB38" s="307"/>
      <c r="AC38" s="307"/>
      <c r="AD38" s="307"/>
      <c r="AE38" s="365"/>
      <c r="AF38" s="548">
        <v>0</v>
      </c>
      <c r="AG38" s="549"/>
      <c r="AH38" s="550"/>
      <c r="AJ38" s="307" t="s">
        <v>2</v>
      </c>
      <c r="AK38" s="307"/>
      <c r="AL38" s="365"/>
      <c r="AM38" s="545"/>
      <c r="AN38" s="546"/>
      <c r="AO38" s="547"/>
      <c r="AY38" s="1" t="e">
        <f>#REF!</f>
        <v>#REF!</v>
      </c>
    </row>
    <row r="39" spans="2:73" s="81" customFormat="1" ht="28.95" customHeight="1" x14ac:dyDescent="0.25">
      <c r="B39" s="554" t="s">
        <v>137</v>
      </c>
      <c r="C39" s="555"/>
      <c r="D39" s="555"/>
      <c r="E39" s="555"/>
      <c r="F39" s="555"/>
      <c r="G39" s="555"/>
      <c r="H39" s="555"/>
      <c r="I39" s="555"/>
      <c r="J39" s="555"/>
      <c r="K39" s="555"/>
      <c r="L39" s="555"/>
      <c r="M39" s="555"/>
      <c r="N39" s="555"/>
      <c r="O39" s="555"/>
      <c r="P39" s="555"/>
      <c r="Q39" s="555"/>
      <c r="R39" s="555"/>
      <c r="S39" s="555"/>
      <c r="T39" s="555"/>
      <c r="U39" s="555"/>
      <c r="V39" s="555"/>
      <c r="W39" s="555"/>
      <c r="X39" s="555"/>
      <c r="Y39" s="555"/>
      <c r="Z39" s="555"/>
      <c r="AA39" s="555"/>
      <c r="AB39" s="555"/>
      <c r="AC39" s="555"/>
      <c r="AD39" s="555"/>
      <c r="AE39" s="555"/>
      <c r="AF39" s="555"/>
      <c r="AG39" s="555"/>
      <c r="AH39" s="555"/>
      <c r="AI39" s="555"/>
      <c r="AJ39" s="555"/>
      <c r="AK39" s="555"/>
      <c r="AL39" s="555"/>
      <c r="AM39" s="555"/>
      <c r="AN39" s="555"/>
      <c r="AO39" s="555"/>
      <c r="AP39" s="556"/>
      <c r="AQ39" s="556"/>
      <c r="AR39" s="556"/>
      <c r="AS39" s="556"/>
      <c r="AT39" s="556"/>
      <c r="AU39" s="556"/>
      <c r="AV39" s="556"/>
      <c r="AW39" s="556"/>
      <c r="AX39" s="556"/>
    </row>
    <row r="40" spans="2:73" s="81" customFormat="1" ht="28.95" customHeight="1" thickBot="1" x14ac:dyDescent="0.3">
      <c r="B40" s="557"/>
      <c r="C40" s="557"/>
      <c r="D40" s="557"/>
      <c r="E40" s="557"/>
      <c r="F40" s="557"/>
      <c r="G40" s="557"/>
      <c r="H40" s="557"/>
      <c r="I40" s="557"/>
      <c r="J40" s="557"/>
      <c r="K40" s="557"/>
      <c r="L40" s="557"/>
      <c r="M40" s="557"/>
      <c r="N40" s="557"/>
      <c r="O40" s="557"/>
      <c r="P40" s="557"/>
      <c r="Q40" s="557"/>
      <c r="R40" s="557"/>
      <c r="S40" s="557"/>
      <c r="T40" s="557"/>
      <c r="U40" s="557"/>
      <c r="V40" s="557"/>
      <c r="W40" s="557"/>
      <c r="X40" s="557"/>
      <c r="Y40" s="557"/>
      <c r="Z40" s="557"/>
      <c r="AA40" s="557"/>
      <c r="AB40" s="557"/>
      <c r="AC40" s="557"/>
      <c r="AD40" s="557"/>
      <c r="AE40" s="557"/>
      <c r="AF40" s="557"/>
      <c r="AG40" s="557"/>
      <c r="AH40" s="557"/>
      <c r="AI40" s="557"/>
      <c r="AJ40" s="557"/>
      <c r="AK40" s="557"/>
      <c r="AL40" s="557"/>
      <c r="AM40" s="557"/>
      <c r="AN40" s="557"/>
      <c r="AO40" s="557"/>
      <c r="AP40" s="556"/>
      <c r="AQ40" s="556"/>
      <c r="AR40" s="556"/>
      <c r="AS40" s="556"/>
      <c r="AT40" s="556"/>
      <c r="AU40" s="556"/>
      <c r="AV40" s="556"/>
      <c r="AW40" s="556"/>
      <c r="AX40" s="556"/>
    </row>
    <row r="41" spans="2:73" ht="17.25" customHeight="1" thickBot="1" x14ac:dyDescent="0.45">
      <c r="B41" s="30"/>
      <c r="V41" s="359" t="s">
        <v>14</v>
      </c>
      <c r="W41" s="330"/>
      <c r="X41" s="330"/>
      <c r="Y41" s="330"/>
      <c r="Z41" s="330"/>
      <c r="AA41" s="330"/>
      <c r="AB41" s="330"/>
      <c r="AC41" s="330"/>
      <c r="AD41" s="330"/>
      <c r="AE41" s="330"/>
      <c r="AF41" s="330"/>
      <c r="AG41" s="330"/>
      <c r="AH41" s="330"/>
      <c r="AI41" s="539"/>
      <c r="AJ41" s="329" t="s">
        <v>133</v>
      </c>
      <c r="AK41" s="372"/>
      <c r="AL41" s="372"/>
      <c r="AM41" s="372"/>
      <c r="AN41" s="372"/>
      <c r="AO41" s="539"/>
    </row>
    <row r="42" spans="2:73" ht="6" customHeight="1" thickBot="1" x14ac:dyDescent="0.45">
      <c r="B42" s="30"/>
    </row>
    <row r="43" spans="2:73" ht="30.75" customHeight="1" thickBot="1" x14ac:dyDescent="0.3">
      <c r="B43" s="520" t="s">
        <v>24</v>
      </c>
      <c r="C43" s="521"/>
      <c r="D43" s="521"/>
      <c r="E43" s="522"/>
      <c r="F43" s="362" t="s">
        <v>25</v>
      </c>
      <c r="G43" s="504"/>
      <c r="H43" s="504"/>
      <c r="I43" s="504"/>
      <c r="J43" s="504"/>
      <c r="K43" s="504"/>
      <c r="L43" s="504"/>
      <c r="M43" s="504"/>
      <c r="N43" s="504"/>
      <c r="O43" s="505"/>
      <c r="P43" s="362" t="s">
        <v>26</v>
      </c>
      <c r="Q43" s="504"/>
      <c r="R43" s="504"/>
      <c r="S43" s="504"/>
      <c r="T43" s="504"/>
      <c r="U43" s="504"/>
      <c r="V43" s="504"/>
      <c r="W43" s="504"/>
      <c r="X43" s="504"/>
      <c r="Y43" s="504"/>
      <c r="Z43" s="504"/>
      <c r="AA43" s="505"/>
      <c r="AB43" s="362" t="s">
        <v>132</v>
      </c>
      <c r="AC43" s="504"/>
      <c r="AD43" s="504"/>
      <c r="AE43" s="504"/>
      <c r="AF43" s="504"/>
      <c r="AG43" s="504"/>
      <c r="AH43" s="504"/>
      <c r="AI43" s="505"/>
      <c r="AJ43" s="362" t="s">
        <v>27</v>
      </c>
      <c r="AK43" s="504"/>
      <c r="AL43" s="504"/>
      <c r="AM43" s="505"/>
      <c r="AN43" s="362" t="s">
        <v>28</v>
      </c>
      <c r="AO43" s="540"/>
      <c r="AP43" s="540"/>
      <c r="AQ43" s="540"/>
      <c r="AR43" s="540"/>
      <c r="AS43" s="541"/>
      <c r="AT43" s="65" t="s">
        <v>11</v>
      </c>
      <c r="AU43" s="362" t="s">
        <v>29</v>
      </c>
      <c r="AV43" s="504"/>
      <c r="AW43" s="504"/>
      <c r="AX43" s="505"/>
      <c r="BA43" s="18"/>
      <c r="BI43" s="1" t="s">
        <v>82</v>
      </c>
      <c r="BJ43" s="1" t="s">
        <v>83</v>
      </c>
      <c r="BK43" s="1" t="s">
        <v>84</v>
      </c>
      <c r="BL43" s="1" t="s">
        <v>82</v>
      </c>
      <c r="BM43" s="1" t="s">
        <v>82</v>
      </c>
      <c r="BN43" s="1" t="s">
        <v>82</v>
      </c>
      <c r="BO43" s="1" t="s">
        <v>83</v>
      </c>
      <c r="BP43" s="1" t="s">
        <v>83</v>
      </c>
      <c r="BQ43" s="1" t="s">
        <v>83</v>
      </c>
      <c r="BR43" s="1" t="s">
        <v>84</v>
      </c>
      <c r="BS43" s="1" t="s">
        <v>84</v>
      </c>
      <c r="BT43" s="1" t="s">
        <v>84</v>
      </c>
    </row>
    <row r="44" spans="2:73" ht="13.5" hidden="1" customHeight="1" x14ac:dyDescent="0.25">
      <c r="B44" s="31" t="s">
        <v>3</v>
      </c>
      <c r="C44" s="32"/>
      <c r="D44" s="32"/>
      <c r="E44" s="33"/>
      <c r="F44" s="21"/>
      <c r="W44" s="22"/>
      <c r="X44" s="21"/>
      <c r="AJ44" s="34"/>
      <c r="AK44" s="23"/>
      <c r="AL44" s="23"/>
      <c r="AM44" s="23"/>
      <c r="AN44" s="23"/>
      <c r="AO44" s="23"/>
      <c r="AU44" s="34"/>
      <c r="AV44" s="23"/>
      <c r="AW44" s="23"/>
      <c r="AX44" s="24"/>
      <c r="AY44" s="8"/>
      <c r="AZ44" s="23"/>
      <c r="BI44" s="1" t="str">
        <f>IF(BE42=0,"",IF(BE42&lt;31,BL44,IF(BE42&lt;181,BM44,IF(BE42&lt;366,BN44))))</f>
        <v/>
      </c>
      <c r="BJ44" s="1" t="str">
        <f>IF(BE42=0,"",IF(BE42&lt;31,BO44,IF(BE42&lt;181,BP44,IF(BE42&lt;366,BQ44))))</f>
        <v/>
      </c>
      <c r="BK44" s="1" t="str">
        <f>IF(BE42=0,"",IF(BE42&lt;31,BR44,IF(BE42&lt;181,BS44,IF(BE42&lt;366,BT44))))</f>
        <v/>
      </c>
      <c r="BL44" s="1">
        <v>300</v>
      </c>
      <c r="BM44" s="1">
        <v>600</v>
      </c>
      <c r="BN44" s="1">
        <v>1000</v>
      </c>
      <c r="BO44" s="1">
        <v>510</v>
      </c>
      <c r="BP44" s="1">
        <v>1020</v>
      </c>
      <c r="BQ44" s="1">
        <v>1700</v>
      </c>
      <c r="BR44" s="1">
        <v>990</v>
      </c>
      <c r="BS44" s="1">
        <v>1980</v>
      </c>
      <c r="BT44" s="1">
        <v>3300</v>
      </c>
    </row>
    <row r="45" spans="2:73" ht="38.25" customHeight="1" x14ac:dyDescent="0.3">
      <c r="B45" s="509">
        <v>11</v>
      </c>
      <c r="C45" s="510"/>
      <c r="D45" s="510"/>
      <c r="E45" s="511"/>
      <c r="F45" s="512"/>
      <c r="G45" s="513"/>
      <c r="H45" s="513"/>
      <c r="I45" s="513"/>
      <c r="J45" s="513"/>
      <c r="K45" s="513"/>
      <c r="L45" s="513"/>
      <c r="M45" s="513"/>
      <c r="N45" s="513"/>
      <c r="O45" s="514"/>
      <c r="P45" s="515"/>
      <c r="Q45" s="513"/>
      <c r="R45" s="513"/>
      <c r="S45" s="513"/>
      <c r="T45" s="513"/>
      <c r="U45" s="513"/>
      <c r="V45" s="513"/>
      <c r="W45" s="513"/>
      <c r="X45" s="513"/>
      <c r="Y45" s="513"/>
      <c r="Z45" s="513"/>
      <c r="AA45" s="516"/>
      <c r="AB45" s="517"/>
      <c r="AC45" s="518"/>
      <c r="AD45" s="518"/>
      <c r="AE45" s="518"/>
      <c r="AF45" s="518"/>
      <c r="AG45" s="518"/>
      <c r="AH45" s="518"/>
      <c r="AI45" s="519"/>
      <c r="AJ45" s="492"/>
      <c r="AK45" s="492"/>
      <c r="AL45" s="492"/>
      <c r="AM45" s="492"/>
      <c r="AN45" s="528"/>
      <c r="AO45" s="529"/>
      <c r="AP45" s="529"/>
      <c r="AQ45" s="529"/>
      <c r="AR45" s="529"/>
      <c r="AS45" s="529"/>
      <c r="AT45" s="62"/>
      <c r="AU45" s="506" t="str">
        <f>IF(ISNA(HLOOKUP(AT45,$BI$43:$BK$54,2+B8,0))," ",HLOOKUP(AT45,$BI$43:$BK$54,2+B8,0))</f>
        <v xml:space="preserve"> </v>
      </c>
      <c r="AV45" s="507"/>
      <c r="AW45" s="507"/>
      <c r="AX45" s="508"/>
      <c r="AY45" s="14">
        <f>VALUE(AB45)</f>
        <v>0</v>
      </c>
      <c r="AZ45" s="16" t="str">
        <f>IF(ISERROR(AY45),"Rodné číslo tvoří pouze číslice!!!",IF(LEN(AY45)=10,IF(VALUE(AY45)/11=ROUND(VALUE(AY45)/11,0),"","Špatně zadané rodné číslo!!!"),IF(LEN(AY45)=9,"","Rodné číslo má 10(9) čísel!!!")))</f>
        <v>Rodné číslo má 10(9) čísel!!!</v>
      </c>
      <c r="BA45" s="25"/>
      <c r="BE45" s="35">
        <f>AN45-AJ45</f>
        <v>0</v>
      </c>
      <c r="BF45" s="6"/>
      <c r="BG45" s="1" t="str">
        <f>AU45</f>
        <v xml:space="preserve"> </v>
      </c>
      <c r="BI45" s="1" t="str">
        <f t="shared" ref="BI45:BI54" si="8">IF(BE45=0,"",IF(BE45&lt;31,BL45,IF(BE45&lt;183,BM45,IF(BE45&lt;366,BN45))))</f>
        <v/>
      </c>
      <c r="BJ45" s="1" t="str">
        <f t="shared" ref="BJ45:BJ54" si="9">IF(BE45=0,"",IF(BE45&lt;31,BO45,IF(BE45&lt;183,BP45,IF(BE45&lt;366,BQ45))))</f>
        <v/>
      </c>
      <c r="BK45" s="1" t="str">
        <f t="shared" ref="BK45:BK54" si="10">IF(BE45=0,"",IF(BE45&lt;31,BR45,IF(BE45&lt;183,BS45,IF(BE45&lt;366,BT45))))</f>
        <v/>
      </c>
      <c r="BL45" s="1">
        <v>300</v>
      </c>
      <c r="BM45" s="1">
        <v>600</v>
      </c>
      <c r="BN45" s="1">
        <v>1000</v>
      </c>
      <c r="BO45" s="1">
        <v>510</v>
      </c>
      <c r="BP45" s="1">
        <v>1020</v>
      </c>
      <c r="BQ45" s="1">
        <v>1700</v>
      </c>
      <c r="BR45" s="1">
        <v>990</v>
      </c>
      <c r="BS45" s="1">
        <v>1980</v>
      </c>
      <c r="BT45" s="1">
        <v>3300</v>
      </c>
      <c r="BU45" s="1">
        <v>0</v>
      </c>
    </row>
    <row r="46" spans="2:73" ht="38.25" customHeight="1" x14ac:dyDescent="0.3">
      <c r="B46" s="313">
        <v>12</v>
      </c>
      <c r="C46" s="523"/>
      <c r="D46" s="523"/>
      <c r="E46" s="315"/>
      <c r="F46" s="512"/>
      <c r="G46" s="500"/>
      <c r="H46" s="500"/>
      <c r="I46" s="500"/>
      <c r="J46" s="500"/>
      <c r="K46" s="500"/>
      <c r="L46" s="500"/>
      <c r="M46" s="500"/>
      <c r="N46" s="500"/>
      <c r="O46" s="514"/>
      <c r="P46" s="499"/>
      <c r="Q46" s="500"/>
      <c r="R46" s="500"/>
      <c r="S46" s="500"/>
      <c r="T46" s="500"/>
      <c r="U46" s="500"/>
      <c r="V46" s="500"/>
      <c r="W46" s="500"/>
      <c r="X46" s="500"/>
      <c r="Y46" s="500"/>
      <c r="Z46" s="500"/>
      <c r="AA46" s="501"/>
      <c r="AB46" s="494"/>
      <c r="AC46" s="495"/>
      <c r="AD46" s="495"/>
      <c r="AE46" s="495"/>
      <c r="AF46" s="495"/>
      <c r="AG46" s="495"/>
      <c r="AH46" s="495"/>
      <c r="AI46" s="496"/>
      <c r="AJ46" s="497"/>
      <c r="AK46" s="492"/>
      <c r="AL46" s="492"/>
      <c r="AM46" s="498"/>
      <c r="AN46" s="492"/>
      <c r="AO46" s="493"/>
      <c r="AP46" s="493"/>
      <c r="AQ46" s="493"/>
      <c r="AR46" s="493"/>
      <c r="AS46" s="493"/>
      <c r="AT46" s="75"/>
      <c r="AU46" s="480" t="str">
        <f t="shared" ref="AU46:AU54" si="11">IF(ISNA(HLOOKUP(AT46,$BI$43:$BK$54,2+B9,0))," ",HLOOKUP(AT46,$BI$43:$BK$54,2+B9,0))</f>
        <v xml:space="preserve"> </v>
      </c>
      <c r="AV46" s="481"/>
      <c r="AW46" s="481"/>
      <c r="AX46" s="482"/>
      <c r="AY46" s="14">
        <f>VALUE(AB46)</f>
        <v>0</v>
      </c>
      <c r="AZ46" s="16" t="str">
        <f t="shared" ref="AZ46:AZ54" si="12">IF(ISERROR(AY46),"Rodné číslo tvoří pouze číslice!!!",IF(LEN(AY46)=10,IF(VALUE(AY46)/11=ROUND(VALUE(AY46)/11,0),"","Špatně zadané rodné číslo!!!"),IF(LEN(AY46)=9,"","Rodné číslo má 10(9) čísel!!!")))</f>
        <v>Rodné číslo má 10(9) čísel!!!</v>
      </c>
      <c r="BA46" s="25"/>
      <c r="BE46" s="35">
        <f t="shared" ref="BE46:BE54" si="13">AN46-AJ46</f>
        <v>0</v>
      </c>
      <c r="BF46" s="6"/>
      <c r="BG46" s="1" t="str">
        <f t="shared" ref="BG46:BG54" si="14">AU46</f>
        <v xml:space="preserve"> </v>
      </c>
      <c r="BI46" s="1" t="str">
        <f t="shared" si="8"/>
        <v/>
      </c>
      <c r="BJ46" s="1" t="str">
        <f t="shared" si="9"/>
        <v/>
      </c>
      <c r="BK46" s="1" t="str">
        <f t="shared" si="10"/>
        <v/>
      </c>
      <c r="BL46" s="1">
        <v>300</v>
      </c>
      <c r="BM46" s="1">
        <v>600</v>
      </c>
      <c r="BN46" s="1">
        <v>1000</v>
      </c>
      <c r="BO46" s="1">
        <v>510</v>
      </c>
      <c r="BP46" s="1">
        <v>1020</v>
      </c>
      <c r="BQ46" s="1">
        <v>1700</v>
      </c>
      <c r="BR46" s="1">
        <v>990</v>
      </c>
      <c r="BS46" s="1">
        <v>1980</v>
      </c>
      <c r="BT46" s="1">
        <v>3300</v>
      </c>
    </row>
    <row r="47" spans="2:73" ht="38.25" customHeight="1" x14ac:dyDescent="0.3">
      <c r="B47" s="313">
        <v>13</v>
      </c>
      <c r="C47" s="523"/>
      <c r="D47" s="523"/>
      <c r="E47" s="315"/>
      <c r="F47" s="512"/>
      <c r="G47" s="500"/>
      <c r="H47" s="500"/>
      <c r="I47" s="500"/>
      <c r="J47" s="500"/>
      <c r="K47" s="500"/>
      <c r="L47" s="500"/>
      <c r="M47" s="500"/>
      <c r="N47" s="500"/>
      <c r="O47" s="514"/>
      <c r="P47" s="499"/>
      <c r="Q47" s="500"/>
      <c r="R47" s="500"/>
      <c r="S47" s="500"/>
      <c r="T47" s="500"/>
      <c r="U47" s="500"/>
      <c r="V47" s="500"/>
      <c r="W47" s="500"/>
      <c r="X47" s="500"/>
      <c r="Y47" s="500"/>
      <c r="Z47" s="500"/>
      <c r="AA47" s="501"/>
      <c r="AB47" s="494"/>
      <c r="AC47" s="495"/>
      <c r="AD47" s="495"/>
      <c r="AE47" s="495"/>
      <c r="AF47" s="495"/>
      <c r="AG47" s="495"/>
      <c r="AH47" s="495"/>
      <c r="AI47" s="496"/>
      <c r="AJ47" s="492"/>
      <c r="AK47" s="492"/>
      <c r="AL47" s="492"/>
      <c r="AM47" s="492"/>
      <c r="AN47" s="502"/>
      <c r="AO47" s="503"/>
      <c r="AP47" s="503"/>
      <c r="AQ47" s="503"/>
      <c r="AR47" s="503"/>
      <c r="AS47" s="503"/>
      <c r="AT47" s="75"/>
      <c r="AU47" s="480" t="str">
        <f t="shared" si="11"/>
        <v xml:space="preserve"> </v>
      </c>
      <c r="AV47" s="481"/>
      <c r="AW47" s="481"/>
      <c r="AX47" s="482"/>
      <c r="AY47" s="14">
        <f t="shared" ref="AY47:AY54" si="15">VALUE(AB47)</f>
        <v>0</v>
      </c>
      <c r="AZ47" s="16" t="str">
        <f t="shared" si="12"/>
        <v>Rodné číslo má 10(9) čísel!!!</v>
      </c>
      <c r="BA47" s="25"/>
      <c r="BE47" s="35">
        <f t="shared" si="13"/>
        <v>0</v>
      </c>
      <c r="BF47" s="6"/>
      <c r="BG47" s="1" t="str">
        <f t="shared" si="14"/>
        <v xml:space="preserve"> </v>
      </c>
      <c r="BI47" s="1" t="str">
        <f t="shared" si="8"/>
        <v/>
      </c>
      <c r="BJ47" s="1" t="str">
        <f t="shared" si="9"/>
        <v/>
      </c>
      <c r="BK47" s="1" t="str">
        <f t="shared" si="10"/>
        <v/>
      </c>
      <c r="BL47" s="1">
        <v>300</v>
      </c>
      <c r="BM47" s="1">
        <v>600</v>
      </c>
      <c r="BN47" s="1">
        <v>1000</v>
      </c>
      <c r="BO47" s="1">
        <v>510</v>
      </c>
      <c r="BP47" s="1">
        <v>1020</v>
      </c>
      <c r="BQ47" s="1">
        <v>1700</v>
      </c>
      <c r="BR47" s="1">
        <v>990</v>
      </c>
      <c r="BS47" s="1">
        <v>1980</v>
      </c>
      <c r="BT47" s="1">
        <v>3300</v>
      </c>
    </row>
    <row r="48" spans="2:73" ht="38.25" customHeight="1" x14ac:dyDescent="0.3">
      <c r="B48" s="313">
        <v>14</v>
      </c>
      <c r="C48" s="523"/>
      <c r="D48" s="523"/>
      <c r="E48" s="315"/>
      <c r="F48" s="512"/>
      <c r="G48" s="500"/>
      <c r="H48" s="500"/>
      <c r="I48" s="500"/>
      <c r="J48" s="500"/>
      <c r="K48" s="500"/>
      <c r="L48" s="500"/>
      <c r="M48" s="500"/>
      <c r="N48" s="500"/>
      <c r="O48" s="514"/>
      <c r="P48" s="499"/>
      <c r="Q48" s="500"/>
      <c r="R48" s="500"/>
      <c r="S48" s="500"/>
      <c r="T48" s="500"/>
      <c r="U48" s="500"/>
      <c r="V48" s="500"/>
      <c r="W48" s="500"/>
      <c r="X48" s="500"/>
      <c r="Y48" s="500"/>
      <c r="Z48" s="500"/>
      <c r="AA48" s="501"/>
      <c r="AB48" s="494"/>
      <c r="AC48" s="495"/>
      <c r="AD48" s="495"/>
      <c r="AE48" s="495"/>
      <c r="AF48" s="495"/>
      <c r="AG48" s="495"/>
      <c r="AH48" s="495"/>
      <c r="AI48" s="496"/>
      <c r="AJ48" s="497"/>
      <c r="AK48" s="492"/>
      <c r="AL48" s="492"/>
      <c r="AM48" s="498"/>
      <c r="AN48" s="492"/>
      <c r="AO48" s="493"/>
      <c r="AP48" s="493"/>
      <c r="AQ48" s="493"/>
      <c r="AR48" s="493"/>
      <c r="AS48" s="493"/>
      <c r="AT48" s="75"/>
      <c r="AU48" s="480" t="str">
        <f t="shared" si="11"/>
        <v xml:space="preserve"> </v>
      </c>
      <c r="AV48" s="481"/>
      <c r="AW48" s="481"/>
      <c r="AX48" s="482"/>
      <c r="AY48" s="14">
        <f t="shared" si="15"/>
        <v>0</v>
      </c>
      <c r="AZ48" s="16" t="str">
        <f t="shared" si="12"/>
        <v>Rodné číslo má 10(9) čísel!!!</v>
      </c>
      <c r="BA48" s="25"/>
      <c r="BE48" s="35">
        <f t="shared" si="13"/>
        <v>0</v>
      </c>
      <c r="BF48" s="6"/>
      <c r="BG48" s="1" t="str">
        <f t="shared" si="14"/>
        <v xml:space="preserve"> </v>
      </c>
      <c r="BI48" s="1" t="str">
        <f t="shared" si="8"/>
        <v/>
      </c>
      <c r="BJ48" s="1" t="str">
        <f t="shared" si="9"/>
        <v/>
      </c>
      <c r="BK48" s="1" t="str">
        <f t="shared" si="10"/>
        <v/>
      </c>
      <c r="BL48" s="1">
        <v>300</v>
      </c>
      <c r="BM48" s="1">
        <v>600</v>
      </c>
      <c r="BN48" s="1">
        <v>1000</v>
      </c>
      <c r="BO48" s="1">
        <v>510</v>
      </c>
      <c r="BP48" s="1">
        <v>1020</v>
      </c>
      <c r="BQ48" s="1">
        <v>1700</v>
      </c>
      <c r="BR48" s="1">
        <v>990</v>
      </c>
      <c r="BS48" s="1">
        <v>1980</v>
      </c>
      <c r="BT48" s="1">
        <v>3300</v>
      </c>
    </row>
    <row r="49" spans="2:76" ht="38.25" customHeight="1" x14ac:dyDescent="0.3">
      <c r="B49" s="313">
        <v>15</v>
      </c>
      <c r="C49" s="523"/>
      <c r="D49" s="523"/>
      <c r="E49" s="315"/>
      <c r="F49" s="512"/>
      <c r="G49" s="500"/>
      <c r="H49" s="500"/>
      <c r="I49" s="500"/>
      <c r="J49" s="500"/>
      <c r="K49" s="500"/>
      <c r="L49" s="500"/>
      <c r="M49" s="500"/>
      <c r="N49" s="500"/>
      <c r="O49" s="514"/>
      <c r="P49" s="499"/>
      <c r="Q49" s="500"/>
      <c r="R49" s="500"/>
      <c r="S49" s="500"/>
      <c r="T49" s="500"/>
      <c r="U49" s="500"/>
      <c r="V49" s="500"/>
      <c r="W49" s="500"/>
      <c r="X49" s="500"/>
      <c r="Y49" s="500"/>
      <c r="Z49" s="500"/>
      <c r="AA49" s="501"/>
      <c r="AB49" s="494"/>
      <c r="AC49" s="495"/>
      <c r="AD49" s="495"/>
      <c r="AE49" s="495"/>
      <c r="AF49" s="495"/>
      <c r="AG49" s="495"/>
      <c r="AH49" s="495"/>
      <c r="AI49" s="496"/>
      <c r="AJ49" s="492"/>
      <c r="AK49" s="492"/>
      <c r="AL49" s="492"/>
      <c r="AM49" s="492"/>
      <c r="AN49" s="502"/>
      <c r="AO49" s="503"/>
      <c r="AP49" s="503"/>
      <c r="AQ49" s="503"/>
      <c r="AR49" s="503"/>
      <c r="AS49" s="503"/>
      <c r="AT49" s="75"/>
      <c r="AU49" s="480" t="str">
        <f t="shared" si="11"/>
        <v xml:space="preserve"> </v>
      </c>
      <c r="AV49" s="481"/>
      <c r="AW49" s="481"/>
      <c r="AX49" s="482"/>
      <c r="AY49" s="14">
        <f t="shared" si="15"/>
        <v>0</v>
      </c>
      <c r="AZ49" s="16" t="str">
        <f t="shared" si="12"/>
        <v>Rodné číslo má 10(9) čísel!!!</v>
      </c>
      <c r="BA49" s="25"/>
      <c r="BE49" s="35">
        <f t="shared" si="13"/>
        <v>0</v>
      </c>
      <c r="BF49" s="6"/>
      <c r="BG49" s="1" t="str">
        <f t="shared" si="14"/>
        <v xml:space="preserve"> </v>
      </c>
      <c r="BI49" s="1" t="str">
        <f t="shared" si="8"/>
        <v/>
      </c>
      <c r="BJ49" s="1" t="str">
        <f t="shared" si="9"/>
        <v/>
      </c>
      <c r="BK49" s="1" t="str">
        <f t="shared" si="10"/>
        <v/>
      </c>
      <c r="BL49" s="1">
        <v>300</v>
      </c>
      <c r="BM49" s="1">
        <v>600</v>
      </c>
      <c r="BN49" s="1">
        <v>1000</v>
      </c>
      <c r="BO49" s="1">
        <v>510</v>
      </c>
      <c r="BP49" s="1">
        <v>1020</v>
      </c>
      <c r="BQ49" s="1">
        <v>1700</v>
      </c>
      <c r="BR49" s="1">
        <v>990</v>
      </c>
      <c r="BS49" s="1">
        <v>1980</v>
      </c>
      <c r="BT49" s="1">
        <v>3300</v>
      </c>
    </row>
    <row r="50" spans="2:76" ht="38.25" customHeight="1" x14ac:dyDescent="0.3">
      <c r="B50" s="313">
        <v>16</v>
      </c>
      <c r="C50" s="523"/>
      <c r="D50" s="523"/>
      <c r="E50" s="315"/>
      <c r="F50" s="512"/>
      <c r="G50" s="500"/>
      <c r="H50" s="500"/>
      <c r="I50" s="500"/>
      <c r="J50" s="500"/>
      <c r="K50" s="500"/>
      <c r="L50" s="500"/>
      <c r="M50" s="500"/>
      <c r="N50" s="500"/>
      <c r="O50" s="514"/>
      <c r="P50" s="499"/>
      <c r="Q50" s="500"/>
      <c r="R50" s="500"/>
      <c r="S50" s="500"/>
      <c r="T50" s="500"/>
      <c r="U50" s="500"/>
      <c r="V50" s="500"/>
      <c r="W50" s="500"/>
      <c r="X50" s="500"/>
      <c r="Y50" s="500"/>
      <c r="Z50" s="500"/>
      <c r="AA50" s="501"/>
      <c r="AB50" s="494"/>
      <c r="AC50" s="495"/>
      <c r="AD50" s="495"/>
      <c r="AE50" s="495"/>
      <c r="AF50" s="495"/>
      <c r="AG50" s="495"/>
      <c r="AH50" s="495"/>
      <c r="AI50" s="496"/>
      <c r="AJ50" s="497"/>
      <c r="AK50" s="492"/>
      <c r="AL50" s="492"/>
      <c r="AM50" s="498"/>
      <c r="AN50" s="492"/>
      <c r="AO50" s="493"/>
      <c r="AP50" s="493"/>
      <c r="AQ50" s="493"/>
      <c r="AR50" s="493"/>
      <c r="AS50" s="493"/>
      <c r="AT50" s="75"/>
      <c r="AU50" s="480" t="str">
        <f t="shared" si="11"/>
        <v xml:space="preserve"> </v>
      </c>
      <c r="AV50" s="481"/>
      <c r="AW50" s="481"/>
      <c r="AX50" s="482"/>
      <c r="AY50" s="14">
        <f t="shared" si="15"/>
        <v>0</v>
      </c>
      <c r="AZ50" s="16" t="str">
        <f t="shared" si="12"/>
        <v>Rodné číslo má 10(9) čísel!!!</v>
      </c>
      <c r="BA50" s="25"/>
      <c r="BE50" s="35">
        <f t="shared" si="13"/>
        <v>0</v>
      </c>
      <c r="BF50" s="6"/>
      <c r="BG50" s="1" t="str">
        <f t="shared" si="14"/>
        <v xml:space="preserve"> </v>
      </c>
      <c r="BI50" s="1" t="str">
        <f t="shared" si="8"/>
        <v/>
      </c>
      <c r="BJ50" s="1" t="str">
        <f t="shared" si="9"/>
        <v/>
      </c>
      <c r="BK50" s="1" t="str">
        <f t="shared" si="10"/>
        <v/>
      </c>
      <c r="BL50" s="1">
        <v>300</v>
      </c>
      <c r="BM50" s="1">
        <v>600</v>
      </c>
      <c r="BN50" s="1">
        <v>1000</v>
      </c>
      <c r="BO50" s="1">
        <v>510</v>
      </c>
      <c r="BP50" s="1">
        <v>1020</v>
      </c>
      <c r="BQ50" s="1">
        <v>1700</v>
      </c>
      <c r="BR50" s="1">
        <v>990</v>
      </c>
      <c r="BS50" s="1">
        <v>1980</v>
      </c>
      <c r="BT50" s="1">
        <v>3300</v>
      </c>
    </row>
    <row r="51" spans="2:76" ht="38.25" customHeight="1" x14ac:dyDescent="0.3">
      <c r="B51" s="313">
        <v>17</v>
      </c>
      <c r="C51" s="523"/>
      <c r="D51" s="523"/>
      <c r="E51" s="315"/>
      <c r="F51" s="512"/>
      <c r="G51" s="500"/>
      <c r="H51" s="500"/>
      <c r="I51" s="500"/>
      <c r="J51" s="500"/>
      <c r="K51" s="500"/>
      <c r="L51" s="500"/>
      <c r="M51" s="500"/>
      <c r="N51" s="500"/>
      <c r="O51" s="514"/>
      <c r="P51" s="499"/>
      <c r="Q51" s="500"/>
      <c r="R51" s="500"/>
      <c r="S51" s="500"/>
      <c r="T51" s="500"/>
      <c r="U51" s="500"/>
      <c r="V51" s="500"/>
      <c r="W51" s="500"/>
      <c r="X51" s="500"/>
      <c r="Y51" s="500"/>
      <c r="Z51" s="500"/>
      <c r="AA51" s="501"/>
      <c r="AB51" s="494"/>
      <c r="AC51" s="495"/>
      <c r="AD51" s="495"/>
      <c r="AE51" s="495"/>
      <c r="AF51" s="495"/>
      <c r="AG51" s="495"/>
      <c r="AH51" s="495"/>
      <c r="AI51" s="496"/>
      <c r="AJ51" s="492"/>
      <c r="AK51" s="492"/>
      <c r="AL51" s="492"/>
      <c r="AM51" s="492"/>
      <c r="AN51" s="502"/>
      <c r="AO51" s="503"/>
      <c r="AP51" s="503"/>
      <c r="AQ51" s="503"/>
      <c r="AR51" s="503"/>
      <c r="AS51" s="503"/>
      <c r="AT51" s="75"/>
      <c r="AU51" s="480" t="str">
        <f t="shared" si="11"/>
        <v xml:space="preserve"> </v>
      </c>
      <c r="AV51" s="481"/>
      <c r="AW51" s="481"/>
      <c r="AX51" s="482"/>
      <c r="AY51" s="14">
        <f t="shared" si="15"/>
        <v>0</v>
      </c>
      <c r="AZ51" s="16" t="str">
        <f t="shared" si="12"/>
        <v>Rodné číslo má 10(9) čísel!!!</v>
      </c>
      <c r="BA51" s="25"/>
      <c r="BE51" s="35">
        <f t="shared" si="13"/>
        <v>0</v>
      </c>
      <c r="BF51" s="6"/>
      <c r="BG51" s="1" t="str">
        <f t="shared" si="14"/>
        <v xml:space="preserve"> </v>
      </c>
      <c r="BI51" s="1" t="str">
        <f t="shared" si="8"/>
        <v/>
      </c>
      <c r="BJ51" s="1" t="str">
        <f t="shared" si="9"/>
        <v/>
      </c>
      <c r="BK51" s="1" t="str">
        <f t="shared" si="10"/>
        <v/>
      </c>
      <c r="BL51" s="1">
        <v>300</v>
      </c>
      <c r="BM51" s="1">
        <v>600</v>
      </c>
      <c r="BN51" s="1">
        <v>1000</v>
      </c>
      <c r="BO51" s="1">
        <v>510</v>
      </c>
      <c r="BP51" s="1">
        <v>1020</v>
      </c>
      <c r="BQ51" s="1">
        <v>1700</v>
      </c>
      <c r="BR51" s="1">
        <v>990</v>
      </c>
      <c r="BS51" s="1">
        <v>1980</v>
      </c>
      <c r="BT51" s="1">
        <v>3300</v>
      </c>
    </row>
    <row r="52" spans="2:76" ht="38.25" customHeight="1" x14ac:dyDescent="0.3">
      <c r="B52" s="313">
        <v>18</v>
      </c>
      <c r="C52" s="523"/>
      <c r="D52" s="523"/>
      <c r="E52" s="315"/>
      <c r="F52" s="512"/>
      <c r="G52" s="500"/>
      <c r="H52" s="500"/>
      <c r="I52" s="500"/>
      <c r="J52" s="500"/>
      <c r="K52" s="500"/>
      <c r="L52" s="500"/>
      <c r="M52" s="500"/>
      <c r="N52" s="500"/>
      <c r="O52" s="514"/>
      <c r="P52" s="499"/>
      <c r="Q52" s="500"/>
      <c r="R52" s="500"/>
      <c r="S52" s="500"/>
      <c r="T52" s="500"/>
      <c r="U52" s="500"/>
      <c r="V52" s="500"/>
      <c r="W52" s="500"/>
      <c r="X52" s="500"/>
      <c r="Y52" s="500"/>
      <c r="Z52" s="500"/>
      <c r="AA52" s="501"/>
      <c r="AB52" s="494"/>
      <c r="AC52" s="495"/>
      <c r="AD52" s="495"/>
      <c r="AE52" s="495"/>
      <c r="AF52" s="495"/>
      <c r="AG52" s="495"/>
      <c r="AH52" s="495"/>
      <c r="AI52" s="496"/>
      <c r="AJ52" s="497"/>
      <c r="AK52" s="492"/>
      <c r="AL52" s="492"/>
      <c r="AM52" s="498"/>
      <c r="AN52" s="492"/>
      <c r="AO52" s="493"/>
      <c r="AP52" s="493"/>
      <c r="AQ52" s="493"/>
      <c r="AR52" s="493"/>
      <c r="AS52" s="493"/>
      <c r="AT52" s="75"/>
      <c r="AU52" s="480" t="str">
        <f t="shared" si="11"/>
        <v xml:space="preserve"> </v>
      </c>
      <c r="AV52" s="481"/>
      <c r="AW52" s="481"/>
      <c r="AX52" s="482"/>
      <c r="AY52" s="14">
        <f t="shared" si="15"/>
        <v>0</v>
      </c>
      <c r="AZ52" s="16" t="str">
        <f t="shared" si="12"/>
        <v>Rodné číslo má 10(9) čísel!!!</v>
      </c>
      <c r="BA52" s="25"/>
      <c r="BE52" s="35">
        <f t="shared" si="13"/>
        <v>0</v>
      </c>
      <c r="BF52" s="6"/>
      <c r="BG52" s="1" t="str">
        <f t="shared" si="14"/>
        <v xml:space="preserve"> </v>
      </c>
      <c r="BI52" s="1" t="str">
        <f t="shared" si="8"/>
        <v/>
      </c>
      <c r="BJ52" s="1" t="str">
        <f t="shared" si="9"/>
        <v/>
      </c>
      <c r="BK52" s="1" t="str">
        <f t="shared" si="10"/>
        <v/>
      </c>
      <c r="BL52" s="1">
        <v>300</v>
      </c>
      <c r="BM52" s="1">
        <v>600</v>
      </c>
      <c r="BN52" s="1">
        <v>1000</v>
      </c>
      <c r="BO52" s="1">
        <v>510</v>
      </c>
      <c r="BP52" s="1">
        <v>1020</v>
      </c>
      <c r="BQ52" s="1">
        <v>1700</v>
      </c>
      <c r="BR52" s="1">
        <v>990</v>
      </c>
      <c r="BS52" s="1">
        <v>1980</v>
      </c>
      <c r="BT52" s="1">
        <v>3300</v>
      </c>
    </row>
    <row r="53" spans="2:76" ht="38.25" customHeight="1" x14ac:dyDescent="0.3">
      <c r="B53" s="313">
        <v>19</v>
      </c>
      <c r="C53" s="523"/>
      <c r="D53" s="523"/>
      <c r="E53" s="315"/>
      <c r="F53" s="512"/>
      <c r="G53" s="500"/>
      <c r="H53" s="500"/>
      <c r="I53" s="500"/>
      <c r="J53" s="500"/>
      <c r="K53" s="500"/>
      <c r="L53" s="500"/>
      <c r="M53" s="500"/>
      <c r="N53" s="500"/>
      <c r="O53" s="514"/>
      <c r="P53" s="499"/>
      <c r="Q53" s="500"/>
      <c r="R53" s="500"/>
      <c r="S53" s="500"/>
      <c r="T53" s="500"/>
      <c r="U53" s="500"/>
      <c r="V53" s="500"/>
      <c r="W53" s="500"/>
      <c r="X53" s="500"/>
      <c r="Y53" s="500"/>
      <c r="Z53" s="500"/>
      <c r="AA53" s="501"/>
      <c r="AB53" s="494"/>
      <c r="AC53" s="495"/>
      <c r="AD53" s="495"/>
      <c r="AE53" s="495"/>
      <c r="AF53" s="495"/>
      <c r="AG53" s="495"/>
      <c r="AH53" s="495"/>
      <c r="AI53" s="496"/>
      <c r="AJ53" s="492"/>
      <c r="AK53" s="492"/>
      <c r="AL53" s="492"/>
      <c r="AM53" s="492"/>
      <c r="AN53" s="502"/>
      <c r="AO53" s="503"/>
      <c r="AP53" s="503"/>
      <c r="AQ53" s="503"/>
      <c r="AR53" s="503"/>
      <c r="AS53" s="503"/>
      <c r="AT53" s="75"/>
      <c r="AU53" s="480" t="str">
        <f t="shared" si="11"/>
        <v xml:space="preserve"> </v>
      </c>
      <c r="AV53" s="481"/>
      <c r="AW53" s="481"/>
      <c r="AX53" s="482"/>
      <c r="AY53" s="14">
        <f t="shared" si="15"/>
        <v>0</v>
      </c>
      <c r="AZ53" s="16" t="str">
        <f t="shared" si="12"/>
        <v>Rodné číslo má 10(9) čísel!!!</v>
      </c>
      <c r="BA53" s="25"/>
      <c r="BE53" s="35">
        <f t="shared" si="13"/>
        <v>0</v>
      </c>
      <c r="BF53" s="6"/>
      <c r="BG53" s="1" t="str">
        <f t="shared" si="14"/>
        <v xml:space="preserve"> </v>
      </c>
      <c r="BI53" s="1" t="str">
        <f t="shared" si="8"/>
        <v/>
      </c>
      <c r="BJ53" s="1" t="str">
        <f t="shared" si="9"/>
        <v/>
      </c>
      <c r="BK53" s="1" t="str">
        <f t="shared" si="10"/>
        <v/>
      </c>
      <c r="BL53" s="1">
        <v>300</v>
      </c>
      <c r="BM53" s="1">
        <v>600</v>
      </c>
      <c r="BN53" s="1">
        <v>1000</v>
      </c>
      <c r="BO53" s="1">
        <v>510</v>
      </c>
      <c r="BP53" s="1">
        <v>1020</v>
      </c>
      <c r="BQ53" s="1">
        <v>1700</v>
      </c>
      <c r="BR53" s="1">
        <v>990</v>
      </c>
      <c r="BS53" s="1">
        <v>1980</v>
      </c>
      <c r="BT53" s="1">
        <v>3300</v>
      </c>
    </row>
    <row r="54" spans="2:76" ht="38.25" customHeight="1" thickBot="1" x14ac:dyDescent="0.35">
      <c r="B54" s="383">
        <v>20</v>
      </c>
      <c r="C54" s="384"/>
      <c r="D54" s="384"/>
      <c r="E54" s="385"/>
      <c r="F54" s="531"/>
      <c r="G54" s="532"/>
      <c r="H54" s="532"/>
      <c r="I54" s="532"/>
      <c r="J54" s="532"/>
      <c r="K54" s="532"/>
      <c r="L54" s="532"/>
      <c r="M54" s="532"/>
      <c r="N54" s="532"/>
      <c r="O54" s="533"/>
      <c r="P54" s="534"/>
      <c r="Q54" s="535"/>
      <c r="R54" s="535"/>
      <c r="S54" s="535"/>
      <c r="T54" s="535"/>
      <c r="U54" s="535"/>
      <c r="V54" s="535"/>
      <c r="W54" s="535"/>
      <c r="X54" s="535"/>
      <c r="Y54" s="535"/>
      <c r="Z54" s="535"/>
      <c r="AA54" s="536"/>
      <c r="AB54" s="494"/>
      <c r="AC54" s="495"/>
      <c r="AD54" s="495"/>
      <c r="AE54" s="495"/>
      <c r="AF54" s="495"/>
      <c r="AG54" s="495"/>
      <c r="AH54" s="495"/>
      <c r="AI54" s="496"/>
      <c r="AJ54" s="497"/>
      <c r="AK54" s="492"/>
      <c r="AL54" s="492"/>
      <c r="AM54" s="498"/>
      <c r="AN54" s="492"/>
      <c r="AO54" s="493"/>
      <c r="AP54" s="493"/>
      <c r="AQ54" s="493"/>
      <c r="AR54" s="493"/>
      <c r="AS54" s="493"/>
      <c r="AT54" s="75"/>
      <c r="AU54" s="483" t="str">
        <f t="shared" si="11"/>
        <v xml:space="preserve"> </v>
      </c>
      <c r="AV54" s="484"/>
      <c r="AW54" s="484"/>
      <c r="AX54" s="485"/>
      <c r="AY54" s="14">
        <f t="shared" si="15"/>
        <v>0</v>
      </c>
      <c r="AZ54" s="16" t="str">
        <f t="shared" si="12"/>
        <v>Rodné číslo má 10(9) čísel!!!</v>
      </c>
      <c r="BA54" s="25"/>
      <c r="BE54" s="35">
        <f t="shared" si="13"/>
        <v>0</v>
      </c>
      <c r="BF54" s="6"/>
      <c r="BG54" s="1" t="str">
        <f t="shared" si="14"/>
        <v xml:space="preserve"> </v>
      </c>
      <c r="BI54" s="1" t="str">
        <f t="shared" si="8"/>
        <v/>
      </c>
      <c r="BJ54" s="1" t="str">
        <f t="shared" si="9"/>
        <v/>
      </c>
      <c r="BK54" s="1" t="str">
        <f t="shared" si="10"/>
        <v/>
      </c>
      <c r="BL54" s="1">
        <v>300</v>
      </c>
      <c r="BM54" s="1">
        <v>600</v>
      </c>
      <c r="BN54" s="1">
        <v>1000</v>
      </c>
      <c r="BO54" s="1">
        <v>510</v>
      </c>
      <c r="BP54" s="1">
        <v>1020</v>
      </c>
      <c r="BQ54" s="1">
        <v>1700</v>
      </c>
      <c r="BR54" s="1">
        <v>990</v>
      </c>
      <c r="BS54" s="1">
        <v>1980</v>
      </c>
      <c r="BT54" s="1">
        <v>3300</v>
      </c>
    </row>
    <row r="55" spans="2:76" ht="21" customHeight="1" thickBot="1" x14ac:dyDescent="0.35">
      <c r="B55" s="9"/>
      <c r="P55" s="486" t="s">
        <v>19</v>
      </c>
      <c r="Q55" s="487"/>
      <c r="R55" s="487"/>
      <c r="S55" s="487"/>
      <c r="T55" s="487"/>
      <c r="U55" s="487"/>
      <c r="V55" s="487"/>
      <c r="W55" s="487"/>
      <c r="X55" s="487"/>
      <c r="Y55" s="487"/>
      <c r="Z55" s="487"/>
      <c r="AA55" s="487"/>
      <c r="AB55" s="487"/>
      <c r="AC55" s="487"/>
      <c r="AD55" s="487"/>
      <c r="AE55" s="487"/>
      <c r="AF55" s="487"/>
      <c r="AG55" s="487"/>
      <c r="AH55" s="487"/>
      <c r="AI55" s="487"/>
      <c r="AJ55" s="487"/>
      <c r="AK55" s="487"/>
      <c r="AL55" s="487"/>
      <c r="AM55" s="487"/>
      <c r="AN55" s="487"/>
      <c r="AO55" s="487"/>
      <c r="AP55" s="487"/>
      <c r="AQ55" s="487"/>
      <c r="AR55" s="487"/>
      <c r="AS55" s="487"/>
      <c r="AT55" s="488"/>
      <c r="AU55" s="489">
        <f>SUM(AU45:AX54)</f>
        <v>0</v>
      </c>
      <c r="AV55" s="490"/>
      <c r="AW55" s="490"/>
      <c r="AX55" s="491"/>
      <c r="AY55" s="14"/>
      <c r="AZ55" s="14"/>
      <c r="BA55" s="28"/>
      <c r="BE55" s="35">
        <f>SUM(BE45:BE54)</f>
        <v>0</v>
      </c>
      <c r="BF55" s="35"/>
      <c r="BG55" s="6">
        <f>SUM(AU45:AX54)</f>
        <v>0</v>
      </c>
      <c r="BX55" s="6"/>
    </row>
    <row r="56" spans="2:76" ht="15" customHeight="1" x14ac:dyDescent="0.3">
      <c r="B56" s="36"/>
      <c r="C56" s="36"/>
      <c r="D56" s="36"/>
      <c r="E56" s="36"/>
      <c r="F56" s="25"/>
      <c r="G56" s="14"/>
      <c r="H56" s="14"/>
      <c r="I56" s="14"/>
      <c r="J56" s="14"/>
      <c r="K56" s="14"/>
      <c r="L56" s="14"/>
      <c r="M56" s="14"/>
      <c r="N56" s="14"/>
      <c r="O56" s="14"/>
      <c r="P56" s="14"/>
      <c r="Q56" s="14"/>
      <c r="R56" s="14"/>
      <c r="S56" s="14"/>
      <c r="T56" s="37"/>
      <c r="U56" s="14"/>
      <c r="V56" s="14"/>
      <c r="W56" s="14"/>
      <c r="X56" s="14"/>
      <c r="Y56" s="14"/>
      <c r="Z56" s="14"/>
      <c r="AA56" s="14"/>
      <c r="AB56" s="14"/>
      <c r="AC56" s="14"/>
      <c r="AD56" s="14"/>
      <c r="AE56" s="14"/>
      <c r="AF56" s="14"/>
      <c r="AG56" s="14"/>
      <c r="AH56" s="14"/>
      <c r="AI56" s="14"/>
      <c r="AJ56" s="25"/>
      <c r="AK56" s="25"/>
      <c r="AL56" s="25"/>
      <c r="AM56" s="25"/>
      <c r="AN56" s="14"/>
      <c r="AO56" s="14"/>
      <c r="AU56" s="25"/>
      <c r="AV56" s="25"/>
      <c r="AW56" s="25"/>
      <c r="AX56" s="25"/>
      <c r="AY56" s="14"/>
      <c r="AZ56" s="14"/>
      <c r="BA56" s="25"/>
      <c r="BG56" s="6">
        <f>AU18+AU55</f>
        <v>0</v>
      </c>
    </row>
    <row r="57" spans="2:76" ht="15" customHeight="1" x14ac:dyDescent="0.3">
      <c r="B57" s="36"/>
      <c r="C57" s="36"/>
      <c r="D57" s="36"/>
      <c r="E57" s="36"/>
      <c r="F57" s="25"/>
      <c r="G57" s="14"/>
      <c r="H57" s="14"/>
      <c r="I57" s="14"/>
      <c r="J57" s="14"/>
      <c r="K57" s="14"/>
      <c r="L57" s="14"/>
      <c r="M57" s="14"/>
      <c r="N57" s="14"/>
      <c r="O57" s="14"/>
      <c r="P57" s="14"/>
      <c r="Q57" s="14"/>
      <c r="R57" s="14"/>
      <c r="S57" s="14"/>
      <c r="T57" s="37"/>
      <c r="U57" s="14"/>
      <c r="V57" s="14"/>
      <c r="W57" s="14"/>
      <c r="X57" s="14"/>
      <c r="Y57" s="14"/>
      <c r="Z57" s="14"/>
      <c r="AA57" s="14"/>
      <c r="AB57" s="14"/>
      <c r="AC57" s="14"/>
      <c r="AD57" s="14"/>
      <c r="AE57" s="14"/>
      <c r="AF57" s="14"/>
      <c r="AG57" s="14"/>
      <c r="AH57" s="14"/>
      <c r="AI57" s="14"/>
      <c r="AJ57" s="25"/>
      <c r="AK57" s="25"/>
      <c r="AL57" s="25"/>
      <c r="AM57" s="25"/>
      <c r="AN57" s="14"/>
      <c r="AO57" s="14"/>
      <c r="AU57" s="25"/>
      <c r="AV57" s="25"/>
      <c r="AW57" s="25"/>
      <c r="AX57" s="25"/>
      <c r="AY57" s="14"/>
      <c r="AZ57" s="14"/>
      <c r="BA57" s="25"/>
    </row>
    <row r="58" spans="2:76" ht="15" customHeight="1" x14ac:dyDescent="0.3">
      <c r="B58" s="58" t="s">
        <v>114</v>
      </c>
      <c r="C58" s="36"/>
      <c r="D58" s="36"/>
      <c r="E58" s="36"/>
      <c r="F58" s="25"/>
      <c r="G58" s="14"/>
      <c r="H58" s="14"/>
      <c r="I58" s="14"/>
      <c r="J58" s="14"/>
      <c r="K58" s="14"/>
      <c r="L58" s="14"/>
      <c r="M58" s="14"/>
      <c r="N58" s="14"/>
      <c r="O58" s="14"/>
      <c r="P58" s="14"/>
      <c r="Q58" s="14"/>
      <c r="R58" s="14"/>
      <c r="S58" s="14"/>
      <c r="T58" s="37"/>
      <c r="U58" s="14"/>
      <c r="V58" s="14"/>
      <c r="W58" s="14"/>
      <c r="X58" s="14"/>
      <c r="Y58" s="14"/>
      <c r="Z58" s="14"/>
      <c r="AA58" s="14"/>
      <c r="AB58" s="14"/>
      <c r="AC58" s="14"/>
      <c r="AD58" s="14"/>
      <c r="AE58" s="14"/>
      <c r="AF58" s="14"/>
      <c r="AG58" s="14"/>
      <c r="AH58" s="14"/>
      <c r="AI58" s="14"/>
      <c r="AJ58" s="25"/>
      <c r="AK58" s="25"/>
      <c r="AL58" s="25"/>
      <c r="AM58" s="25"/>
      <c r="AN58" s="14"/>
      <c r="AO58" s="14"/>
      <c r="AU58" s="25"/>
      <c r="AV58" s="25"/>
      <c r="AW58" s="25"/>
      <c r="AX58" s="25"/>
      <c r="AY58" s="14"/>
      <c r="AZ58" s="14"/>
      <c r="BA58" s="25"/>
    </row>
    <row r="59" spans="2:76" ht="15" customHeight="1" x14ac:dyDescent="0.3">
      <c r="B59" s="58" t="s">
        <v>115</v>
      </c>
      <c r="C59" s="36"/>
      <c r="D59" s="36"/>
      <c r="E59" s="36"/>
      <c r="F59" s="25"/>
      <c r="G59" s="14"/>
      <c r="H59" s="14"/>
      <c r="I59" s="14"/>
      <c r="J59" s="14"/>
      <c r="K59" s="14"/>
      <c r="L59" s="14"/>
      <c r="M59" s="14"/>
      <c r="N59" s="14"/>
      <c r="O59" s="14"/>
      <c r="P59" s="14"/>
      <c r="Q59" s="14"/>
      <c r="R59" s="14"/>
      <c r="S59" s="14"/>
      <c r="T59" s="37"/>
      <c r="U59" s="14"/>
      <c r="V59" s="14"/>
      <c r="W59" s="14"/>
      <c r="X59" s="14"/>
      <c r="Y59" s="14"/>
      <c r="Z59" s="14"/>
      <c r="AA59" s="14"/>
      <c r="AB59" s="14"/>
      <c r="AC59" s="14"/>
      <c r="AD59" s="14"/>
      <c r="AE59" s="14"/>
      <c r="AF59" s="14"/>
      <c r="AG59" s="14"/>
      <c r="AH59" s="14"/>
      <c r="AI59" s="14"/>
      <c r="AJ59" s="25"/>
      <c r="AK59" s="25"/>
      <c r="AL59" s="25"/>
      <c r="AM59" s="25"/>
      <c r="AN59" s="14"/>
      <c r="AO59" s="14"/>
      <c r="AU59" s="25"/>
      <c r="AV59" s="25"/>
      <c r="AW59" s="25"/>
      <c r="AX59" s="25"/>
      <c r="AY59" s="14"/>
      <c r="AZ59" s="14"/>
      <c r="BA59" s="25"/>
    </row>
    <row r="60" spans="2:76" ht="15" customHeight="1" x14ac:dyDescent="0.3">
      <c r="B60" s="58" t="s">
        <v>116</v>
      </c>
      <c r="C60" s="36"/>
      <c r="D60" s="36"/>
      <c r="E60" s="36"/>
      <c r="F60" s="25"/>
      <c r="G60" s="14"/>
      <c r="H60" s="14"/>
      <c r="I60" s="14"/>
      <c r="J60" s="14"/>
      <c r="K60" s="14"/>
      <c r="L60" s="14"/>
      <c r="M60" s="14"/>
      <c r="N60" s="14"/>
      <c r="O60" s="14"/>
      <c r="P60" s="14"/>
      <c r="Q60" s="14"/>
      <c r="R60" s="14"/>
      <c r="S60" s="14"/>
      <c r="T60" s="37"/>
      <c r="U60" s="14"/>
      <c r="V60" s="14"/>
      <c r="W60" s="14"/>
      <c r="X60" s="14"/>
      <c r="Y60" s="14"/>
      <c r="Z60" s="14"/>
      <c r="AA60" s="14"/>
      <c r="AB60" s="14"/>
      <c r="AC60" s="14"/>
      <c r="AD60" s="14"/>
      <c r="AE60" s="14"/>
      <c r="AF60" s="14"/>
      <c r="AG60" s="14"/>
      <c r="AH60" s="14"/>
      <c r="AI60" s="14"/>
      <c r="AJ60" s="25"/>
      <c r="AK60" s="25"/>
      <c r="AL60" s="25"/>
      <c r="AM60" s="25"/>
      <c r="AN60" s="14"/>
      <c r="AO60" s="14"/>
      <c r="AU60" s="25"/>
      <c r="AV60" s="25"/>
      <c r="AW60" s="25"/>
      <c r="AX60" s="25"/>
      <c r="AY60" s="14"/>
      <c r="AZ60" s="14"/>
      <c r="BA60" s="25"/>
    </row>
    <row r="61" spans="2:76" ht="15" customHeight="1" x14ac:dyDescent="0.3">
      <c r="B61" s="36"/>
      <c r="C61" s="36"/>
      <c r="D61" s="36"/>
      <c r="E61" s="36"/>
      <c r="F61" s="25"/>
      <c r="G61" s="14"/>
      <c r="H61" s="14"/>
      <c r="I61" s="14"/>
      <c r="J61" s="14"/>
      <c r="K61" s="14"/>
      <c r="L61" s="14"/>
      <c r="M61" s="14"/>
      <c r="N61" s="14"/>
      <c r="O61" s="14"/>
      <c r="P61" s="14"/>
      <c r="Q61" s="14"/>
      <c r="R61" s="14"/>
      <c r="S61" s="14"/>
      <c r="T61" s="37"/>
      <c r="U61" s="14"/>
      <c r="V61" s="14"/>
      <c r="W61" s="14"/>
      <c r="X61" s="14"/>
      <c r="Y61" s="14"/>
      <c r="Z61" s="14"/>
      <c r="AA61" s="14"/>
      <c r="AB61" s="14"/>
      <c r="AX61" s="25"/>
      <c r="AY61" s="14"/>
      <c r="AZ61" s="14"/>
      <c r="BA61" s="25"/>
    </row>
    <row r="62" spans="2:76" ht="15" customHeight="1" x14ac:dyDescent="0.3">
      <c r="B62" s="36"/>
      <c r="C62" s="36"/>
      <c r="D62" s="36"/>
      <c r="E62" s="36"/>
      <c r="F62" s="25"/>
      <c r="G62" s="14"/>
      <c r="H62" s="14"/>
      <c r="I62" s="14"/>
      <c r="J62" s="14"/>
      <c r="K62" s="14"/>
      <c r="L62" s="14"/>
      <c r="M62" s="14"/>
      <c r="N62" s="14"/>
      <c r="O62" s="14"/>
      <c r="P62" s="14"/>
      <c r="Q62" s="14"/>
      <c r="R62" s="14"/>
      <c r="S62" s="14"/>
      <c r="T62" s="37"/>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U62" s="14"/>
      <c r="AV62" s="14"/>
      <c r="AW62" s="14"/>
      <c r="AX62" s="25"/>
      <c r="AY62" s="14"/>
      <c r="AZ62" s="14"/>
      <c r="BA62" s="25"/>
    </row>
    <row r="63" spans="2:76" ht="15" customHeight="1" x14ac:dyDescent="0.3">
      <c r="AC63" s="14"/>
      <c r="AD63" s="14"/>
      <c r="AE63" s="14"/>
      <c r="AF63" s="14"/>
      <c r="AG63" s="14"/>
      <c r="AH63" s="14"/>
      <c r="AI63" s="14"/>
      <c r="AJ63" s="14"/>
      <c r="AK63" s="14"/>
      <c r="AL63" s="14"/>
      <c r="AM63" s="14"/>
      <c r="AN63" s="14"/>
      <c r="AO63" s="14"/>
      <c r="AP63" s="14"/>
      <c r="AQ63" s="14"/>
      <c r="AR63" s="14"/>
      <c r="AS63" s="14"/>
      <c r="AU63" s="14"/>
      <c r="AV63" s="14"/>
      <c r="AW63" s="14"/>
      <c r="AY63" s="14"/>
      <c r="AZ63" s="14"/>
      <c r="BA63" s="25"/>
    </row>
    <row r="64" spans="2:76" ht="15" customHeight="1" x14ac:dyDescent="0.3">
      <c r="AC64" s="14"/>
      <c r="AD64" s="14"/>
      <c r="AE64" s="14"/>
      <c r="AF64" s="14"/>
      <c r="AG64" s="14"/>
      <c r="AH64" s="14"/>
      <c r="AI64" s="14"/>
      <c r="AJ64" s="14"/>
      <c r="AK64" s="14"/>
      <c r="AL64" s="14"/>
      <c r="AM64" s="14"/>
      <c r="AN64" s="14"/>
      <c r="AO64" s="14"/>
      <c r="AP64" s="14"/>
      <c r="AQ64" s="14"/>
      <c r="AR64" s="14"/>
      <c r="AS64" s="14"/>
      <c r="AU64" s="14"/>
      <c r="AV64" s="14"/>
      <c r="AW64" s="14"/>
      <c r="AY64" s="14"/>
      <c r="AZ64" s="14"/>
      <c r="BA64" s="25"/>
    </row>
    <row r="65" spans="2:72" ht="15" customHeight="1" x14ac:dyDescent="0.3">
      <c r="AC65" s="14"/>
      <c r="AD65" s="14"/>
      <c r="AE65" s="14"/>
      <c r="AF65" s="14"/>
      <c r="AG65" s="14"/>
      <c r="AH65" s="14"/>
      <c r="AI65" s="14"/>
      <c r="AJ65" s="14"/>
      <c r="AK65" s="14"/>
      <c r="AL65" s="14"/>
      <c r="AM65" s="14"/>
      <c r="AN65" s="14"/>
      <c r="AO65" s="14"/>
      <c r="AP65" s="14"/>
      <c r="AQ65" s="14"/>
      <c r="AR65" s="14"/>
      <c r="AS65" s="14"/>
      <c r="AU65" s="14"/>
      <c r="AV65" s="14"/>
      <c r="AW65" s="14"/>
      <c r="AY65" s="14"/>
      <c r="AZ65" s="14"/>
      <c r="BA65" s="25"/>
    </row>
    <row r="66" spans="2:72" ht="15" customHeight="1" x14ac:dyDescent="0.3">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U66" s="14"/>
      <c r="AV66" s="14"/>
      <c r="AW66" s="14"/>
      <c r="AY66" s="14"/>
      <c r="AZ66" s="14"/>
      <c r="BA66" s="25"/>
    </row>
    <row r="67" spans="2:72" ht="15" customHeight="1" x14ac:dyDescent="0.25">
      <c r="AT67" s="1"/>
    </row>
    <row r="68" spans="2:72" ht="15" customHeight="1" x14ac:dyDescent="0.25">
      <c r="AT68" s="1"/>
    </row>
    <row r="69" spans="2:72" ht="15" customHeight="1" x14ac:dyDescent="0.25">
      <c r="AT69" s="1"/>
    </row>
    <row r="70" spans="2:72" ht="15" customHeight="1" x14ac:dyDescent="0.25">
      <c r="AT70" s="1"/>
    </row>
    <row r="71" spans="2:72" ht="15" customHeight="1" x14ac:dyDescent="0.25">
      <c r="AT71" s="1"/>
    </row>
    <row r="72" spans="2:72" ht="15" customHeight="1" x14ac:dyDescent="0.25">
      <c r="AT72" s="1"/>
    </row>
    <row r="73" spans="2:72" ht="15" customHeight="1" x14ac:dyDescent="0.25">
      <c r="B73" s="335" t="s">
        <v>141</v>
      </c>
      <c r="C73" s="336"/>
      <c r="D73" s="336"/>
      <c r="E73" s="336"/>
      <c r="F73" s="336"/>
      <c r="G73" s="336"/>
      <c r="H73" s="337"/>
      <c r="AT73" s="1"/>
    </row>
    <row r="74" spans="2:72" ht="15" customHeight="1" x14ac:dyDescent="0.25">
      <c r="AT74" s="1"/>
    </row>
    <row r="75" spans="2:72" ht="17.25" customHeight="1" x14ac:dyDescent="0.3">
      <c r="F75" s="307" t="s">
        <v>0</v>
      </c>
      <c r="G75" s="307"/>
      <c r="H75" s="307"/>
      <c r="I75" s="307"/>
      <c r="J75" s="307"/>
      <c r="K75" s="307"/>
      <c r="L75" s="307"/>
      <c r="M75" s="307"/>
      <c r="N75" s="307"/>
      <c r="O75" s="433"/>
      <c r="P75" s="462" t="e">
        <f>IF(AY75=0," ",IF(AY75&gt;0,AY75))</f>
        <v>#REF!</v>
      </c>
      <c r="Q75" s="463"/>
      <c r="R75" s="463"/>
      <c r="S75" s="463"/>
      <c r="T75" s="463"/>
      <c r="U75" s="463"/>
      <c r="V75" s="463"/>
      <c r="W75" s="463"/>
      <c r="X75" s="463"/>
      <c r="Y75" s="464"/>
      <c r="AA75" s="307" t="s">
        <v>1</v>
      </c>
      <c r="AB75" s="307"/>
      <c r="AC75" s="307"/>
      <c r="AD75" s="307"/>
      <c r="AE75" s="433"/>
      <c r="AF75" s="434">
        <v>0</v>
      </c>
      <c r="AG75" s="435"/>
      <c r="AH75" s="436"/>
      <c r="AJ75" s="307" t="s">
        <v>2</v>
      </c>
      <c r="AK75" s="307"/>
      <c r="AL75" s="433"/>
      <c r="AM75" s="437"/>
      <c r="AN75" s="438"/>
      <c r="AO75" s="439"/>
      <c r="AY75" s="1" t="e">
        <f>#REF!</f>
        <v>#REF!</v>
      </c>
    </row>
    <row r="76" spans="2:72" s="81" customFormat="1" ht="28.95" customHeight="1" x14ac:dyDescent="0.25">
      <c r="B76" s="554" t="s">
        <v>137</v>
      </c>
      <c r="C76" s="554"/>
      <c r="D76" s="554"/>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row>
    <row r="77" spans="2:72" s="81" customFormat="1" ht="28.95" customHeight="1" thickBot="1" x14ac:dyDescent="0.3">
      <c r="B77" s="554"/>
      <c r="C77" s="554"/>
      <c r="D77" s="554"/>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row>
    <row r="78" spans="2:72" ht="17.25" customHeight="1" thickBot="1" x14ac:dyDescent="0.45">
      <c r="B78" s="30"/>
      <c r="V78" s="359" t="s">
        <v>14</v>
      </c>
      <c r="W78" s="537"/>
      <c r="X78" s="537"/>
      <c r="Y78" s="537"/>
      <c r="Z78" s="537"/>
      <c r="AA78" s="537"/>
      <c r="AB78" s="537"/>
      <c r="AC78" s="537"/>
      <c r="AD78" s="537"/>
      <c r="AE78" s="537"/>
      <c r="AF78" s="537"/>
      <c r="AG78" s="537"/>
      <c r="AH78" s="537"/>
      <c r="AI78" s="538"/>
      <c r="AJ78" s="329" t="s">
        <v>133</v>
      </c>
      <c r="AK78" s="372"/>
      <c r="AL78" s="372"/>
      <c r="AM78" s="372"/>
      <c r="AN78" s="372"/>
      <c r="AO78" s="539"/>
    </row>
    <row r="79" spans="2:72" ht="6" customHeight="1" thickBot="1" x14ac:dyDescent="0.45">
      <c r="B79" s="30"/>
    </row>
    <row r="80" spans="2:72" ht="30.75" customHeight="1" thickBot="1" x14ac:dyDescent="0.3">
      <c r="B80" s="520" t="s">
        <v>24</v>
      </c>
      <c r="C80" s="521"/>
      <c r="D80" s="521"/>
      <c r="E80" s="522"/>
      <c r="F80" s="362" t="s">
        <v>25</v>
      </c>
      <c r="G80" s="504"/>
      <c r="H80" s="504"/>
      <c r="I80" s="504"/>
      <c r="J80" s="504"/>
      <c r="K80" s="504"/>
      <c r="L80" s="504"/>
      <c r="M80" s="504"/>
      <c r="N80" s="504"/>
      <c r="O80" s="505"/>
      <c r="P80" s="362" t="s">
        <v>26</v>
      </c>
      <c r="Q80" s="504"/>
      <c r="R80" s="504"/>
      <c r="S80" s="504"/>
      <c r="T80" s="504"/>
      <c r="U80" s="504"/>
      <c r="V80" s="504"/>
      <c r="W80" s="504"/>
      <c r="X80" s="504"/>
      <c r="Y80" s="504"/>
      <c r="Z80" s="504"/>
      <c r="AA80" s="505"/>
      <c r="AB80" s="362" t="s">
        <v>132</v>
      </c>
      <c r="AC80" s="504"/>
      <c r="AD80" s="504"/>
      <c r="AE80" s="504"/>
      <c r="AF80" s="504"/>
      <c r="AG80" s="504"/>
      <c r="AH80" s="504"/>
      <c r="AI80" s="505"/>
      <c r="AJ80" s="362" t="s">
        <v>27</v>
      </c>
      <c r="AK80" s="504"/>
      <c r="AL80" s="504"/>
      <c r="AM80" s="505"/>
      <c r="AN80" s="362" t="s">
        <v>28</v>
      </c>
      <c r="AO80" s="540"/>
      <c r="AP80" s="540"/>
      <c r="AQ80" s="540"/>
      <c r="AR80" s="540"/>
      <c r="AS80" s="541"/>
      <c r="AT80" s="65" t="s">
        <v>11</v>
      </c>
      <c r="AU80" s="362" t="s">
        <v>29</v>
      </c>
      <c r="AV80" s="504"/>
      <c r="AW80" s="504"/>
      <c r="AX80" s="505"/>
      <c r="BA80" s="18"/>
      <c r="BI80" s="1" t="s">
        <v>82</v>
      </c>
      <c r="BJ80" s="1" t="s">
        <v>83</v>
      </c>
      <c r="BK80" s="1" t="s">
        <v>84</v>
      </c>
      <c r="BL80" s="1" t="s">
        <v>82</v>
      </c>
      <c r="BM80" s="1" t="s">
        <v>82</v>
      </c>
      <c r="BN80" s="1" t="s">
        <v>82</v>
      </c>
      <c r="BO80" s="1" t="s">
        <v>83</v>
      </c>
      <c r="BP80" s="1" t="s">
        <v>83</v>
      </c>
      <c r="BQ80" s="1" t="s">
        <v>83</v>
      </c>
      <c r="BR80" s="1" t="s">
        <v>84</v>
      </c>
      <c r="BS80" s="1" t="s">
        <v>84</v>
      </c>
      <c r="BT80" s="1" t="s">
        <v>84</v>
      </c>
    </row>
    <row r="81" spans="2:76" ht="13.5" hidden="1" customHeight="1" x14ac:dyDescent="0.25">
      <c r="B81" s="31" t="s">
        <v>3</v>
      </c>
      <c r="C81" s="32"/>
      <c r="D81" s="32"/>
      <c r="E81" s="33"/>
      <c r="F81" s="21"/>
      <c r="W81" s="22"/>
      <c r="X81" s="21"/>
      <c r="AJ81" s="34"/>
      <c r="AK81" s="23"/>
      <c r="AL81" s="23"/>
      <c r="AM81" s="23"/>
      <c r="AN81" s="23"/>
      <c r="AO81" s="23"/>
      <c r="AU81" s="34"/>
      <c r="AV81" s="23"/>
      <c r="AW81" s="23"/>
      <c r="AX81" s="24"/>
      <c r="AY81" s="8"/>
      <c r="AZ81" s="23"/>
      <c r="BI81" s="1" t="str">
        <f>IF(BE79=0,"",IF(BE79&lt;31,BL81,IF(BE79&lt;181,BM81,IF(BE79&lt;366,BN81))))</f>
        <v/>
      </c>
      <c r="BJ81" s="1" t="str">
        <f>IF(BE79=0,"",IF(BE79&lt;31,BO81,IF(BE79&lt;181,BP81,IF(BE79&lt;366,BQ81))))</f>
        <v/>
      </c>
      <c r="BK81" s="1" t="str">
        <f>IF(BE79=0,"",IF(BE79&lt;31,BR81,IF(BE79&lt;181,BS81,IF(BE79&lt;366,BT81))))</f>
        <v/>
      </c>
      <c r="BL81" s="1">
        <v>300</v>
      </c>
      <c r="BM81" s="1">
        <v>600</v>
      </c>
      <c r="BN81" s="1">
        <v>1000</v>
      </c>
      <c r="BO81" s="1">
        <v>510</v>
      </c>
      <c r="BP81" s="1">
        <v>1020</v>
      </c>
      <c r="BQ81" s="1">
        <v>1700</v>
      </c>
      <c r="BR81" s="1">
        <v>990</v>
      </c>
      <c r="BS81" s="1">
        <v>1980</v>
      </c>
      <c r="BT81" s="1">
        <v>3300</v>
      </c>
    </row>
    <row r="82" spans="2:76" ht="38.25" customHeight="1" x14ac:dyDescent="0.3">
      <c r="B82" s="509">
        <v>21</v>
      </c>
      <c r="C82" s="510"/>
      <c r="D82" s="510"/>
      <c r="E82" s="511"/>
      <c r="F82" s="512"/>
      <c r="G82" s="513"/>
      <c r="H82" s="513"/>
      <c r="I82" s="513"/>
      <c r="J82" s="513"/>
      <c r="K82" s="513"/>
      <c r="L82" s="513"/>
      <c r="M82" s="513"/>
      <c r="N82" s="513"/>
      <c r="O82" s="514"/>
      <c r="P82" s="515"/>
      <c r="Q82" s="513"/>
      <c r="R82" s="513"/>
      <c r="S82" s="513"/>
      <c r="T82" s="513"/>
      <c r="U82" s="513"/>
      <c r="V82" s="513"/>
      <c r="W82" s="513"/>
      <c r="X82" s="513"/>
      <c r="Y82" s="513"/>
      <c r="Z82" s="513"/>
      <c r="AA82" s="516"/>
      <c r="AB82" s="517"/>
      <c r="AC82" s="518"/>
      <c r="AD82" s="518"/>
      <c r="AE82" s="518"/>
      <c r="AF82" s="518"/>
      <c r="AG82" s="518"/>
      <c r="AH82" s="518"/>
      <c r="AI82" s="519"/>
      <c r="AJ82" s="492"/>
      <c r="AK82" s="492"/>
      <c r="AL82" s="492"/>
      <c r="AM82" s="492"/>
      <c r="AN82" s="528"/>
      <c r="AO82" s="529"/>
      <c r="AP82" s="529"/>
      <c r="AQ82" s="529"/>
      <c r="AR82" s="529"/>
      <c r="AS82" s="529"/>
      <c r="AT82" s="62"/>
      <c r="AU82" s="506" t="str">
        <f>IF(ISNA(HLOOKUP(AT82,$BI$80:$BK$91,2+B8,0))," ",HLOOKUP(AT82,$BI$80:$BK$91,2+B8,0))</f>
        <v xml:space="preserve"> </v>
      </c>
      <c r="AV82" s="507"/>
      <c r="AW82" s="507"/>
      <c r="AX82" s="508"/>
      <c r="AY82" s="14">
        <f>VALUE(AB82)</f>
        <v>0</v>
      </c>
      <c r="AZ82" s="16" t="str">
        <f>IF(ISERROR(AY82),"Rodné číslo tvoří pouze číslice!!!",IF(LEN(AY82)=10,IF(VALUE(AY82)/11=ROUND(VALUE(AY82)/11,0),"","Špatně zadané rodné číslo!!!"),IF(LEN(AY82)=9,"","Rodné číslo má 10(9) čísel!!!")))</f>
        <v>Rodné číslo má 10(9) čísel!!!</v>
      </c>
      <c r="BA82" s="25"/>
      <c r="BE82" s="35">
        <f>AN82-AJ82</f>
        <v>0</v>
      </c>
      <c r="BF82" s="6"/>
      <c r="BG82" s="1" t="str">
        <f>AU82</f>
        <v xml:space="preserve"> </v>
      </c>
      <c r="BI82" s="1" t="str">
        <f t="shared" ref="BI82:BI91" si="16">IF(BE82=0,"",IF(BE82&lt;31,BL82,IF(BE82&lt;183,BM82,IF(BE82&lt;366,BN82))))</f>
        <v/>
      </c>
      <c r="BJ82" s="1" t="str">
        <f t="shared" ref="BJ82:BJ91" si="17">IF(BE82=0,"",IF(BE82&lt;31,BO82,IF(BE82&lt;183,BP82,IF(BE82&lt;366,BQ82))))</f>
        <v/>
      </c>
      <c r="BK82" s="1" t="str">
        <f t="shared" ref="BK82:BK91" si="18">IF(BE82=0,"",IF(BE82&lt;31,BR82,IF(BE82&lt;183,BS82,IF(BE82&lt;366,BT82))))</f>
        <v/>
      </c>
      <c r="BL82" s="1">
        <v>300</v>
      </c>
      <c r="BM82" s="1">
        <v>600</v>
      </c>
      <c r="BN82" s="1">
        <v>1000</v>
      </c>
      <c r="BO82" s="1">
        <v>510</v>
      </c>
      <c r="BP82" s="1">
        <v>1020</v>
      </c>
      <c r="BQ82" s="1">
        <v>1700</v>
      </c>
      <c r="BR82" s="1">
        <v>990</v>
      </c>
      <c r="BS82" s="1">
        <v>1980</v>
      </c>
      <c r="BT82" s="1">
        <v>3300</v>
      </c>
      <c r="BU82" s="1">
        <v>0</v>
      </c>
    </row>
    <row r="83" spans="2:76" ht="38.25" customHeight="1" x14ac:dyDescent="0.3">
      <c r="B83" s="313">
        <v>22</v>
      </c>
      <c r="C83" s="523"/>
      <c r="D83" s="523"/>
      <c r="E83" s="315"/>
      <c r="F83" s="512"/>
      <c r="G83" s="500"/>
      <c r="H83" s="500"/>
      <c r="I83" s="500"/>
      <c r="J83" s="500"/>
      <c r="K83" s="500"/>
      <c r="L83" s="500"/>
      <c r="M83" s="500"/>
      <c r="N83" s="500"/>
      <c r="O83" s="514"/>
      <c r="P83" s="499"/>
      <c r="Q83" s="500"/>
      <c r="R83" s="500"/>
      <c r="S83" s="500"/>
      <c r="T83" s="500"/>
      <c r="U83" s="500"/>
      <c r="V83" s="500"/>
      <c r="W83" s="500"/>
      <c r="X83" s="500"/>
      <c r="Y83" s="500"/>
      <c r="Z83" s="500"/>
      <c r="AA83" s="501"/>
      <c r="AB83" s="494"/>
      <c r="AC83" s="495"/>
      <c r="AD83" s="495"/>
      <c r="AE83" s="495"/>
      <c r="AF83" s="495"/>
      <c r="AG83" s="495"/>
      <c r="AH83" s="495"/>
      <c r="AI83" s="496"/>
      <c r="AJ83" s="497"/>
      <c r="AK83" s="492"/>
      <c r="AL83" s="492"/>
      <c r="AM83" s="498"/>
      <c r="AN83" s="492"/>
      <c r="AO83" s="493"/>
      <c r="AP83" s="493"/>
      <c r="AQ83" s="493"/>
      <c r="AR83" s="493"/>
      <c r="AS83" s="493"/>
      <c r="AT83" s="75"/>
      <c r="AU83" s="480" t="str">
        <f t="shared" ref="AU83:AU91" si="19">IF(ISNA(HLOOKUP(AT83,$BI$80:$BK$91,2+B9,0))," ",HLOOKUP(AT83,$BI$80:$BK$91,2+B9,0))</f>
        <v xml:space="preserve"> </v>
      </c>
      <c r="AV83" s="481"/>
      <c r="AW83" s="481"/>
      <c r="AX83" s="482"/>
      <c r="AY83" s="14">
        <f>VALUE(AB83)</f>
        <v>0</v>
      </c>
      <c r="AZ83" s="16" t="str">
        <f t="shared" ref="AZ83:AZ91" si="20">IF(ISERROR(AY83),"Rodné číslo tvoří pouze číslice!!!",IF(LEN(AY83)=10,IF(VALUE(AY83)/11=ROUND(VALUE(AY83)/11,0),"","Špatně zadané rodné číslo!!!"),IF(LEN(AY83)=9,"","Rodné číslo má 10(9) čísel!!!")))</f>
        <v>Rodné číslo má 10(9) čísel!!!</v>
      </c>
      <c r="BA83" s="25"/>
      <c r="BE83" s="35">
        <f t="shared" ref="BE83:BE91" si="21">AN83-AJ83</f>
        <v>0</v>
      </c>
      <c r="BF83" s="6"/>
      <c r="BG83" s="1" t="str">
        <f t="shared" ref="BG83:BG91" si="22">AU83</f>
        <v xml:space="preserve"> </v>
      </c>
      <c r="BI83" s="1" t="str">
        <f t="shared" si="16"/>
        <v/>
      </c>
      <c r="BJ83" s="1" t="str">
        <f t="shared" si="17"/>
        <v/>
      </c>
      <c r="BK83" s="1" t="str">
        <f t="shared" si="18"/>
        <v/>
      </c>
      <c r="BL83" s="1">
        <v>300</v>
      </c>
      <c r="BM83" s="1">
        <v>600</v>
      </c>
      <c r="BN83" s="1">
        <v>1000</v>
      </c>
      <c r="BO83" s="1">
        <v>510</v>
      </c>
      <c r="BP83" s="1">
        <v>1020</v>
      </c>
      <c r="BQ83" s="1">
        <v>1700</v>
      </c>
      <c r="BR83" s="1">
        <v>990</v>
      </c>
      <c r="BS83" s="1">
        <v>1980</v>
      </c>
      <c r="BT83" s="1">
        <v>3300</v>
      </c>
    </row>
    <row r="84" spans="2:76" ht="38.25" customHeight="1" x14ac:dyDescent="0.3">
      <c r="B84" s="313">
        <v>23</v>
      </c>
      <c r="C84" s="523"/>
      <c r="D84" s="523"/>
      <c r="E84" s="315"/>
      <c r="F84" s="512"/>
      <c r="G84" s="500"/>
      <c r="H84" s="500"/>
      <c r="I84" s="500"/>
      <c r="J84" s="500"/>
      <c r="K84" s="500"/>
      <c r="L84" s="500"/>
      <c r="M84" s="500"/>
      <c r="N84" s="500"/>
      <c r="O84" s="514"/>
      <c r="P84" s="499"/>
      <c r="Q84" s="500"/>
      <c r="R84" s="500"/>
      <c r="S84" s="500"/>
      <c r="T84" s="500"/>
      <c r="U84" s="500"/>
      <c r="V84" s="500"/>
      <c r="W84" s="500"/>
      <c r="X84" s="500"/>
      <c r="Y84" s="500"/>
      <c r="Z84" s="500"/>
      <c r="AA84" s="501"/>
      <c r="AB84" s="494"/>
      <c r="AC84" s="495"/>
      <c r="AD84" s="495"/>
      <c r="AE84" s="495"/>
      <c r="AF84" s="495"/>
      <c r="AG84" s="495"/>
      <c r="AH84" s="495"/>
      <c r="AI84" s="496"/>
      <c r="AJ84" s="492"/>
      <c r="AK84" s="492"/>
      <c r="AL84" s="492"/>
      <c r="AM84" s="492"/>
      <c r="AN84" s="502"/>
      <c r="AO84" s="503"/>
      <c r="AP84" s="503"/>
      <c r="AQ84" s="503"/>
      <c r="AR84" s="503"/>
      <c r="AS84" s="503"/>
      <c r="AT84" s="75"/>
      <c r="AU84" s="480" t="str">
        <f t="shared" si="19"/>
        <v xml:space="preserve"> </v>
      </c>
      <c r="AV84" s="481"/>
      <c r="AW84" s="481"/>
      <c r="AX84" s="482"/>
      <c r="AY84" s="14">
        <f t="shared" ref="AY84:AY91" si="23">VALUE(AB84)</f>
        <v>0</v>
      </c>
      <c r="AZ84" s="16" t="str">
        <f t="shared" si="20"/>
        <v>Rodné číslo má 10(9) čísel!!!</v>
      </c>
      <c r="BA84" s="25"/>
      <c r="BE84" s="35">
        <f t="shared" si="21"/>
        <v>0</v>
      </c>
      <c r="BF84" s="6"/>
      <c r="BG84" s="1" t="str">
        <f t="shared" si="22"/>
        <v xml:space="preserve"> </v>
      </c>
      <c r="BI84" s="1" t="str">
        <f t="shared" si="16"/>
        <v/>
      </c>
      <c r="BJ84" s="1" t="str">
        <f t="shared" si="17"/>
        <v/>
      </c>
      <c r="BK84" s="1" t="str">
        <f t="shared" si="18"/>
        <v/>
      </c>
      <c r="BL84" s="1">
        <v>300</v>
      </c>
      <c r="BM84" s="1">
        <v>600</v>
      </c>
      <c r="BN84" s="1">
        <v>1000</v>
      </c>
      <c r="BO84" s="1">
        <v>510</v>
      </c>
      <c r="BP84" s="1">
        <v>1020</v>
      </c>
      <c r="BQ84" s="1">
        <v>1700</v>
      </c>
      <c r="BR84" s="1">
        <v>990</v>
      </c>
      <c r="BS84" s="1">
        <v>1980</v>
      </c>
      <c r="BT84" s="1">
        <v>3300</v>
      </c>
    </row>
    <row r="85" spans="2:76" ht="38.25" customHeight="1" x14ac:dyDescent="0.3">
      <c r="B85" s="313">
        <v>24</v>
      </c>
      <c r="C85" s="523"/>
      <c r="D85" s="523"/>
      <c r="E85" s="315"/>
      <c r="F85" s="512"/>
      <c r="G85" s="500"/>
      <c r="H85" s="500"/>
      <c r="I85" s="500"/>
      <c r="J85" s="500"/>
      <c r="K85" s="500"/>
      <c r="L85" s="500"/>
      <c r="M85" s="500"/>
      <c r="N85" s="500"/>
      <c r="O85" s="514"/>
      <c r="P85" s="499"/>
      <c r="Q85" s="500"/>
      <c r="R85" s="500"/>
      <c r="S85" s="500"/>
      <c r="T85" s="500"/>
      <c r="U85" s="500"/>
      <c r="V85" s="500"/>
      <c r="W85" s="500"/>
      <c r="X85" s="500"/>
      <c r="Y85" s="500"/>
      <c r="Z85" s="500"/>
      <c r="AA85" s="501"/>
      <c r="AB85" s="494"/>
      <c r="AC85" s="495"/>
      <c r="AD85" s="495"/>
      <c r="AE85" s="495"/>
      <c r="AF85" s="495"/>
      <c r="AG85" s="495"/>
      <c r="AH85" s="495"/>
      <c r="AI85" s="496"/>
      <c r="AJ85" s="497"/>
      <c r="AK85" s="492"/>
      <c r="AL85" s="492"/>
      <c r="AM85" s="498"/>
      <c r="AN85" s="492"/>
      <c r="AO85" s="493"/>
      <c r="AP85" s="493"/>
      <c r="AQ85" s="493"/>
      <c r="AR85" s="493"/>
      <c r="AS85" s="493"/>
      <c r="AT85" s="75"/>
      <c r="AU85" s="480" t="str">
        <f t="shared" si="19"/>
        <v xml:space="preserve"> </v>
      </c>
      <c r="AV85" s="481"/>
      <c r="AW85" s="481"/>
      <c r="AX85" s="482"/>
      <c r="AY85" s="14">
        <f t="shared" si="23"/>
        <v>0</v>
      </c>
      <c r="AZ85" s="16" t="str">
        <f t="shared" si="20"/>
        <v>Rodné číslo má 10(9) čísel!!!</v>
      </c>
      <c r="BA85" s="25"/>
      <c r="BE85" s="35">
        <f t="shared" si="21"/>
        <v>0</v>
      </c>
      <c r="BF85" s="6"/>
      <c r="BG85" s="1" t="str">
        <f t="shared" si="22"/>
        <v xml:space="preserve"> </v>
      </c>
      <c r="BI85" s="1" t="str">
        <f t="shared" si="16"/>
        <v/>
      </c>
      <c r="BJ85" s="1" t="str">
        <f t="shared" si="17"/>
        <v/>
      </c>
      <c r="BK85" s="1" t="str">
        <f t="shared" si="18"/>
        <v/>
      </c>
      <c r="BL85" s="1">
        <v>300</v>
      </c>
      <c r="BM85" s="1">
        <v>600</v>
      </c>
      <c r="BN85" s="1">
        <v>1000</v>
      </c>
      <c r="BO85" s="1">
        <v>510</v>
      </c>
      <c r="BP85" s="1">
        <v>1020</v>
      </c>
      <c r="BQ85" s="1">
        <v>1700</v>
      </c>
      <c r="BR85" s="1">
        <v>990</v>
      </c>
      <c r="BS85" s="1">
        <v>1980</v>
      </c>
      <c r="BT85" s="1">
        <v>3300</v>
      </c>
    </row>
    <row r="86" spans="2:76" ht="38.25" customHeight="1" x14ac:dyDescent="0.3">
      <c r="B86" s="313">
        <v>25</v>
      </c>
      <c r="C86" s="523"/>
      <c r="D86" s="523"/>
      <c r="E86" s="315"/>
      <c r="F86" s="512"/>
      <c r="G86" s="500"/>
      <c r="H86" s="500"/>
      <c r="I86" s="500"/>
      <c r="J86" s="500"/>
      <c r="K86" s="500"/>
      <c r="L86" s="500"/>
      <c r="M86" s="500"/>
      <c r="N86" s="500"/>
      <c r="O86" s="514"/>
      <c r="P86" s="499"/>
      <c r="Q86" s="500"/>
      <c r="R86" s="500"/>
      <c r="S86" s="500"/>
      <c r="T86" s="500"/>
      <c r="U86" s="500"/>
      <c r="V86" s="500"/>
      <c r="W86" s="500"/>
      <c r="X86" s="500"/>
      <c r="Y86" s="500"/>
      <c r="Z86" s="500"/>
      <c r="AA86" s="501"/>
      <c r="AB86" s="494"/>
      <c r="AC86" s="495"/>
      <c r="AD86" s="495"/>
      <c r="AE86" s="495"/>
      <c r="AF86" s="495"/>
      <c r="AG86" s="495"/>
      <c r="AH86" s="495"/>
      <c r="AI86" s="496"/>
      <c r="AJ86" s="492"/>
      <c r="AK86" s="492"/>
      <c r="AL86" s="492"/>
      <c r="AM86" s="492"/>
      <c r="AN86" s="502"/>
      <c r="AO86" s="503"/>
      <c r="AP86" s="503"/>
      <c r="AQ86" s="503"/>
      <c r="AR86" s="503"/>
      <c r="AS86" s="503"/>
      <c r="AT86" s="75"/>
      <c r="AU86" s="480" t="str">
        <f t="shared" si="19"/>
        <v xml:space="preserve"> </v>
      </c>
      <c r="AV86" s="481"/>
      <c r="AW86" s="481"/>
      <c r="AX86" s="482"/>
      <c r="AY86" s="14">
        <f t="shared" si="23"/>
        <v>0</v>
      </c>
      <c r="AZ86" s="16" t="str">
        <f t="shared" si="20"/>
        <v>Rodné číslo má 10(9) čísel!!!</v>
      </c>
      <c r="BA86" s="25"/>
      <c r="BE86" s="35">
        <f t="shared" si="21"/>
        <v>0</v>
      </c>
      <c r="BF86" s="6"/>
      <c r="BG86" s="1" t="str">
        <f t="shared" si="22"/>
        <v xml:space="preserve"> </v>
      </c>
      <c r="BI86" s="1" t="str">
        <f t="shared" si="16"/>
        <v/>
      </c>
      <c r="BJ86" s="1" t="str">
        <f t="shared" si="17"/>
        <v/>
      </c>
      <c r="BK86" s="1" t="str">
        <f t="shared" si="18"/>
        <v/>
      </c>
      <c r="BL86" s="1">
        <v>300</v>
      </c>
      <c r="BM86" s="1">
        <v>600</v>
      </c>
      <c r="BN86" s="1">
        <v>1000</v>
      </c>
      <c r="BO86" s="1">
        <v>510</v>
      </c>
      <c r="BP86" s="1">
        <v>1020</v>
      </c>
      <c r="BQ86" s="1">
        <v>1700</v>
      </c>
      <c r="BR86" s="1">
        <v>990</v>
      </c>
      <c r="BS86" s="1">
        <v>1980</v>
      </c>
      <c r="BT86" s="1">
        <v>3300</v>
      </c>
    </row>
    <row r="87" spans="2:76" ht="38.25" customHeight="1" x14ac:dyDescent="0.3">
      <c r="B87" s="313">
        <v>26</v>
      </c>
      <c r="C87" s="523"/>
      <c r="D87" s="523"/>
      <c r="E87" s="315"/>
      <c r="F87" s="512"/>
      <c r="G87" s="500"/>
      <c r="H87" s="500"/>
      <c r="I87" s="500"/>
      <c r="J87" s="500"/>
      <c r="K87" s="500"/>
      <c r="L87" s="500"/>
      <c r="M87" s="500"/>
      <c r="N87" s="500"/>
      <c r="O87" s="514"/>
      <c r="P87" s="499"/>
      <c r="Q87" s="500"/>
      <c r="R87" s="500"/>
      <c r="S87" s="500"/>
      <c r="T87" s="500"/>
      <c r="U87" s="500"/>
      <c r="V87" s="500"/>
      <c r="W87" s="500"/>
      <c r="X87" s="500"/>
      <c r="Y87" s="500"/>
      <c r="Z87" s="500"/>
      <c r="AA87" s="501"/>
      <c r="AB87" s="494"/>
      <c r="AC87" s="495"/>
      <c r="AD87" s="495"/>
      <c r="AE87" s="495"/>
      <c r="AF87" s="495"/>
      <c r="AG87" s="495"/>
      <c r="AH87" s="495"/>
      <c r="AI87" s="496"/>
      <c r="AJ87" s="497"/>
      <c r="AK87" s="492"/>
      <c r="AL87" s="492"/>
      <c r="AM87" s="498"/>
      <c r="AN87" s="492"/>
      <c r="AO87" s="493"/>
      <c r="AP87" s="493"/>
      <c r="AQ87" s="493"/>
      <c r="AR87" s="493"/>
      <c r="AS87" s="493"/>
      <c r="AT87" s="75"/>
      <c r="AU87" s="480" t="str">
        <f t="shared" si="19"/>
        <v xml:space="preserve"> </v>
      </c>
      <c r="AV87" s="481"/>
      <c r="AW87" s="481"/>
      <c r="AX87" s="482"/>
      <c r="AY87" s="14">
        <f t="shared" si="23"/>
        <v>0</v>
      </c>
      <c r="AZ87" s="16" t="str">
        <f t="shared" si="20"/>
        <v>Rodné číslo má 10(9) čísel!!!</v>
      </c>
      <c r="BA87" s="25"/>
      <c r="BE87" s="35">
        <f t="shared" si="21"/>
        <v>0</v>
      </c>
      <c r="BF87" s="6"/>
      <c r="BG87" s="1" t="str">
        <f t="shared" si="22"/>
        <v xml:space="preserve"> </v>
      </c>
      <c r="BI87" s="1" t="str">
        <f t="shared" si="16"/>
        <v/>
      </c>
      <c r="BJ87" s="1" t="str">
        <f t="shared" si="17"/>
        <v/>
      </c>
      <c r="BK87" s="1" t="str">
        <f t="shared" si="18"/>
        <v/>
      </c>
      <c r="BL87" s="1">
        <v>300</v>
      </c>
      <c r="BM87" s="1">
        <v>600</v>
      </c>
      <c r="BN87" s="1">
        <v>1000</v>
      </c>
      <c r="BO87" s="1">
        <v>510</v>
      </c>
      <c r="BP87" s="1">
        <v>1020</v>
      </c>
      <c r="BQ87" s="1">
        <v>1700</v>
      </c>
      <c r="BR87" s="1">
        <v>990</v>
      </c>
      <c r="BS87" s="1">
        <v>1980</v>
      </c>
      <c r="BT87" s="1">
        <v>3300</v>
      </c>
    </row>
    <row r="88" spans="2:76" ht="38.25" customHeight="1" x14ac:dyDescent="0.3">
      <c r="B88" s="313">
        <v>27</v>
      </c>
      <c r="C88" s="523"/>
      <c r="D88" s="523"/>
      <c r="E88" s="315"/>
      <c r="F88" s="512"/>
      <c r="G88" s="500"/>
      <c r="H88" s="500"/>
      <c r="I88" s="500"/>
      <c r="J88" s="500"/>
      <c r="K88" s="500"/>
      <c r="L88" s="500"/>
      <c r="M88" s="500"/>
      <c r="N88" s="500"/>
      <c r="O88" s="514"/>
      <c r="P88" s="499"/>
      <c r="Q88" s="500"/>
      <c r="R88" s="500"/>
      <c r="S88" s="500"/>
      <c r="T88" s="500"/>
      <c r="U88" s="500"/>
      <c r="V88" s="500"/>
      <c r="W88" s="500"/>
      <c r="X88" s="500"/>
      <c r="Y88" s="500"/>
      <c r="Z88" s="500"/>
      <c r="AA88" s="501"/>
      <c r="AB88" s="494"/>
      <c r="AC88" s="495"/>
      <c r="AD88" s="495"/>
      <c r="AE88" s="495"/>
      <c r="AF88" s="495"/>
      <c r="AG88" s="495"/>
      <c r="AH88" s="495"/>
      <c r="AI88" s="496"/>
      <c r="AJ88" s="492"/>
      <c r="AK88" s="492"/>
      <c r="AL88" s="492"/>
      <c r="AM88" s="492"/>
      <c r="AN88" s="502"/>
      <c r="AO88" s="503"/>
      <c r="AP88" s="503"/>
      <c r="AQ88" s="503"/>
      <c r="AR88" s="503"/>
      <c r="AS88" s="503"/>
      <c r="AT88" s="75"/>
      <c r="AU88" s="480" t="str">
        <f t="shared" si="19"/>
        <v xml:space="preserve"> </v>
      </c>
      <c r="AV88" s="481"/>
      <c r="AW88" s="481"/>
      <c r="AX88" s="482"/>
      <c r="AY88" s="14">
        <f t="shared" si="23"/>
        <v>0</v>
      </c>
      <c r="AZ88" s="16" t="str">
        <f t="shared" si="20"/>
        <v>Rodné číslo má 10(9) čísel!!!</v>
      </c>
      <c r="BA88" s="25"/>
      <c r="BE88" s="35">
        <f t="shared" si="21"/>
        <v>0</v>
      </c>
      <c r="BF88" s="6"/>
      <c r="BG88" s="1" t="str">
        <f t="shared" si="22"/>
        <v xml:space="preserve"> </v>
      </c>
      <c r="BI88" s="1" t="str">
        <f t="shared" si="16"/>
        <v/>
      </c>
      <c r="BJ88" s="1" t="str">
        <f t="shared" si="17"/>
        <v/>
      </c>
      <c r="BK88" s="1" t="str">
        <f t="shared" si="18"/>
        <v/>
      </c>
      <c r="BL88" s="1">
        <v>300</v>
      </c>
      <c r="BM88" s="1">
        <v>600</v>
      </c>
      <c r="BN88" s="1">
        <v>1000</v>
      </c>
      <c r="BO88" s="1">
        <v>510</v>
      </c>
      <c r="BP88" s="1">
        <v>1020</v>
      </c>
      <c r="BQ88" s="1">
        <v>1700</v>
      </c>
      <c r="BR88" s="1">
        <v>990</v>
      </c>
      <c r="BS88" s="1">
        <v>1980</v>
      </c>
      <c r="BT88" s="1">
        <v>3300</v>
      </c>
    </row>
    <row r="89" spans="2:76" ht="38.25" customHeight="1" x14ac:dyDescent="0.3">
      <c r="B89" s="313">
        <v>28</v>
      </c>
      <c r="C89" s="523"/>
      <c r="D89" s="523"/>
      <c r="E89" s="315"/>
      <c r="F89" s="512"/>
      <c r="G89" s="500"/>
      <c r="H89" s="500"/>
      <c r="I89" s="500"/>
      <c r="J89" s="500"/>
      <c r="K89" s="500"/>
      <c r="L89" s="500"/>
      <c r="M89" s="500"/>
      <c r="N89" s="500"/>
      <c r="O89" s="514"/>
      <c r="P89" s="499"/>
      <c r="Q89" s="500"/>
      <c r="R89" s="500"/>
      <c r="S89" s="500"/>
      <c r="T89" s="500"/>
      <c r="U89" s="500"/>
      <c r="V89" s="500"/>
      <c r="W89" s="500"/>
      <c r="X89" s="500"/>
      <c r="Y89" s="500"/>
      <c r="Z89" s="500"/>
      <c r="AA89" s="501"/>
      <c r="AB89" s="494"/>
      <c r="AC89" s="495"/>
      <c r="AD89" s="495"/>
      <c r="AE89" s="495"/>
      <c r="AF89" s="495"/>
      <c r="AG89" s="495"/>
      <c r="AH89" s="495"/>
      <c r="AI89" s="496"/>
      <c r="AJ89" s="497"/>
      <c r="AK89" s="492"/>
      <c r="AL89" s="492"/>
      <c r="AM89" s="498"/>
      <c r="AN89" s="492"/>
      <c r="AO89" s="493"/>
      <c r="AP89" s="493"/>
      <c r="AQ89" s="493"/>
      <c r="AR89" s="493"/>
      <c r="AS89" s="493"/>
      <c r="AT89" s="75"/>
      <c r="AU89" s="480" t="str">
        <f t="shared" si="19"/>
        <v xml:space="preserve"> </v>
      </c>
      <c r="AV89" s="481"/>
      <c r="AW89" s="481"/>
      <c r="AX89" s="482"/>
      <c r="AY89" s="14">
        <f t="shared" si="23"/>
        <v>0</v>
      </c>
      <c r="AZ89" s="16" t="str">
        <f t="shared" si="20"/>
        <v>Rodné číslo má 10(9) čísel!!!</v>
      </c>
      <c r="BA89" s="25"/>
      <c r="BE89" s="35">
        <f t="shared" si="21"/>
        <v>0</v>
      </c>
      <c r="BF89" s="6"/>
      <c r="BG89" s="1" t="str">
        <f t="shared" si="22"/>
        <v xml:space="preserve"> </v>
      </c>
      <c r="BI89" s="1" t="str">
        <f t="shared" si="16"/>
        <v/>
      </c>
      <c r="BJ89" s="1" t="str">
        <f t="shared" si="17"/>
        <v/>
      </c>
      <c r="BK89" s="1" t="str">
        <f t="shared" si="18"/>
        <v/>
      </c>
      <c r="BL89" s="1">
        <v>300</v>
      </c>
      <c r="BM89" s="1">
        <v>600</v>
      </c>
      <c r="BN89" s="1">
        <v>1000</v>
      </c>
      <c r="BO89" s="1">
        <v>510</v>
      </c>
      <c r="BP89" s="1">
        <v>1020</v>
      </c>
      <c r="BQ89" s="1">
        <v>1700</v>
      </c>
      <c r="BR89" s="1">
        <v>990</v>
      </c>
      <c r="BS89" s="1">
        <v>1980</v>
      </c>
      <c r="BT89" s="1">
        <v>3300</v>
      </c>
    </row>
    <row r="90" spans="2:76" ht="38.25" customHeight="1" x14ac:dyDescent="0.3">
      <c r="B90" s="313">
        <v>29</v>
      </c>
      <c r="C90" s="523"/>
      <c r="D90" s="523"/>
      <c r="E90" s="315"/>
      <c r="F90" s="512"/>
      <c r="G90" s="500"/>
      <c r="H90" s="500"/>
      <c r="I90" s="500"/>
      <c r="J90" s="500"/>
      <c r="K90" s="500"/>
      <c r="L90" s="500"/>
      <c r="M90" s="500"/>
      <c r="N90" s="500"/>
      <c r="O90" s="514"/>
      <c r="P90" s="499"/>
      <c r="Q90" s="500"/>
      <c r="R90" s="500"/>
      <c r="S90" s="500"/>
      <c r="T90" s="500"/>
      <c r="U90" s="500"/>
      <c r="V90" s="500"/>
      <c r="W90" s="500"/>
      <c r="X90" s="500"/>
      <c r="Y90" s="500"/>
      <c r="Z90" s="500"/>
      <c r="AA90" s="501"/>
      <c r="AB90" s="494"/>
      <c r="AC90" s="495"/>
      <c r="AD90" s="495"/>
      <c r="AE90" s="495"/>
      <c r="AF90" s="495"/>
      <c r="AG90" s="495"/>
      <c r="AH90" s="495"/>
      <c r="AI90" s="496"/>
      <c r="AJ90" s="492"/>
      <c r="AK90" s="492"/>
      <c r="AL90" s="492"/>
      <c r="AM90" s="492"/>
      <c r="AN90" s="502"/>
      <c r="AO90" s="503"/>
      <c r="AP90" s="503"/>
      <c r="AQ90" s="503"/>
      <c r="AR90" s="503"/>
      <c r="AS90" s="503"/>
      <c r="AT90" s="75"/>
      <c r="AU90" s="480" t="str">
        <f t="shared" si="19"/>
        <v xml:space="preserve"> </v>
      </c>
      <c r="AV90" s="481"/>
      <c r="AW90" s="481"/>
      <c r="AX90" s="482"/>
      <c r="AY90" s="14">
        <f t="shared" si="23"/>
        <v>0</v>
      </c>
      <c r="AZ90" s="16" t="str">
        <f t="shared" si="20"/>
        <v>Rodné číslo má 10(9) čísel!!!</v>
      </c>
      <c r="BA90" s="25"/>
      <c r="BE90" s="35">
        <f t="shared" si="21"/>
        <v>0</v>
      </c>
      <c r="BF90" s="6"/>
      <c r="BG90" s="1" t="str">
        <f t="shared" si="22"/>
        <v xml:space="preserve"> </v>
      </c>
      <c r="BI90" s="1" t="str">
        <f t="shared" si="16"/>
        <v/>
      </c>
      <c r="BJ90" s="1" t="str">
        <f t="shared" si="17"/>
        <v/>
      </c>
      <c r="BK90" s="1" t="str">
        <f t="shared" si="18"/>
        <v/>
      </c>
      <c r="BL90" s="1">
        <v>300</v>
      </c>
      <c r="BM90" s="1">
        <v>600</v>
      </c>
      <c r="BN90" s="1">
        <v>1000</v>
      </c>
      <c r="BO90" s="1">
        <v>510</v>
      </c>
      <c r="BP90" s="1">
        <v>1020</v>
      </c>
      <c r="BQ90" s="1">
        <v>1700</v>
      </c>
      <c r="BR90" s="1">
        <v>990</v>
      </c>
      <c r="BS90" s="1">
        <v>1980</v>
      </c>
      <c r="BT90" s="1">
        <v>3300</v>
      </c>
    </row>
    <row r="91" spans="2:76" ht="38.25" customHeight="1" thickBot="1" x14ac:dyDescent="0.35">
      <c r="B91" s="383">
        <v>30</v>
      </c>
      <c r="C91" s="384"/>
      <c r="D91" s="384"/>
      <c r="E91" s="385"/>
      <c r="F91" s="531"/>
      <c r="G91" s="532"/>
      <c r="H91" s="532"/>
      <c r="I91" s="532"/>
      <c r="J91" s="532"/>
      <c r="K91" s="532"/>
      <c r="L91" s="532"/>
      <c r="M91" s="532"/>
      <c r="N91" s="532"/>
      <c r="O91" s="533"/>
      <c r="P91" s="534"/>
      <c r="Q91" s="535"/>
      <c r="R91" s="535"/>
      <c r="S91" s="535"/>
      <c r="T91" s="535"/>
      <c r="U91" s="535"/>
      <c r="V91" s="535"/>
      <c r="W91" s="535"/>
      <c r="X91" s="535"/>
      <c r="Y91" s="535"/>
      <c r="Z91" s="535"/>
      <c r="AA91" s="536"/>
      <c r="AB91" s="494"/>
      <c r="AC91" s="495"/>
      <c r="AD91" s="495"/>
      <c r="AE91" s="495"/>
      <c r="AF91" s="495"/>
      <c r="AG91" s="495"/>
      <c r="AH91" s="495"/>
      <c r="AI91" s="496"/>
      <c r="AJ91" s="497"/>
      <c r="AK91" s="492"/>
      <c r="AL91" s="492"/>
      <c r="AM91" s="498"/>
      <c r="AN91" s="492"/>
      <c r="AO91" s="493"/>
      <c r="AP91" s="493"/>
      <c r="AQ91" s="493"/>
      <c r="AR91" s="493"/>
      <c r="AS91" s="493"/>
      <c r="AT91" s="75"/>
      <c r="AU91" s="483" t="str">
        <f t="shared" si="19"/>
        <v xml:space="preserve"> </v>
      </c>
      <c r="AV91" s="484"/>
      <c r="AW91" s="484"/>
      <c r="AX91" s="485"/>
      <c r="AY91" s="14">
        <f t="shared" si="23"/>
        <v>0</v>
      </c>
      <c r="AZ91" s="16" t="str">
        <f t="shared" si="20"/>
        <v>Rodné číslo má 10(9) čísel!!!</v>
      </c>
      <c r="BA91" s="25"/>
      <c r="BE91" s="35">
        <f t="shared" si="21"/>
        <v>0</v>
      </c>
      <c r="BF91" s="6"/>
      <c r="BG91" s="1" t="str">
        <f t="shared" si="22"/>
        <v xml:space="preserve"> </v>
      </c>
      <c r="BI91" s="1" t="str">
        <f t="shared" si="16"/>
        <v/>
      </c>
      <c r="BJ91" s="1" t="str">
        <f t="shared" si="17"/>
        <v/>
      </c>
      <c r="BK91" s="1" t="str">
        <f t="shared" si="18"/>
        <v/>
      </c>
      <c r="BL91" s="1">
        <v>300</v>
      </c>
      <c r="BM91" s="1">
        <v>600</v>
      </c>
      <c r="BN91" s="1">
        <v>1000</v>
      </c>
      <c r="BO91" s="1">
        <v>510</v>
      </c>
      <c r="BP91" s="1">
        <v>1020</v>
      </c>
      <c r="BQ91" s="1">
        <v>1700</v>
      </c>
      <c r="BR91" s="1">
        <v>990</v>
      </c>
      <c r="BS91" s="1">
        <v>1980</v>
      </c>
      <c r="BT91" s="1">
        <v>3300</v>
      </c>
    </row>
    <row r="92" spans="2:76" ht="21" customHeight="1" thickBot="1" x14ac:dyDescent="0.35">
      <c r="B92" s="9"/>
      <c r="P92" s="486" t="s">
        <v>19</v>
      </c>
      <c r="Q92" s="487"/>
      <c r="R92" s="487"/>
      <c r="S92" s="487"/>
      <c r="T92" s="487"/>
      <c r="U92" s="487"/>
      <c r="V92" s="487"/>
      <c r="W92" s="487"/>
      <c r="X92" s="487"/>
      <c r="Y92" s="487"/>
      <c r="Z92" s="487"/>
      <c r="AA92" s="487"/>
      <c r="AB92" s="487"/>
      <c r="AC92" s="487"/>
      <c r="AD92" s="487"/>
      <c r="AE92" s="487"/>
      <c r="AF92" s="487"/>
      <c r="AG92" s="487"/>
      <c r="AH92" s="487"/>
      <c r="AI92" s="487"/>
      <c r="AJ92" s="487"/>
      <c r="AK92" s="487"/>
      <c r="AL92" s="487"/>
      <c r="AM92" s="487"/>
      <c r="AN92" s="487"/>
      <c r="AO92" s="487"/>
      <c r="AP92" s="487"/>
      <c r="AQ92" s="487"/>
      <c r="AR92" s="487"/>
      <c r="AS92" s="487"/>
      <c r="AT92" s="488"/>
      <c r="AU92" s="489">
        <f>SUM(AU82:AX91)</f>
        <v>0</v>
      </c>
      <c r="AV92" s="490"/>
      <c r="AW92" s="490"/>
      <c r="AX92" s="491"/>
      <c r="AY92" s="14"/>
      <c r="AZ92" s="14"/>
      <c r="BA92" s="28"/>
      <c r="BE92" s="35">
        <f>SUM(BE82:BE91)</f>
        <v>0</v>
      </c>
      <c r="BF92" s="35"/>
      <c r="BG92" s="6">
        <f>SUM(AU82:AX91)</f>
        <v>0</v>
      </c>
      <c r="BX92" s="6"/>
    </row>
    <row r="93" spans="2:76" ht="15" customHeight="1" x14ac:dyDescent="0.3">
      <c r="B93" s="36"/>
      <c r="C93" s="36"/>
      <c r="D93" s="36"/>
      <c r="E93" s="36"/>
      <c r="F93" s="25"/>
      <c r="G93" s="14"/>
      <c r="H93" s="14"/>
      <c r="I93" s="14"/>
      <c r="J93" s="14"/>
      <c r="K93" s="14"/>
      <c r="L93" s="14"/>
      <c r="M93" s="14"/>
      <c r="N93" s="14"/>
      <c r="O93" s="14"/>
      <c r="P93" s="14"/>
      <c r="Q93" s="14"/>
      <c r="R93" s="14"/>
      <c r="S93" s="14"/>
      <c r="T93" s="37"/>
      <c r="U93" s="14"/>
      <c r="V93" s="14"/>
      <c r="W93" s="14"/>
      <c r="X93" s="14"/>
      <c r="Y93" s="14"/>
      <c r="Z93" s="14"/>
      <c r="AA93" s="14"/>
      <c r="AB93" s="14"/>
      <c r="AC93" s="14"/>
      <c r="AD93" s="14"/>
      <c r="AE93" s="14"/>
      <c r="AF93" s="14"/>
      <c r="AG93" s="14"/>
      <c r="AH93" s="14"/>
      <c r="AI93" s="14"/>
      <c r="AJ93" s="25"/>
      <c r="AK93" s="25"/>
      <c r="AL93" s="25"/>
      <c r="AM93" s="25"/>
      <c r="AN93" s="14"/>
      <c r="AO93" s="14"/>
      <c r="AU93" s="25"/>
      <c r="AV93" s="25"/>
      <c r="AW93" s="25"/>
      <c r="AX93" s="25"/>
      <c r="AY93" s="14"/>
      <c r="AZ93" s="14"/>
      <c r="BA93" s="25"/>
    </row>
    <row r="94" spans="2:76" ht="15" customHeight="1" x14ac:dyDescent="0.3">
      <c r="B94" s="36"/>
      <c r="C94" s="36"/>
      <c r="D94" s="36"/>
      <c r="E94" s="36"/>
      <c r="F94" s="25"/>
      <c r="G94" s="14"/>
      <c r="H94" s="14"/>
      <c r="I94" s="14"/>
      <c r="J94" s="14"/>
      <c r="K94" s="14"/>
      <c r="L94" s="14"/>
      <c r="M94" s="14"/>
      <c r="N94" s="14"/>
      <c r="O94" s="14"/>
      <c r="P94" s="14"/>
      <c r="Q94" s="14"/>
      <c r="R94" s="14"/>
      <c r="S94" s="14"/>
      <c r="T94" s="37"/>
      <c r="U94" s="14"/>
      <c r="V94" s="14"/>
      <c r="W94" s="14"/>
      <c r="X94" s="14"/>
      <c r="Y94" s="14"/>
      <c r="Z94" s="14"/>
      <c r="AA94" s="14"/>
      <c r="AB94" s="14"/>
      <c r="AC94" s="14"/>
      <c r="AD94" s="14"/>
      <c r="AE94" s="14"/>
      <c r="AF94" s="14"/>
      <c r="AG94" s="14"/>
      <c r="AH94" s="14"/>
      <c r="AI94" s="14"/>
      <c r="AJ94" s="25"/>
      <c r="AK94" s="25"/>
      <c r="AL94" s="25"/>
      <c r="AM94" s="25"/>
      <c r="AN94" s="14"/>
      <c r="AO94" s="14"/>
      <c r="AU94" s="25"/>
      <c r="AV94" s="25"/>
      <c r="AW94" s="25"/>
      <c r="AX94" s="25"/>
      <c r="AY94" s="14"/>
      <c r="AZ94" s="14"/>
      <c r="BA94" s="25"/>
    </row>
    <row r="95" spans="2:76" ht="15" customHeight="1" x14ac:dyDescent="0.3">
      <c r="B95" s="58" t="s">
        <v>114</v>
      </c>
      <c r="C95" s="36"/>
      <c r="D95" s="36"/>
      <c r="E95" s="36"/>
      <c r="F95" s="25"/>
      <c r="G95" s="14"/>
      <c r="H95" s="14"/>
      <c r="I95" s="14"/>
      <c r="J95" s="14"/>
      <c r="K95" s="14"/>
      <c r="L95" s="14"/>
      <c r="M95" s="14"/>
      <c r="N95" s="14"/>
      <c r="O95" s="14"/>
      <c r="P95" s="14"/>
      <c r="Q95" s="14"/>
      <c r="R95" s="14"/>
      <c r="S95" s="14"/>
      <c r="T95" s="37"/>
      <c r="U95" s="14"/>
      <c r="V95" s="14"/>
      <c r="W95" s="14"/>
      <c r="X95" s="14"/>
      <c r="Y95" s="14"/>
      <c r="Z95" s="14"/>
      <c r="AA95" s="14"/>
      <c r="AB95" s="14"/>
      <c r="AC95" s="14"/>
      <c r="AD95" s="14"/>
      <c r="AE95" s="14"/>
      <c r="AF95" s="14"/>
      <c r="AG95" s="14"/>
      <c r="AH95" s="14"/>
      <c r="AI95" s="14"/>
      <c r="AJ95" s="25"/>
      <c r="AK95" s="25"/>
      <c r="AL95" s="25"/>
      <c r="AM95" s="25"/>
      <c r="AN95" s="14"/>
      <c r="AO95" s="14"/>
      <c r="AU95" s="25"/>
      <c r="AV95" s="25"/>
      <c r="AW95" s="25"/>
      <c r="AX95" s="25"/>
      <c r="AY95" s="14"/>
      <c r="AZ95" s="14"/>
      <c r="BA95" s="25"/>
    </row>
    <row r="96" spans="2:76" ht="15" customHeight="1" x14ac:dyDescent="0.3">
      <c r="B96" s="58" t="s">
        <v>115</v>
      </c>
      <c r="C96" s="36"/>
      <c r="D96" s="36"/>
      <c r="E96" s="36"/>
      <c r="F96" s="25"/>
      <c r="G96" s="14"/>
      <c r="H96" s="14"/>
      <c r="I96" s="14"/>
      <c r="J96" s="14"/>
      <c r="K96" s="14"/>
      <c r="L96" s="14"/>
      <c r="M96" s="14"/>
      <c r="N96" s="14"/>
      <c r="O96" s="14"/>
      <c r="P96" s="14"/>
      <c r="Q96" s="14"/>
      <c r="R96" s="14"/>
      <c r="S96" s="14"/>
      <c r="T96" s="37"/>
      <c r="U96" s="14"/>
      <c r="V96" s="14"/>
      <c r="W96" s="14"/>
      <c r="X96" s="14"/>
      <c r="Y96" s="14"/>
      <c r="Z96" s="14"/>
      <c r="AA96" s="14"/>
      <c r="AB96" s="14"/>
      <c r="AC96" s="14"/>
      <c r="AD96" s="14"/>
      <c r="AE96" s="14"/>
      <c r="AF96" s="14"/>
      <c r="AG96" s="14"/>
      <c r="AH96" s="14"/>
      <c r="AI96" s="14"/>
      <c r="AJ96" s="25"/>
      <c r="AK96" s="25"/>
      <c r="AL96" s="25"/>
      <c r="AM96" s="25"/>
      <c r="AN96" s="14"/>
      <c r="AO96" s="14"/>
      <c r="AU96" s="25"/>
      <c r="AV96" s="25"/>
      <c r="AW96" s="25"/>
      <c r="AX96" s="25"/>
      <c r="AY96" s="14"/>
      <c r="AZ96" s="14"/>
      <c r="BA96" s="25"/>
    </row>
    <row r="97" spans="2:53" ht="15" customHeight="1" x14ac:dyDescent="0.3">
      <c r="B97" s="58" t="s">
        <v>116</v>
      </c>
      <c r="C97" s="36"/>
      <c r="D97" s="36"/>
      <c r="E97" s="36"/>
      <c r="F97" s="25"/>
      <c r="G97" s="14"/>
      <c r="H97" s="14"/>
      <c r="I97" s="14"/>
      <c r="J97" s="14"/>
      <c r="K97" s="14"/>
      <c r="L97" s="14"/>
      <c r="M97" s="14"/>
      <c r="N97" s="14"/>
      <c r="O97" s="14"/>
      <c r="P97" s="14"/>
      <c r="Q97" s="14"/>
      <c r="R97" s="14"/>
      <c r="S97" s="14"/>
      <c r="T97" s="37"/>
      <c r="U97" s="14"/>
      <c r="V97" s="14"/>
      <c r="W97" s="14"/>
      <c r="X97" s="14"/>
      <c r="Y97" s="14"/>
      <c r="Z97" s="14"/>
      <c r="AA97" s="14"/>
      <c r="AB97" s="14"/>
      <c r="AC97" s="14"/>
      <c r="AD97" s="14"/>
      <c r="AE97" s="14"/>
      <c r="AF97" s="14"/>
      <c r="AG97" s="14"/>
      <c r="AH97" s="14"/>
      <c r="AI97" s="14"/>
      <c r="AJ97" s="25"/>
      <c r="AK97" s="25"/>
      <c r="AL97" s="25"/>
      <c r="AM97" s="25"/>
      <c r="AN97" s="14"/>
      <c r="AO97" s="14"/>
      <c r="AU97" s="25"/>
      <c r="AV97" s="25"/>
      <c r="AW97" s="25"/>
      <c r="AX97" s="25"/>
      <c r="AY97" s="14"/>
      <c r="AZ97" s="14"/>
      <c r="BA97" s="25"/>
    </row>
    <row r="98" spans="2:53" ht="15" customHeight="1" x14ac:dyDescent="0.3">
      <c r="B98" s="36"/>
      <c r="C98" s="36"/>
      <c r="D98" s="36"/>
      <c r="E98" s="36"/>
      <c r="F98" s="25"/>
      <c r="G98" s="14"/>
      <c r="H98" s="14"/>
      <c r="I98" s="14"/>
      <c r="J98" s="14"/>
      <c r="K98" s="14"/>
      <c r="L98" s="14"/>
      <c r="M98" s="14"/>
      <c r="N98" s="14"/>
      <c r="O98" s="14"/>
      <c r="P98" s="14"/>
      <c r="Q98" s="14"/>
      <c r="R98" s="14"/>
      <c r="S98" s="14"/>
      <c r="T98" s="37"/>
      <c r="U98" s="14"/>
      <c r="V98" s="14"/>
      <c r="W98" s="14"/>
      <c r="X98" s="14"/>
      <c r="Y98" s="14"/>
      <c r="Z98" s="14"/>
      <c r="AA98" s="14"/>
      <c r="AB98" s="14"/>
      <c r="AX98" s="25"/>
      <c r="AY98" s="14"/>
      <c r="AZ98" s="14"/>
      <c r="BA98" s="25"/>
    </row>
    <row r="99" spans="2:53" ht="15" customHeight="1" x14ac:dyDescent="0.3">
      <c r="B99" s="36"/>
      <c r="C99" s="36"/>
      <c r="D99" s="36"/>
      <c r="E99" s="36"/>
      <c r="F99" s="25"/>
      <c r="G99" s="14"/>
      <c r="H99" s="14"/>
      <c r="I99" s="14"/>
      <c r="J99" s="14"/>
      <c r="K99" s="14"/>
      <c r="L99" s="14"/>
      <c r="M99" s="14"/>
      <c r="N99" s="14"/>
      <c r="O99" s="14"/>
      <c r="P99" s="14"/>
      <c r="Q99" s="14"/>
      <c r="R99" s="14"/>
      <c r="S99" s="14"/>
      <c r="T99" s="37"/>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U99" s="14"/>
      <c r="AV99" s="14"/>
      <c r="AW99" s="14"/>
      <c r="AX99" s="25"/>
      <c r="AY99" s="14"/>
      <c r="AZ99" s="14"/>
      <c r="BA99" s="25"/>
    </row>
    <row r="100" spans="2:53" ht="15" customHeight="1" x14ac:dyDescent="0.3">
      <c r="AC100" s="14"/>
      <c r="AD100" s="14"/>
      <c r="AE100" s="14"/>
      <c r="AF100" s="14"/>
      <c r="AG100" s="14"/>
      <c r="AH100" s="14"/>
      <c r="AI100" s="14"/>
      <c r="AJ100" s="14"/>
      <c r="AK100" s="14"/>
      <c r="AL100" s="14"/>
      <c r="AM100" s="14"/>
      <c r="AN100" s="14"/>
      <c r="AO100" s="14"/>
      <c r="AP100" s="14"/>
      <c r="AQ100" s="14"/>
      <c r="AR100" s="14"/>
      <c r="AS100" s="14"/>
      <c r="AU100" s="14"/>
      <c r="AV100" s="14"/>
      <c r="AW100" s="14"/>
      <c r="AY100" s="14"/>
      <c r="AZ100" s="14"/>
      <c r="BA100" s="25"/>
    </row>
    <row r="101" spans="2:53" ht="15" customHeight="1" x14ac:dyDescent="0.3">
      <c r="AC101" s="14"/>
      <c r="AD101" s="14"/>
      <c r="AE101" s="14"/>
      <c r="AF101" s="14"/>
      <c r="AG101" s="14"/>
      <c r="AH101" s="14"/>
      <c r="AI101" s="14"/>
      <c r="AJ101" s="14"/>
      <c r="AK101" s="14"/>
      <c r="AL101" s="14"/>
      <c r="AM101" s="14"/>
      <c r="AN101" s="14"/>
      <c r="AO101" s="14"/>
      <c r="AP101" s="14"/>
      <c r="AQ101" s="14"/>
      <c r="AR101" s="14"/>
      <c r="AS101" s="14"/>
      <c r="AU101" s="14"/>
      <c r="AV101" s="14"/>
      <c r="AW101" s="14"/>
      <c r="AY101" s="14"/>
      <c r="AZ101" s="14"/>
      <c r="BA101" s="25"/>
    </row>
    <row r="102" spans="2:53" ht="15" customHeight="1" x14ac:dyDescent="0.3">
      <c r="AC102" s="14"/>
      <c r="AD102" s="14"/>
      <c r="AE102" s="14"/>
      <c r="AF102" s="14"/>
      <c r="AG102" s="14"/>
      <c r="AH102" s="14"/>
      <c r="AI102" s="14"/>
      <c r="AJ102" s="14"/>
      <c r="AK102" s="14"/>
      <c r="AL102" s="14"/>
      <c r="AM102" s="14"/>
      <c r="AN102" s="14"/>
      <c r="AO102" s="14"/>
      <c r="AP102" s="14"/>
      <c r="AQ102" s="14"/>
      <c r="AR102" s="14"/>
      <c r="AS102" s="14"/>
      <c r="AU102" s="14"/>
      <c r="AV102" s="14"/>
      <c r="AW102" s="14"/>
      <c r="AY102" s="14"/>
      <c r="AZ102" s="14"/>
      <c r="BA102" s="25"/>
    </row>
    <row r="103" spans="2:53" ht="15" customHeight="1" x14ac:dyDescent="0.3">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U103" s="14"/>
      <c r="AV103" s="14"/>
      <c r="AW103" s="14"/>
      <c r="AY103" s="14"/>
      <c r="AZ103" s="14"/>
      <c r="BA103" s="25"/>
    </row>
    <row r="104" spans="2:53" ht="15" customHeight="1" x14ac:dyDescent="0.25">
      <c r="AT104" s="1"/>
    </row>
    <row r="105" spans="2:53" ht="15" customHeight="1" x14ac:dyDescent="0.25">
      <c r="AT105" s="1"/>
    </row>
    <row r="106" spans="2:53" ht="15" customHeight="1" x14ac:dyDescent="0.25">
      <c r="AT106" s="1"/>
    </row>
    <row r="107" spans="2:53" ht="15" customHeight="1" x14ac:dyDescent="0.25">
      <c r="AT107" s="1"/>
    </row>
    <row r="108" spans="2:53" ht="15" customHeight="1" x14ac:dyDescent="0.25">
      <c r="AT108" s="1"/>
    </row>
    <row r="109" spans="2:53" ht="15" customHeight="1" x14ac:dyDescent="0.25">
      <c r="AT109" s="1"/>
    </row>
    <row r="110" spans="2:53" ht="15" customHeight="1" x14ac:dyDescent="0.25">
      <c r="B110" s="335" t="s">
        <v>141</v>
      </c>
      <c r="C110" s="336"/>
      <c r="D110" s="336"/>
      <c r="E110" s="336"/>
      <c r="F110" s="336"/>
      <c r="G110" s="336"/>
      <c r="H110" s="337"/>
      <c r="AT110" s="1"/>
    </row>
    <row r="111" spans="2:53" ht="15" customHeight="1" x14ac:dyDescent="0.25">
      <c r="AT111" s="1"/>
    </row>
    <row r="112" spans="2:53" ht="18.75" customHeight="1" x14ac:dyDescent="0.25">
      <c r="AP112" s="530"/>
      <c r="AQ112" s="307"/>
      <c r="AR112" s="307"/>
      <c r="AS112" s="307"/>
      <c r="AT112" s="307"/>
      <c r="AU112" s="307"/>
      <c r="AV112" s="307"/>
      <c r="AW112" s="307"/>
      <c r="AX112" s="307"/>
    </row>
  </sheetData>
  <sheetProtection algorithmName="SHA-512" hashValue="OWlNorXGNqdWVzFKSszz5ope86W7ZkvVyCZGGJrXDf1Ggii1Xqmw7rYrvUjvdsiv82HI46ryArtkY5RYkOwZJg==" saltValue="XkQpklmkZFEjyZq9mN+EpQ==" spinCount="100000" sheet="1" objects="1" scenarios="1"/>
  <mergeCells count="268">
    <mergeCell ref="B39:AX40"/>
    <mergeCell ref="B76:AX77"/>
    <mergeCell ref="AU15:AX15"/>
    <mergeCell ref="AU16:AX16"/>
    <mergeCell ref="AU17:AX17"/>
    <mergeCell ref="P18:AT18"/>
    <mergeCell ref="AU18:AX18"/>
    <mergeCell ref="AB13:AI13"/>
    <mergeCell ref="AB15:AI15"/>
    <mergeCell ref="AN14:AS14"/>
    <mergeCell ref="AJ13:AM13"/>
    <mergeCell ref="AN15:AS15"/>
    <mergeCell ref="AJ17:AM17"/>
    <mergeCell ref="AN17:AS17"/>
    <mergeCell ref="AJ16:AM16"/>
    <mergeCell ref="AN16:AS16"/>
    <mergeCell ref="AB16:AI16"/>
    <mergeCell ref="P17:AA17"/>
    <mergeCell ref="AB17:AI17"/>
    <mergeCell ref="B16:E16"/>
    <mergeCell ref="B17:E17"/>
    <mergeCell ref="B15:E15"/>
    <mergeCell ref="F15:O15"/>
    <mergeCell ref="AJ15:AM15"/>
    <mergeCell ref="AU6:AX6"/>
    <mergeCell ref="AU8:AX8"/>
    <mergeCell ref="F14:O14"/>
    <mergeCell ref="AU11:AX11"/>
    <mergeCell ref="AU12:AX12"/>
    <mergeCell ref="AU13:AX13"/>
    <mergeCell ref="AU14:AX14"/>
    <mergeCell ref="AN13:AS13"/>
    <mergeCell ref="B13:E13"/>
    <mergeCell ref="AB14:AI14"/>
    <mergeCell ref="AN12:AS12"/>
    <mergeCell ref="AJ12:AM12"/>
    <mergeCell ref="P12:AA12"/>
    <mergeCell ref="AB12:AI12"/>
    <mergeCell ref="F13:O13"/>
    <mergeCell ref="AJ14:AM14"/>
    <mergeCell ref="P14:AA14"/>
    <mergeCell ref="AN6:AS6"/>
    <mergeCell ref="B6:E6"/>
    <mergeCell ref="F6:O6"/>
    <mergeCell ref="F9:O9"/>
    <mergeCell ref="F12:O12"/>
    <mergeCell ref="B12:E12"/>
    <mergeCell ref="AN10:AS10"/>
    <mergeCell ref="F1:O1"/>
    <mergeCell ref="P1:Y1"/>
    <mergeCell ref="B10:E10"/>
    <mergeCell ref="F10:O10"/>
    <mergeCell ref="P10:AA10"/>
    <mergeCell ref="AB10:AI10"/>
    <mergeCell ref="AJ10:AM10"/>
    <mergeCell ref="AB6:AI6"/>
    <mergeCell ref="B8:E8"/>
    <mergeCell ref="B2:AX3"/>
    <mergeCell ref="AU9:AX9"/>
    <mergeCell ref="AU10:AX10"/>
    <mergeCell ref="AA1:AE1"/>
    <mergeCell ref="AF1:AH1"/>
    <mergeCell ref="P9:AA9"/>
    <mergeCell ref="AB9:AI9"/>
    <mergeCell ref="AJ9:AM9"/>
    <mergeCell ref="AJ1:AL1"/>
    <mergeCell ref="AM1:AO1"/>
    <mergeCell ref="V4:AI4"/>
    <mergeCell ref="AJ4:AO4"/>
    <mergeCell ref="AN9:AS9"/>
    <mergeCell ref="P6:AA6"/>
    <mergeCell ref="AJ6:AM6"/>
    <mergeCell ref="P15:AA15"/>
    <mergeCell ref="P13:AA13"/>
    <mergeCell ref="B14:E14"/>
    <mergeCell ref="F17:O17"/>
    <mergeCell ref="F16:O16"/>
    <mergeCell ref="P16:AA16"/>
    <mergeCell ref="AU46:AX46"/>
    <mergeCell ref="AU43:AX43"/>
    <mergeCell ref="F38:O38"/>
    <mergeCell ref="P38:Y38"/>
    <mergeCell ref="AM38:AO38"/>
    <mergeCell ref="V41:AI41"/>
    <mergeCell ref="AJ41:AO41"/>
    <mergeCell ref="AA38:AE38"/>
    <mergeCell ref="AF38:AH38"/>
    <mergeCell ref="AJ38:AL38"/>
    <mergeCell ref="B43:E43"/>
    <mergeCell ref="F43:O43"/>
    <mergeCell ref="P43:AA43"/>
    <mergeCell ref="AB43:AI43"/>
    <mergeCell ref="AN43:AS43"/>
    <mergeCell ref="AJ43:AM43"/>
    <mergeCell ref="B36:H36"/>
    <mergeCell ref="P45:AA45"/>
    <mergeCell ref="AU47:AX47"/>
    <mergeCell ref="AU48:AX48"/>
    <mergeCell ref="B46:E46"/>
    <mergeCell ref="F46:O46"/>
    <mergeCell ref="P46:AA46"/>
    <mergeCell ref="AB46:AI46"/>
    <mergeCell ref="AJ46:AM46"/>
    <mergeCell ref="AN46:AS46"/>
    <mergeCell ref="AN45:AS45"/>
    <mergeCell ref="AU45:AX45"/>
    <mergeCell ref="B45:E45"/>
    <mergeCell ref="F45:O45"/>
    <mergeCell ref="AB45:AI45"/>
    <mergeCell ref="AJ45:AM45"/>
    <mergeCell ref="AB50:AI50"/>
    <mergeCell ref="P50:AA50"/>
    <mergeCell ref="AJ47:AM47"/>
    <mergeCell ref="AN47:AS47"/>
    <mergeCell ref="AN48:AS48"/>
    <mergeCell ref="AB48:AI48"/>
    <mergeCell ref="AJ48:AM48"/>
    <mergeCell ref="B48:E48"/>
    <mergeCell ref="F48:O48"/>
    <mergeCell ref="B54:E54"/>
    <mergeCell ref="AB53:AI53"/>
    <mergeCell ref="AJ53:AM53"/>
    <mergeCell ref="AN53:AS53"/>
    <mergeCell ref="F52:O52"/>
    <mergeCell ref="P52:AA52"/>
    <mergeCell ref="AB52:AI52"/>
    <mergeCell ref="AJ52:AM52"/>
    <mergeCell ref="AN52:AS52"/>
    <mergeCell ref="F85:O85"/>
    <mergeCell ref="P85:AA85"/>
    <mergeCell ref="AB85:AI85"/>
    <mergeCell ref="AJ85:AM85"/>
    <mergeCell ref="F83:O83"/>
    <mergeCell ref="AJ54:AM54"/>
    <mergeCell ref="V78:AI78"/>
    <mergeCell ref="AJ78:AO78"/>
    <mergeCell ref="AN82:AS82"/>
    <mergeCell ref="P83:AA83"/>
    <mergeCell ref="F80:O80"/>
    <mergeCell ref="AN80:AS80"/>
    <mergeCell ref="P80:AA80"/>
    <mergeCell ref="AB80:AI80"/>
    <mergeCell ref="AJ80:AM80"/>
    <mergeCell ref="AN83:AS83"/>
    <mergeCell ref="AA75:AE75"/>
    <mergeCell ref="AM75:AO75"/>
    <mergeCell ref="F54:O54"/>
    <mergeCell ref="P54:AA54"/>
    <mergeCell ref="AN54:AS54"/>
    <mergeCell ref="AF75:AH75"/>
    <mergeCell ref="AJ75:AL75"/>
    <mergeCell ref="P75:Y75"/>
    <mergeCell ref="F89:O89"/>
    <mergeCell ref="F91:O91"/>
    <mergeCell ref="P91:AA91"/>
    <mergeCell ref="B88:E88"/>
    <mergeCell ref="F88:O88"/>
    <mergeCell ref="P88:AA88"/>
    <mergeCell ref="B91:E91"/>
    <mergeCell ref="B90:E90"/>
    <mergeCell ref="F90:O90"/>
    <mergeCell ref="B89:E89"/>
    <mergeCell ref="AP112:AX112"/>
    <mergeCell ref="AN85:AS85"/>
    <mergeCell ref="B84:E84"/>
    <mergeCell ref="F84:O84"/>
    <mergeCell ref="P84:AA84"/>
    <mergeCell ref="AB84:AI84"/>
    <mergeCell ref="AN84:AS84"/>
    <mergeCell ref="F86:O86"/>
    <mergeCell ref="P86:AA86"/>
    <mergeCell ref="AB86:AI86"/>
    <mergeCell ref="B86:E86"/>
    <mergeCell ref="AN87:AS87"/>
    <mergeCell ref="AN86:AS86"/>
    <mergeCell ref="AJ86:AM86"/>
    <mergeCell ref="F87:O87"/>
    <mergeCell ref="B87:E87"/>
    <mergeCell ref="P87:AA87"/>
    <mergeCell ref="AB87:AI87"/>
    <mergeCell ref="AJ87:AM87"/>
    <mergeCell ref="B85:E85"/>
    <mergeCell ref="AJ84:AM84"/>
    <mergeCell ref="B110:H110"/>
    <mergeCell ref="AN90:AS90"/>
    <mergeCell ref="AU84:AX84"/>
    <mergeCell ref="AN11:AS11"/>
    <mergeCell ref="P11:AA11"/>
    <mergeCell ref="B11:E11"/>
    <mergeCell ref="F11:O11"/>
    <mergeCell ref="AB11:AI11"/>
    <mergeCell ref="F8:O8"/>
    <mergeCell ref="P8:AA8"/>
    <mergeCell ref="AB8:AI8"/>
    <mergeCell ref="AJ8:AM8"/>
    <mergeCell ref="AN8:AS8"/>
    <mergeCell ref="B9:E9"/>
    <mergeCell ref="AJ11:AM11"/>
    <mergeCell ref="AU49:AX49"/>
    <mergeCell ref="AU50:AX50"/>
    <mergeCell ref="AU51:AX51"/>
    <mergeCell ref="AN49:AS49"/>
    <mergeCell ref="AJ51:AM51"/>
    <mergeCell ref="AJ50:AM50"/>
    <mergeCell ref="B47:E47"/>
    <mergeCell ref="F47:O47"/>
    <mergeCell ref="P47:AA47"/>
    <mergeCell ref="AB47:AI47"/>
    <mergeCell ref="P48:AA48"/>
    <mergeCell ref="AN51:AS51"/>
    <mergeCell ref="AN50:AS50"/>
    <mergeCell ref="B49:E49"/>
    <mergeCell ref="F49:O49"/>
    <mergeCell ref="P49:AA49"/>
    <mergeCell ref="AB49:AI49"/>
    <mergeCell ref="AJ49:AM49"/>
    <mergeCell ref="B50:E50"/>
    <mergeCell ref="F50:O50"/>
    <mergeCell ref="B51:E51"/>
    <mergeCell ref="F51:O51"/>
    <mergeCell ref="P51:AA51"/>
    <mergeCell ref="AB51:AI51"/>
    <mergeCell ref="AU52:AX52"/>
    <mergeCell ref="AU53:AX53"/>
    <mergeCell ref="AU54:AX54"/>
    <mergeCell ref="P55:AT55"/>
    <mergeCell ref="AU55:AX55"/>
    <mergeCell ref="AU80:AX80"/>
    <mergeCell ref="AU82:AX82"/>
    <mergeCell ref="AU83:AX83"/>
    <mergeCell ref="B82:E82"/>
    <mergeCell ref="F82:O82"/>
    <mergeCell ref="P82:AA82"/>
    <mergeCell ref="AB82:AI82"/>
    <mergeCell ref="AJ82:AM82"/>
    <mergeCell ref="AB83:AI83"/>
    <mergeCell ref="AJ83:AM83"/>
    <mergeCell ref="B80:E80"/>
    <mergeCell ref="B83:E83"/>
    <mergeCell ref="B52:E52"/>
    <mergeCell ref="B53:E53"/>
    <mergeCell ref="F53:O53"/>
    <mergeCell ref="P53:AA53"/>
    <mergeCell ref="B73:H73"/>
    <mergeCell ref="F75:O75"/>
    <mergeCell ref="AB54:AI54"/>
    <mergeCell ref="AU85:AX85"/>
    <mergeCell ref="AU86:AX86"/>
    <mergeCell ref="AU87:AX87"/>
    <mergeCell ref="AU88:AX88"/>
    <mergeCell ref="AU89:AX89"/>
    <mergeCell ref="AU90:AX90"/>
    <mergeCell ref="AU91:AX91"/>
    <mergeCell ref="P92:AT92"/>
    <mergeCell ref="AU92:AX92"/>
    <mergeCell ref="AN91:AS91"/>
    <mergeCell ref="AB89:AI89"/>
    <mergeCell ref="AJ89:AM89"/>
    <mergeCell ref="AB90:AI90"/>
    <mergeCell ref="AJ91:AM91"/>
    <mergeCell ref="P89:AA89"/>
    <mergeCell ref="P90:AA90"/>
    <mergeCell ref="AJ90:AM90"/>
    <mergeCell ref="AB91:AI91"/>
    <mergeCell ref="AN89:AS89"/>
    <mergeCell ref="AN88:AS88"/>
    <mergeCell ref="AB88:AI88"/>
    <mergeCell ref="AJ88:AM88"/>
  </mergeCells>
  <phoneticPr fontId="26" type="noConversion"/>
  <printOptions horizontalCentered="1" verticalCentered="1"/>
  <pageMargins left="0" right="0" top="0" bottom="0" header="0" footer="0"/>
  <pageSetup paperSize="9" scale="90" orientation="portrait" horizontalDpi="300" verticalDpi="300" r:id="rId1"/>
  <headerFooter alignWithMargins="0"/>
  <rowBreaks count="2" manualBreakCount="2">
    <brk id="37" min="1" max="49" man="1"/>
    <brk id="74" min="1" max="49" man="1"/>
  </rowBreaks>
  <ignoredErrors>
    <ignoredError sqref="BG92 BI7:BK7 AU8:AU18 AY8:AY17 BE8:BE17 BG18 AY38 BI44:BK44 AU45:AU55 AY45:AY54 BE45:BE54 BG55 AY75 BI81:BK81 AU82:AU92 AY82:AY91 BE82:BE91" emptyCellReference="1"/>
  </ignoredError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List5">
    <tabColor rgb="FFFF0000"/>
  </sheetPr>
  <dimension ref="B1:BU112"/>
  <sheetViews>
    <sheetView view="pageBreakPreview" zoomScale="85" zoomScaleSheetLayoutView="85" workbookViewId="0">
      <selection activeCell="AB12" sqref="AB12:AI12"/>
    </sheetView>
  </sheetViews>
  <sheetFormatPr defaultColWidth="9.109375" defaultRowHeight="13.2" x14ac:dyDescent="0.25"/>
  <cols>
    <col min="1" max="1" width="1.5546875" style="1" customWidth="1"/>
    <col min="2" max="2" width="1.44140625" style="1" customWidth="1"/>
    <col min="3" max="5" width="1.6640625" style="1" customWidth="1"/>
    <col min="6" max="27" width="2" style="1" customWidth="1"/>
    <col min="28" max="34" width="1.88671875" style="1" customWidth="1"/>
    <col min="35" max="35" width="2" style="1" customWidth="1"/>
    <col min="36" max="42" width="3.109375" style="1" customWidth="1"/>
    <col min="43" max="43" width="2.6640625" style="1" hidden="1" customWidth="1"/>
    <col min="44" max="44" width="0.109375" style="1" hidden="1" customWidth="1"/>
    <col min="45" max="45" width="3.109375" style="1" customWidth="1"/>
    <col min="46" max="46" width="9.6640625" style="14" customWidth="1"/>
    <col min="47" max="50" width="2.88671875" style="1" customWidth="1"/>
    <col min="51" max="56" width="2.88671875" style="1" hidden="1" customWidth="1"/>
    <col min="57" max="59" width="6.88671875" style="1" hidden="1" customWidth="1"/>
    <col min="60" max="60" width="2.88671875" style="1" hidden="1" customWidth="1"/>
    <col min="61" max="63" width="9.6640625" style="1" hidden="1" customWidth="1"/>
    <col min="64" max="72" width="11.44140625" style="1" hidden="1" customWidth="1"/>
    <col min="73" max="73" width="9.109375" style="1" hidden="1" customWidth="1"/>
    <col min="74" max="84" width="0" style="1" hidden="1" customWidth="1"/>
    <col min="85" max="16384" width="9.109375" style="1"/>
  </cols>
  <sheetData>
    <row r="1" spans="2:73" ht="17.25" customHeight="1" x14ac:dyDescent="0.3">
      <c r="F1" s="307" t="s">
        <v>0</v>
      </c>
      <c r="G1" s="307"/>
      <c r="H1" s="307"/>
      <c r="I1" s="307"/>
      <c r="J1" s="307"/>
      <c r="K1" s="307"/>
      <c r="L1" s="307"/>
      <c r="M1" s="307"/>
      <c r="N1" s="307"/>
      <c r="O1" s="365"/>
      <c r="P1" s="411" t="e">
        <f>#REF!</f>
        <v>#REF!</v>
      </c>
      <c r="Q1" s="412"/>
      <c r="R1" s="412"/>
      <c r="S1" s="412"/>
      <c r="T1" s="412"/>
      <c r="U1" s="412"/>
      <c r="V1" s="412"/>
      <c r="W1" s="412"/>
      <c r="X1" s="412"/>
      <c r="Y1" s="413"/>
      <c r="AA1" s="307" t="s">
        <v>1</v>
      </c>
      <c r="AB1" s="307"/>
      <c r="AC1" s="307"/>
      <c r="AD1" s="307"/>
      <c r="AE1" s="365"/>
      <c r="AF1" s="548">
        <v>0</v>
      </c>
      <c r="AG1" s="549"/>
      <c r="AH1" s="550"/>
      <c r="AJ1" s="307" t="s">
        <v>2</v>
      </c>
      <c r="AK1" s="307"/>
      <c r="AL1" s="365"/>
      <c r="AM1" s="545"/>
      <c r="AN1" s="546"/>
      <c r="AO1" s="547"/>
      <c r="AY1" s="80">
        <v>511052015</v>
      </c>
    </row>
    <row r="2" spans="2:73" s="81" customFormat="1" ht="28.95" customHeight="1" x14ac:dyDescent="0.25">
      <c r="B2" s="551" t="s">
        <v>138</v>
      </c>
      <c r="C2" s="551"/>
      <c r="D2" s="551"/>
      <c r="E2" s="551"/>
      <c r="F2" s="551"/>
      <c r="G2" s="551"/>
      <c r="H2" s="551"/>
      <c r="I2" s="551"/>
      <c r="J2" s="551"/>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c r="AL2" s="551"/>
      <c r="AM2" s="551"/>
      <c r="AN2" s="551"/>
      <c r="AO2" s="551"/>
      <c r="AP2" s="552"/>
      <c r="AQ2" s="552"/>
      <c r="AR2" s="552"/>
      <c r="AS2" s="552"/>
      <c r="AT2" s="552"/>
      <c r="AU2" s="552"/>
      <c r="AV2" s="552"/>
      <c r="AW2" s="552"/>
      <c r="AX2" s="552"/>
    </row>
    <row r="3" spans="2:73" s="81" customFormat="1" ht="28.95" customHeight="1" thickBot="1" x14ac:dyDescent="0.3">
      <c r="B3" s="553"/>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2"/>
      <c r="AQ3" s="552"/>
      <c r="AR3" s="552"/>
      <c r="AS3" s="552"/>
      <c r="AT3" s="552"/>
      <c r="AU3" s="552"/>
      <c r="AV3" s="552"/>
      <c r="AW3" s="552"/>
      <c r="AX3" s="552"/>
    </row>
    <row r="4" spans="2:73" ht="17.25" customHeight="1" thickBot="1" x14ac:dyDescent="0.45">
      <c r="B4" s="30"/>
      <c r="V4" s="359" t="s">
        <v>14</v>
      </c>
      <c r="W4" s="330"/>
      <c r="X4" s="330"/>
      <c r="Y4" s="330"/>
      <c r="Z4" s="330"/>
      <c r="AA4" s="330"/>
      <c r="AB4" s="330"/>
      <c r="AC4" s="330"/>
      <c r="AD4" s="330"/>
      <c r="AE4" s="330"/>
      <c r="AF4" s="330"/>
      <c r="AG4" s="330"/>
      <c r="AH4" s="330"/>
      <c r="AI4" s="539"/>
      <c r="AJ4" s="329" t="s">
        <v>133</v>
      </c>
      <c r="AK4" s="372"/>
      <c r="AL4" s="372"/>
      <c r="AM4" s="372"/>
      <c r="AN4" s="372"/>
      <c r="AO4" s="539"/>
      <c r="BL4" s="59"/>
      <c r="BM4" s="59"/>
      <c r="BN4" s="59"/>
      <c r="BO4" s="59"/>
      <c r="BP4" s="59"/>
      <c r="BQ4" s="59"/>
      <c r="BR4" s="59"/>
      <c r="BS4" s="59"/>
    </row>
    <row r="5" spans="2:73" ht="6" customHeight="1" thickBot="1" x14ac:dyDescent="0.45">
      <c r="B5" s="30"/>
      <c r="BL5" s="59"/>
      <c r="BM5" s="59"/>
      <c r="BN5" s="59"/>
      <c r="BO5" s="59"/>
      <c r="BP5" s="59"/>
      <c r="BQ5" s="59"/>
      <c r="BR5" s="59"/>
      <c r="BS5" s="59"/>
    </row>
    <row r="6" spans="2:73" ht="30.75" customHeight="1" thickBot="1" x14ac:dyDescent="0.3">
      <c r="B6" s="520" t="s">
        <v>24</v>
      </c>
      <c r="C6" s="521"/>
      <c r="D6" s="521"/>
      <c r="E6" s="522"/>
      <c r="F6" s="362" t="s">
        <v>25</v>
      </c>
      <c r="G6" s="504"/>
      <c r="H6" s="504"/>
      <c r="I6" s="504"/>
      <c r="J6" s="504"/>
      <c r="K6" s="504"/>
      <c r="L6" s="504"/>
      <c r="M6" s="504"/>
      <c r="N6" s="504"/>
      <c r="O6" s="505"/>
      <c r="P6" s="362" t="s">
        <v>247</v>
      </c>
      <c r="Q6" s="504"/>
      <c r="R6" s="504"/>
      <c r="S6" s="504"/>
      <c r="T6" s="504"/>
      <c r="U6" s="504"/>
      <c r="V6" s="504"/>
      <c r="W6" s="504"/>
      <c r="X6" s="504"/>
      <c r="Y6" s="504"/>
      <c r="Z6" s="504"/>
      <c r="AA6" s="505"/>
      <c r="AB6" s="362" t="s">
        <v>34</v>
      </c>
      <c r="AC6" s="504"/>
      <c r="AD6" s="504"/>
      <c r="AE6" s="504"/>
      <c r="AF6" s="504"/>
      <c r="AG6" s="504"/>
      <c r="AH6" s="504"/>
      <c r="AI6" s="505"/>
      <c r="AJ6" s="362" t="s">
        <v>101</v>
      </c>
      <c r="AK6" s="504"/>
      <c r="AL6" s="504"/>
      <c r="AM6" s="505"/>
      <c r="AN6" s="362" t="s">
        <v>102</v>
      </c>
      <c r="AO6" s="540"/>
      <c r="AP6" s="540"/>
      <c r="AQ6" s="540"/>
      <c r="AR6" s="540"/>
      <c r="AS6" s="541"/>
      <c r="AT6" s="65" t="s">
        <v>11</v>
      </c>
      <c r="AU6" s="362" t="s">
        <v>29</v>
      </c>
      <c r="AV6" s="504"/>
      <c r="AW6" s="504"/>
      <c r="AX6" s="505"/>
      <c r="BA6" s="18"/>
      <c r="BI6" s="60" t="s">
        <v>90</v>
      </c>
      <c r="BJ6" s="61" t="s">
        <v>91</v>
      </c>
      <c r="BK6" s="60" t="s">
        <v>92</v>
      </c>
      <c r="BL6" s="59" t="s">
        <v>90</v>
      </c>
      <c r="BM6" s="59" t="s">
        <v>90</v>
      </c>
      <c r="BN6" s="59" t="s">
        <v>90</v>
      </c>
      <c r="BO6" s="59" t="s">
        <v>91</v>
      </c>
      <c r="BP6" s="59" t="s">
        <v>91</v>
      </c>
      <c r="BQ6" s="59" t="s">
        <v>91</v>
      </c>
      <c r="BR6" s="59" t="s">
        <v>92</v>
      </c>
      <c r="BS6" s="59" t="s">
        <v>92</v>
      </c>
      <c r="BT6" s="59" t="s">
        <v>92</v>
      </c>
    </row>
    <row r="7" spans="2:73" ht="13.5" hidden="1" customHeight="1" thickBot="1" x14ac:dyDescent="0.3">
      <c r="B7" s="31" t="s">
        <v>3</v>
      </c>
      <c r="C7" s="32"/>
      <c r="D7" s="32"/>
      <c r="E7" s="33"/>
      <c r="F7" s="21"/>
      <c r="W7" s="22"/>
      <c r="X7" s="21"/>
      <c r="AJ7" s="34"/>
      <c r="AK7" s="23"/>
      <c r="AL7" s="23"/>
      <c r="AM7" s="23"/>
      <c r="AN7" s="23"/>
      <c r="AO7" s="23"/>
      <c r="AU7" s="34"/>
      <c r="AV7" s="23"/>
      <c r="AW7" s="23"/>
      <c r="AX7" s="24"/>
      <c r="AY7" s="8"/>
      <c r="AZ7" s="23"/>
      <c r="BI7" s="14" t="str">
        <f>IF(BE5=0,"",IF(BE5&lt;31,BL7,IF(BE5&lt;181,BM7,IF(BE5&lt;366,BN7))))</f>
        <v/>
      </c>
      <c r="BJ7" s="14" t="str">
        <f>IF(BE5=0,"",IF(BE5&lt;31,BO7,IF(BE5&lt;181,BP7,IF(BE5&lt;366,BQ7))))</f>
        <v/>
      </c>
      <c r="BK7" s="14" t="str">
        <f>IF(BE5=0,"",IF(BE5&lt;31,BR7,IF(BE5&lt;181,BS7,IF(BE5&lt;366,BT7))))</f>
        <v/>
      </c>
      <c r="BL7" s="59">
        <v>300</v>
      </c>
      <c r="BM7" s="59">
        <v>600</v>
      </c>
      <c r="BN7" s="59">
        <v>1000</v>
      </c>
      <c r="BO7" s="59">
        <v>510</v>
      </c>
      <c r="BP7" s="59">
        <v>1020</v>
      </c>
      <c r="BQ7" s="59">
        <v>1700</v>
      </c>
      <c r="BR7" s="59">
        <v>990</v>
      </c>
      <c r="BS7" s="59">
        <v>1980</v>
      </c>
      <c r="BT7" s="59">
        <v>3300</v>
      </c>
    </row>
    <row r="8" spans="2:73" ht="38.25" customHeight="1" x14ac:dyDescent="0.3">
      <c r="B8" s="509">
        <v>1</v>
      </c>
      <c r="C8" s="510"/>
      <c r="D8" s="510"/>
      <c r="E8" s="511"/>
      <c r="F8" s="526"/>
      <c r="G8" s="518"/>
      <c r="H8" s="518"/>
      <c r="I8" s="518"/>
      <c r="J8" s="518"/>
      <c r="K8" s="518"/>
      <c r="L8" s="518"/>
      <c r="M8" s="518"/>
      <c r="N8" s="518"/>
      <c r="O8" s="519"/>
      <c r="P8" s="527"/>
      <c r="Q8" s="525"/>
      <c r="R8" s="525"/>
      <c r="S8" s="525"/>
      <c r="T8" s="525"/>
      <c r="U8" s="525"/>
      <c r="V8" s="525"/>
      <c r="W8" s="525"/>
      <c r="X8" s="525"/>
      <c r="Y8" s="525"/>
      <c r="Z8" s="525"/>
      <c r="AA8" s="516"/>
      <c r="AB8" s="517"/>
      <c r="AC8" s="518"/>
      <c r="AD8" s="518"/>
      <c r="AE8" s="518"/>
      <c r="AF8" s="518"/>
      <c r="AG8" s="518"/>
      <c r="AH8" s="518"/>
      <c r="AI8" s="519"/>
      <c r="AJ8" s="492"/>
      <c r="AK8" s="492"/>
      <c r="AL8" s="492"/>
      <c r="AM8" s="492"/>
      <c r="AN8" s="528"/>
      <c r="AO8" s="529"/>
      <c r="AP8" s="529"/>
      <c r="AQ8" s="529"/>
      <c r="AR8" s="529"/>
      <c r="AS8" s="529"/>
      <c r="AT8" s="77"/>
      <c r="AU8" s="506" t="str">
        <f>IF(ISNA(HLOOKUP(AT8,$BI$6:$BK$17,2+B8,0))," ",HLOOKUP(AT8,$BI$6:$BK$17,2+B8,0))</f>
        <v xml:space="preserve"> </v>
      </c>
      <c r="AV8" s="507"/>
      <c r="AW8" s="507"/>
      <c r="AX8" s="508"/>
      <c r="AY8" s="14">
        <f>VALUE(AB8)</f>
        <v>0</v>
      </c>
      <c r="AZ8" s="16" t="str">
        <f>IF(ISERROR(AY8),"Rodné číslo tvoří pouze číslice!!!",IF(LEN(AY8)=10,IF(VALUE(AY8)/11=ROUND(VALUE(AY8)/11,0),"","Špatně zadané rodné číslo!!!"),IF(LEN(AY8)=9,"","Rodné číslo má 10(9) čísel!!!")))</f>
        <v>Rodné číslo má 10(9) čísel!!!</v>
      </c>
      <c r="BA8" s="25"/>
      <c r="BE8" s="35">
        <f>AN8-AJ8</f>
        <v>0</v>
      </c>
      <c r="BF8" s="6"/>
      <c r="BG8" s="1" t="str">
        <f>AU8</f>
        <v xml:space="preserve"> </v>
      </c>
      <c r="BI8" s="63" t="str">
        <f>IF(BE8=0,"",IF(BE8&lt;31,BL8,IF(BE8&lt;183,BM8,IF(BE8&lt;366,BN8))))</f>
        <v/>
      </c>
      <c r="BJ8" s="63" t="str">
        <f>IF(BE8=0,"",IF(BE8&lt;31,BO8,IF(BE8&lt;183,BP8,IF(BE8&lt;366,BQ8))))</f>
        <v/>
      </c>
      <c r="BK8" s="63" t="str">
        <f>IF(BE8=0,"",IF(BE8&lt;31,BR8,IF(BE8&lt;183,BS8,IF(BE8&lt;366,BT8))))</f>
        <v/>
      </c>
      <c r="BL8" s="64">
        <v>390</v>
      </c>
      <c r="BM8" s="64">
        <v>780</v>
      </c>
      <c r="BN8" s="64">
        <v>1300</v>
      </c>
      <c r="BO8" s="64">
        <v>690</v>
      </c>
      <c r="BP8" s="64">
        <v>1380</v>
      </c>
      <c r="BQ8" s="59">
        <v>2300</v>
      </c>
      <c r="BR8" s="59">
        <v>1290</v>
      </c>
      <c r="BS8" s="59">
        <v>2580</v>
      </c>
      <c r="BT8" s="59">
        <v>4300</v>
      </c>
      <c r="BU8" s="59"/>
    </row>
    <row r="9" spans="2:73" ht="38.25" customHeight="1" x14ac:dyDescent="0.3">
      <c r="B9" s="313">
        <v>2</v>
      </c>
      <c r="C9" s="314"/>
      <c r="D9" s="314"/>
      <c r="E9" s="315"/>
      <c r="F9" s="512"/>
      <c r="G9" s="500"/>
      <c r="H9" s="500"/>
      <c r="I9" s="500"/>
      <c r="J9" s="500"/>
      <c r="K9" s="500"/>
      <c r="L9" s="500"/>
      <c r="M9" s="500"/>
      <c r="N9" s="500"/>
      <c r="O9" s="514"/>
      <c r="P9" s="515"/>
      <c r="Q9" s="513"/>
      <c r="R9" s="513"/>
      <c r="S9" s="513"/>
      <c r="T9" s="513"/>
      <c r="U9" s="513"/>
      <c r="V9" s="513"/>
      <c r="W9" s="513"/>
      <c r="X9" s="513"/>
      <c r="Y9" s="513"/>
      <c r="Z9" s="513"/>
      <c r="AA9" s="516"/>
      <c r="AB9" s="524"/>
      <c r="AC9" s="525"/>
      <c r="AD9" s="525"/>
      <c r="AE9" s="525"/>
      <c r="AF9" s="525"/>
      <c r="AG9" s="525"/>
      <c r="AH9" s="525"/>
      <c r="AI9" s="514"/>
      <c r="AJ9" s="492"/>
      <c r="AK9" s="492"/>
      <c r="AL9" s="492"/>
      <c r="AM9" s="492"/>
      <c r="AN9" s="502"/>
      <c r="AO9" s="503"/>
      <c r="AP9" s="503"/>
      <c r="AQ9" s="503"/>
      <c r="AR9" s="503"/>
      <c r="AS9" s="503"/>
      <c r="AT9" s="75"/>
      <c r="AU9" s="480" t="str">
        <f>IF(ISNA(HLOOKUP(AT9,$BI$6:$BK$17,2+B9,0))," ",HLOOKUP(AT9,$BI$6:$BK$17,2+B9,0))</f>
        <v xml:space="preserve"> </v>
      </c>
      <c r="AV9" s="481"/>
      <c r="AW9" s="481"/>
      <c r="AX9" s="482"/>
      <c r="AY9" s="14">
        <f>VALUE(AB9)</f>
        <v>0</v>
      </c>
      <c r="AZ9" s="16" t="str">
        <f t="shared" ref="AZ9:AZ17" si="0">IF(ISERROR(AY9),"Rodné číslo tvoří pouze číslice!!!",IF(LEN(AY9)=10,IF(VALUE(AY9)/11=ROUND(VALUE(AY9)/11,0),"","Špatně zadané rodné číslo!!!"),IF(LEN(AY9)=9,"","Rodné číslo má 10(9) čísel!!!")))</f>
        <v>Rodné číslo má 10(9) čísel!!!</v>
      </c>
      <c r="BA9" s="25"/>
      <c r="BE9" s="35">
        <f t="shared" ref="BE9:BE17" si="1">AN9-AJ9</f>
        <v>0</v>
      </c>
      <c r="BF9" s="6"/>
      <c r="BG9" s="1" t="str">
        <f t="shared" ref="BG9:BG17" si="2">AU9</f>
        <v xml:space="preserve"> </v>
      </c>
      <c r="BI9" s="63" t="str">
        <f t="shared" ref="BI9:BI17" si="3">IF(BE9=0,"",IF(BE9&lt;31,BL9,IF(BE9&lt;183,BM9,IF(BE9&lt;366,BN9))))</f>
        <v/>
      </c>
      <c r="BJ9" s="63" t="str">
        <f t="shared" ref="BJ9:BJ17" si="4">IF(BE9=0,"",IF(BE9&lt;31,BO9,IF(BE9&lt;183,BP9,IF(BE9&lt;366,BQ9))))</f>
        <v/>
      </c>
      <c r="BK9" s="63" t="str">
        <f t="shared" ref="BK9:BK17" si="5">IF(BE9=0,"",IF(BE9&lt;31,BR9,IF(BE9&lt;183,BS9,IF(BE9&lt;366,BT9))))</f>
        <v/>
      </c>
      <c r="BL9" s="64">
        <v>390</v>
      </c>
      <c r="BM9" s="64">
        <v>780</v>
      </c>
      <c r="BN9" s="64">
        <v>1300</v>
      </c>
      <c r="BO9" s="64">
        <v>690</v>
      </c>
      <c r="BP9" s="64">
        <v>1380</v>
      </c>
      <c r="BQ9" s="59">
        <v>2300</v>
      </c>
      <c r="BR9" s="59">
        <v>1290</v>
      </c>
      <c r="BS9" s="59">
        <v>2580</v>
      </c>
      <c r="BT9" s="59">
        <v>4300</v>
      </c>
    </row>
    <row r="10" spans="2:73" ht="38.25" customHeight="1" x14ac:dyDescent="0.3">
      <c r="B10" s="313">
        <v>3</v>
      </c>
      <c r="C10" s="314"/>
      <c r="D10" s="314"/>
      <c r="E10" s="315"/>
      <c r="F10" s="512"/>
      <c r="G10" s="500"/>
      <c r="H10" s="500"/>
      <c r="I10" s="500"/>
      <c r="J10" s="500"/>
      <c r="K10" s="500"/>
      <c r="L10" s="500"/>
      <c r="M10" s="500"/>
      <c r="N10" s="500"/>
      <c r="O10" s="514"/>
      <c r="P10" s="515"/>
      <c r="Q10" s="513"/>
      <c r="R10" s="513"/>
      <c r="S10" s="513"/>
      <c r="T10" s="513"/>
      <c r="U10" s="513"/>
      <c r="V10" s="513"/>
      <c r="W10" s="513"/>
      <c r="X10" s="513"/>
      <c r="Y10" s="513"/>
      <c r="Z10" s="513"/>
      <c r="AA10" s="516"/>
      <c r="AB10" s="494"/>
      <c r="AC10" s="495"/>
      <c r="AD10" s="495"/>
      <c r="AE10" s="495"/>
      <c r="AF10" s="495"/>
      <c r="AG10" s="495"/>
      <c r="AH10" s="495"/>
      <c r="AI10" s="496"/>
      <c r="AJ10" s="492"/>
      <c r="AK10" s="492"/>
      <c r="AL10" s="492"/>
      <c r="AM10" s="492"/>
      <c r="AN10" s="502"/>
      <c r="AO10" s="503"/>
      <c r="AP10" s="503"/>
      <c r="AQ10" s="503"/>
      <c r="AR10" s="503"/>
      <c r="AS10" s="503"/>
      <c r="AT10" s="75"/>
      <c r="AU10" s="480" t="str">
        <f t="shared" ref="AU10:AU17" si="6">IF(ISNA(HLOOKUP(AT10,$BI$6:$BK$17,2+B10,0))," ",HLOOKUP(AT10,$BI$6:$BK$17,2+B10,0))</f>
        <v xml:space="preserve"> </v>
      </c>
      <c r="AV10" s="481"/>
      <c r="AW10" s="481"/>
      <c r="AX10" s="482"/>
      <c r="AY10" s="14">
        <f t="shared" ref="AY10:AY17" si="7">VALUE(AB10)</f>
        <v>0</v>
      </c>
      <c r="AZ10" s="16" t="str">
        <f t="shared" si="0"/>
        <v>Rodné číslo má 10(9) čísel!!!</v>
      </c>
      <c r="BA10" s="25"/>
      <c r="BE10" s="35">
        <f t="shared" si="1"/>
        <v>0</v>
      </c>
      <c r="BF10" s="6"/>
      <c r="BG10" s="1" t="str">
        <f t="shared" si="2"/>
        <v xml:space="preserve"> </v>
      </c>
      <c r="BI10" s="63" t="str">
        <f t="shared" si="3"/>
        <v/>
      </c>
      <c r="BJ10" s="63" t="str">
        <f t="shared" si="4"/>
        <v/>
      </c>
      <c r="BK10" s="63" t="str">
        <f t="shared" si="5"/>
        <v/>
      </c>
      <c r="BL10" s="64">
        <v>390</v>
      </c>
      <c r="BM10" s="64">
        <v>780</v>
      </c>
      <c r="BN10" s="64">
        <v>1300</v>
      </c>
      <c r="BO10" s="64">
        <v>690</v>
      </c>
      <c r="BP10" s="64">
        <v>1380</v>
      </c>
      <c r="BQ10" s="59">
        <v>2300</v>
      </c>
      <c r="BR10" s="59">
        <v>1290</v>
      </c>
      <c r="BS10" s="59">
        <v>2580</v>
      </c>
      <c r="BT10" s="59">
        <v>4300</v>
      </c>
    </row>
    <row r="11" spans="2:73" ht="38.25" customHeight="1" x14ac:dyDescent="0.3">
      <c r="B11" s="313">
        <v>4</v>
      </c>
      <c r="C11" s="314"/>
      <c r="D11" s="314"/>
      <c r="E11" s="315"/>
      <c r="F11" s="512"/>
      <c r="G11" s="500"/>
      <c r="H11" s="500"/>
      <c r="I11" s="500"/>
      <c r="J11" s="500"/>
      <c r="K11" s="500"/>
      <c r="L11" s="500"/>
      <c r="M11" s="500"/>
      <c r="N11" s="500"/>
      <c r="O11" s="514"/>
      <c r="P11" s="515"/>
      <c r="Q11" s="513"/>
      <c r="R11" s="513"/>
      <c r="S11" s="513"/>
      <c r="T11" s="513"/>
      <c r="U11" s="513"/>
      <c r="V11" s="513"/>
      <c r="W11" s="513"/>
      <c r="X11" s="513"/>
      <c r="Y11" s="513"/>
      <c r="Z11" s="513"/>
      <c r="AA11" s="516"/>
      <c r="AB11" s="524"/>
      <c r="AC11" s="525"/>
      <c r="AD11" s="525"/>
      <c r="AE11" s="525"/>
      <c r="AF11" s="525"/>
      <c r="AG11" s="525"/>
      <c r="AH11" s="525"/>
      <c r="AI11" s="514"/>
      <c r="AJ11" s="497"/>
      <c r="AK11" s="492"/>
      <c r="AL11" s="492"/>
      <c r="AM11" s="498"/>
      <c r="AN11" s="492"/>
      <c r="AO11" s="493"/>
      <c r="AP11" s="493"/>
      <c r="AQ11" s="493"/>
      <c r="AR11" s="493"/>
      <c r="AS11" s="493"/>
      <c r="AT11" s="75"/>
      <c r="AU11" s="480" t="str">
        <f t="shared" si="6"/>
        <v xml:space="preserve"> </v>
      </c>
      <c r="AV11" s="481"/>
      <c r="AW11" s="481"/>
      <c r="AX11" s="482"/>
      <c r="AY11" s="14">
        <f t="shared" si="7"/>
        <v>0</v>
      </c>
      <c r="AZ11" s="16" t="str">
        <f t="shared" si="0"/>
        <v>Rodné číslo má 10(9) čísel!!!</v>
      </c>
      <c r="BA11" s="25"/>
      <c r="BE11" s="35">
        <f t="shared" si="1"/>
        <v>0</v>
      </c>
      <c r="BF11" s="6"/>
      <c r="BG11" s="1" t="str">
        <f t="shared" si="2"/>
        <v xml:space="preserve"> </v>
      </c>
      <c r="BI11" s="63" t="str">
        <f t="shared" si="3"/>
        <v/>
      </c>
      <c r="BJ11" s="63" t="str">
        <f t="shared" si="4"/>
        <v/>
      </c>
      <c r="BK11" s="63" t="str">
        <f t="shared" si="5"/>
        <v/>
      </c>
      <c r="BL11" s="64">
        <v>390</v>
      </c>
      <c r="BM11" s="64">
        <v>780</v>
      </c>
      <c r="BN11" s="64">
        <v>1300</v>
      </c>
      <c r="BO11" s="64">
        <v>690</v>
      </c>
      <c r="BP11" s="64">
        <v>1380</v>
      </c>
      <c r="BQ11" s="59">
        <v>2300</v>
      </c>
      <c r="BR11" s="59">
        <v>1290</v>
      </c>
      <c r="BS11" s="59">
        <v>2580</v>
      </c>
      <c r="BT11" s="59">
        <v>4300</v>
      </c>
    </row>
    <row r="12" spans="2:73" ht="38.25" customHeight="1" x14ac:dyDescent="0.3">
      <c r="B12" s="313">
        <v>5</v>
      </c>
      <c r="C12" s="314"/>
      <c r="D12" s="314"/>
      <c r="E12" s="315"/>
      <c r="F12" s="512"/>
      <c r="G12" s="500"/>
      <c r="H12" s="500"/>
      <c r="I12" s="500"/>
      <c r="J12" s="500"/>
      <c r="K12" s="500"/>
      <c r="L12" s="500"/>
      <c r="M12" s="500"/>
      <c r="N12" s="500"/>
      <c r="O12" s="514"/>
      <c r="P12" s="515"/>
      <c r="Q12" s="513"/>
      <c r="R12" s="513"/>
      <c r="S12" s="513"/>
      <c r="T12" s="513"/>
      <c r="U12" s="513"/>
      <c r="V12" s="513"/>
      <c r="W12" s="513"/>
      <c r="X12" s="513"/>
      <c r="Y12" s="513"/>
      <c r="Z12" s="513"/>
      <c r="AA12" s="516"/>
      <c r="AB12" s="494"/>
      <c r="AC12" s="495"/>
      <c r="AD12" s="495"/>
      <c r="AE12" s="495"/>
      <c r="AF12" s="495"/>
      <c r="AG12" s="495"/>
      <c r="AH12" s="495"/>
      <c r="AI12" s="496"/>
      <c r="AJ12" s="492"/>
      <c r="AK12" s="492"/>
      <c r="AL12" s="492"/>
      <c r="AM12" s="492"/>
      <c r="AN12" s="502"/>
      <c r="AO12" s="503"/>
      <c r="AP12" s="503"/>
      <c r="AQ12" s="503"/>
      <c r="AR12" s="503"/>
      <c r="AS12" s="503"/>
      <c r="AT12" s="75"/>
      <c r="AU12" s="480" t="str">
        <f t="shared" si="6"/>
        <v xml:space="preserve"> </v>
      </c>
      <c r="AV12" s="481"/>
      <c r="AW12" s="481"/>
      <c r="AX12" s="482"/>
      <c r="AY12" s="14">
        <f t="shared" si="7"/>
        <v>0</v>
      </c>
      <c r="AZ12" s="16" t="str">
        <f t="shared" si="0"/>
        <v>Rodné číslo má 10(9) čísel!!!</v>
      </c>
      <c r="BA12" s="25"/>
      <c r="BE12" s="35">
        <f t="shared" si="1"/>
        <v>0</v>
      </c>
      <c r="BF12" s="6"/>
      <c r="BG12" s="1" t="str">
        <f t="shared" si="2"/>
        <v xml:space="preserve"> </v>
      </c>
      <c r="BI12" s="63" t="str">
        <f t="shared" si="3"/>
        <v/>
      </c>
      <c r="BJ12" s="63" t="str">
        <f t="shared" si="4"/>
        <v/>
      </c>
      <c r="BK12" s="63" t="str">
        <f t="shared" si="5"/>
        <v/>
      </c>
      <c r="BL12" s="64">
        <v>390</v>
      </c>
      <c r="BM12" s="64">
        <v>780</v>
      </c>
      <c r="BN12" s="64">
        <v>1300</v>
      </c>
      <c r="BO12" s="64">
        <v>690</v>
      </c>
      <c r="BP12" s="64">
        <v>1380</v>
      </c>
      <c r="BQ12" s="59">
        <v>2300</v>
      </c>
      <c r="BR12" s="59">
        <v>1290</v>
      </c>
      <c r="BS12" s="59">
        <v>2580</v>
      </c>
      <c r="BT12" s="59">
        <v>4300</v>
      </c>
    </row>
    <row r="13" spans="2:73" ht="38.25" customHeight="1" x14ac:dyDescent="0.3">
      <c r="B13" s="313">
        <v>6</v>
      </c>
      <c r="C13" s="314"/>
      <c r="D13" s="314"/>
      <c r="E13" s="315"/>
      <c r="F13" s="512"/>
      <c r="G13" s="500"/>
      <c r="H13" s="500"/>
      <c r="I13" s="500"/>
      <c r="J13" s="500"/>
      <c r="K13" s="500"/>
      <c r="L13" s="500"/>
      <c r="M13" s="500"/>
      <c r="N13" s="500"/>
      <c r="O13" s="514"/>
      <c r="P13" s="515"/>
      <c r="Q13" s="513"/>
      <c r="R13" s="513"/>
      <c r="S13" s="513"/>
      <c r="T13" s="513"/>
      <c r="U13" s="513"/>
      <c r="V13" s="513"/>
      <c r="W13" s="513"/>
      <c r="X13" s="513"/>
      <c r="Y13" s="513"/>
      <c r="Z13" s="513"/>
      <c r="AA13" s="516"/>
      <c r="AB13" s="524"/>
      <c r="AC13" s="525"/>
      <c r="AD13" s="525"/>
      <c r="AE13" s="525"/>
      <c r="AF13" s="525"/>
      <c r="AG13" s="525"/>
      <c r="AH13" s="525"/>
      <c r="AI13" s="514"/>
      <c r="AJ13" s="497"/>
      <c r="AK13" s="492"/>
      <c r="AL13" s="492"/>
      <c r="AM13" s="498"/>
      <c r="AN13" s="492"/>
      <c r="AO13" s="493"/>
      <c r="AP13" s="493"/>
      <c r="AQ13" s="493"/>
      <c r="AR13" s="493"/>
      <c r="AS13" s="493"/>
      <c r="AT13" s="75"/>
      <c r="AU13" s="480" t="str">
        <f t="shared" si="6"/>
        <v xml:space="preserve"> </v>
      </c>
      <c r="AV13" s="481"/>
      <c r="AW13" s="481"/>
      <c r="AX13" s="482"/>
      <c r="AY13" s="14">
        <f t="shared" si="7"/>
        <v>0</v>
      </c>
      <c r="AZ13" s="16" t="str">
        <f t="shared" si="0"/>
        <v>Rodné číslo má 10(9) čísel!!!</v>
      </c>
      <c r="BA13" s="25"/>
      <c r="BE13" s="35">
        <f t="shared" si="1"/>
        <v>0</v>
      </c>
      <c r="BF13" s="6"/>
      <c r="BG13" s="1" t="str">
        <f t="shared" si="2"/>
        <v xml:space="preserve"> </v>
      </c>
      <c r="BI13" s="63" t="str">
        <f t="shared" si="3"/>
        <v/>
      </c>
      <c r="BJ13" s="63" t="str">
        <f t="shared" si="4"/>
        <v/>
      </c>
      <c r="BK13" s="63" t="str">
        <f t="shared" si="5"/>
        <v/>
      </c>
      <c r="BL13" s="64">
        <v>390</v>
      </c>
      <c r="BM13" s="64">
        <v>780</v>
      </c>
      <c r="BN13" s="64">
        <v>1300</v>
      </c>
      <c r="BO13" s="64">
        <v>690</v>
      </c>
      <c r="BP13" s="64">
        <v>1380</v>
      </c>
      <c r="BQ13" s="59">
        <v>2300</v>
      </c>
      <c r="BR13" s="59">
        <v>1290</v>
      </c>
      <c r="BS13" s="59">
        <v>2580</v>
      </c>
      <c r="BT13" s="59">
        <v>4300</v>
      </c>
    </row>
    <row r="14" spans="2:73" ht="38.25" customHeight="1" x14ac:dyDescent="0.3">
      <c r="B14" s="313">
        <v>7</v>
      </c>
      <c r="C14" s="314"/>
      <c r="D14" s="314"/>
      <c r="E14" s="315"/>
      <c r="F14" s="512"/>
      <c r="G14" s="500"/>
      <c r="H14" s="500"/>
      <c r="I14" s="500"/>
      <c r="J14" s="500"/>
      <c r="K14" s="500"/>
      <c r="L14" s="500"/>
      <c r="M14" s="500"/>
      <c r="N14" s="500"/>
      <c r="O14" s="514"/>
      <c r="P14" s="515"/>
      <c r="Q14" s="513"/>
      <c r="R14" s="513"/>
      <c r="S14" s="513"/>
      <c r="T14" s="513"/>
      <c r="U14" s="513"/>
      <c r="V14" s="513"/>
      <c r="W14" s="513"/>
      <c r="X14" s="513"/>
      <c r="Y14" s="513"/>
      <c r="Z14" s="513"/>
      <c r="AA14" s="516"/>
      <c r="AB14" s="494"/>
      <c r="AC14" s="495"/>
      <c r="AD14" s="495"/>
      <c r="AE14" s="495"/>
      <c r="AF14" s="495"/>
      <c r="AG14" s="495"/>
      <c r="AH14" s="495"/>
      <c r="AI14" s="496"/>
      <c r="AJ14" s="492"/>
      <c r="AK14" s="492"/>
      <c r="AL14" s="492"/>
      <c r="AM14" s="492"/>
      <c r="AN14" s="502"/>
      <c r="AO14" s="503"/>
      <c r="AP14" s="503"/>
      <c r="AQ14" s="503"/>
      <c r="AR14" s="503"/>
      <c r="AS14" s="503"/>
      <c r="AT14" s="75"/>
      <c r="AU14" s="480" t="str">
        <f t="shared" si="6"/>
        <v xml:space="preserve"> </v>
      </c>
      <c r="AV14" s="481"/>
      <c r="AW14" s="481"/>
      <c r="AX14" s="482"/>
      <c r="AY14" s="14">
        <f t="shared" si="7"/>
        <v>0</v>
      </c>
      <c r="AZ14" s="16" t="str">
        <f t="shared" si="0"/>
        <v>Rodné číslo má 10(9) čísel!!!</v>
      </c>
      <c r="BA14" s="25"/>
      <c r="BE14" s="35">
        <f t="shared" si="1"/>
        <v>0</v>
      </c>
      <c r="BF14" s="6"/>
      <c r="BG14" s="1" t="str">
        <f t="shared" si="2"/>
        <v xml:space="preserve"> </v>
      </c>
      <c r="BI14" s="63" t="str">
        <f t="shared" si="3"/>
        <v/>
      </c>
      <c r="BJ14" s="63" t="str">
        <f t="shared" si="4"/>
        <v/>
      </c>
      <c r="BK14" s="63" t="str">
        <f t="shared" si="5"/>
        <v/>
      </c>
      <c r="BL14" s="64">
        <v>390</v>
      </c>
      <c r="BM14" s="64">
        <v>780</v>
      </c>
      <c r="BN14" s="64">
        <v>1300</v>
      </c>
      <c r="BO14" s="64">
        <v>690</v>
      </c>
      <c r="BP14" s="64">
        <v>1380</v>
      </c>
      <c r="BQ14" s="59">
        <v>2300</v>
      </c>
      <c r="BR14" s="59">
        <v>1290</v>
      </c>
      <c r="BS14" s="59">
        <v>2580</v>
      </c>
      <c r="BT14" s="59">
        <v>4300</v>
      </c>
    </row>
    <row r="15" spans="2:73" ht="38.25" customHeight="1" x14ac:dyDescent="0.3">
      <c r="B15" s="313">
        <v>8</v>
      </c>
      <c r="C15" s="314"/>
      <c r="D15" s="314"/>
      <c r="E15" s="315"/>
      <c r="F15" s="512"/>
      <c r="G15" s="500"/>
      <c r="H15" s="500"/>
      <c r="I15" s="500"/>
      <c r="J15" s="500"/>
      <c r="K15" s="500"/>
      <c r="L15" s="500"/>
      <c r="M15" s="500"/>
      <c r="N15" s="500"/>
      <c r="O15" s="514"/>
      <c r="P15" s="515"/>
      <c r="Q15" s="513"/>
      <c r="R15" s="513"/>
      <c r="S15" s="513"/>
      <c r="T15" s="513"/>
      <c r="U15" s="513"/>
      <c r="V15" s="513"/>
      <c r="W15" s="513"/>
      <c r="X15" s="513"/>
      <c r="Y15" s="513"/>
      <c r="Z15" s="513"/>
      <c r="AA15" s="516"/>
      <c r="AB15" s="524"/>
      <c r="AC15" s="525"/>
      <c r="AD15" s="525"/>
      <c r="AE15" s="525"/>
      <c r="AF15" s="525"/>
      <c r="AG15" s="525"/>
      <c r="AH15" s="525"/>
      <c r="AI15" s="514"/>
      <c r="AJ15" s="497"/>
      <c r="AK15" s="492"/>
      <c r="AL15" s="492"/>
      <c r="AM15" s="498"/>
      <c r="AN15" s="492"/>
      <c r="AO15" s="493"/>
      <c r="AP15" s="493"/>
      <c r="AQ15" s="493"/>
      <c r="AR15" s="493"/>
      <c r="AS15" s="493"/>
      <c r="AT15" s="75"/>
      <c r="AU15" s="480" t="str">
        <f t="shared" si="6"/>
        <v xml:space="preserve"> </v>
      </c>
      <c r="AV15" s="481"/>
      <c r="AW15" s="481"/>
      <c r="AX15" s="482"/>
      <c r="AY15" s="14">
        <f t="shared" si="7"/>
        <v>0</v>
      </c>
      <c r="AZ15" s="16" t="str">
        <f t="shared" si="0"/>
        <v>Rodné číslo má 10(9) čísel!!!</v>
      </c>
      <c r="BA15" s="25"/>
      <c r="BE15" s="35">
        <f t="shared" si="1"/>
        <v>0</v>
      </c>
      <c r="BF15" s="6"/>
      <c r="BG15" s="1" t="str">
        <f t="shared" si="2"/>
        <v xml:space="preserve"> </v>
      </c>
      <c r="BI15" s="63" t="str">
        <f t="shared" si="3"/>
        <v/>
      </c>
      <c r="BJ15" s="63" t="str">
        <f t="shared" si="4"/>
        <v/>
      </c>
      <c r="BK15" s="63" t="str">
        <f t="shared" si="5"/>
        <v/>
      </c>
      <c r="BL15" s="64">
        <v>390</v>
      </c>
      <c r="BM15" s="64">
        <v>780</v>
      </c>
      <c r="BN15" s="64">
        <v>1300</v>
      </c>
      <c r="BO15" s="64">
        <v>690</v>
      </c>
      <c r="BP15" s="64">
        <v>1380</v>
      </c>
      <c r="BQ15" s="59">
        <v>2300</v>
      </c>
      <c r="BR15" s="59">
        <v>1290</v>
      </c>
      <c r="BS15" s="59">
        <v>2580</v>
      </c>
      <c r="BT15" s="59">
        <v>4300</v>
      </c>
    </row>
    <row r="16" spans="2:73" ht="38.25" customHeight="1" x14ac:dyDescent="0.3">
      <c r="B16" s="313">
        <v>9</v>
      </c>
      <c r="C16" s="314"/>
      <c r="D16" s="314"/>
      <c r="E16" s="315"/>
      <c r="F16" s="512"/>
      <c r="G16" s="500"/>
      <c r="H16" s="500"/>
      <c r="I16" s="500"/>
      <c r="J16" s="500"/>
      <c r="K16" s="500"/>
      <c r="L16" s="500"/>
      <c r="M16" s="500"/>
      <c r="N16" s="500"/>
      <c r="O16" s="514"/>
      <c r="P16" s="515"/>
      <c r="Q16" s="513"/>
      <c r="R16" s="513"/>
      <c r="S16" s="513"/>
      <c r="T16" s="513"/>
      <c r="U16" s="513"/>
      <c r="V16" s="513"/>
      <c r="W16" s="513"/>
      <c r="X16" s="513"/>
      <c r="Y16" s="513"/>
      <c r="Z16" s="513"/>
      <c r="AA16" s="516"/>
      <c r="AB16" s="494"/>
      <c r="AC16" s="495"/>
      <c r="AD16" s="495"/>
      <c r="AE16" s="495"/>
      <c r="AF16" s="495"/>
      <c r="AG16" s="495"/>
      <c r="AH16" s="495"/>
      <c r="AI16" s="496"/>
      <c r="AJ16" s="492"/>
      <c r="AK16" s="492"/>
      <c r="AL16" s="492"/>
      <c r="AM16" s="492"/>
      <c r="AN16" s="502"/>
      <c r="AO16" s="503"/>
      <c r="AP16" s="503"/>
      <c r="AQ16" s="503"/>
      <c r="AR16" s="503"/>
      <c r="AS16" s="503"/>
      <c r="AT16" s="75"/>
      <c r="AU16" s="480" t="str">
        <f t="shared" si="6"/>
        <v xml:space="preserve"> </v>
      </c>
      <c r="AV16" s="481"/>
      <c r="AW16" s="481"/>
      <c r="AX16" s="482"/>
      <c r="AY16" s="14">
        <f t="shared" si="7"/>
        <v>0</v>
      </c>
      <c r="AZ16" s="16" t="str">
        <f t="shared" si="0"/>
        <v>Rodné číslo má 10(9) čísel!!!</v>
      </c>
      <c r="BA16" s="25"/>
      <c r="BE16" s="35">
        <f t="shared" si="1"/>
        <v>0</v>
      </c>
      <c r="BF16" s="6"/>
      <c r="BG16" s="1" t="str">
        <f t="shared" si="2"/>
        <v xml:space="preserve"> </v>
      </c>
      <c r="BI16" s="63" t="str">
        <f t="shared" si="3"/>
        <v/>
      </c>
      <c r="BJ16" s="63" t="str">
        <f t="shared" si="4"/>
        <v/>
      </c>
      <c r="BK16" s="63" t="str">
        <f t="shared" si="5"/>
        <v/>
      </c>
      <c r="BL16" s="64">
        <v>390</v>
      </c>
      <c r="BM16" s="64">
        <v>780</v>
      </c>
      <c r="BN16" s="64">
        <v>1300</v>
      </c>
      <c r="BO16" s="64">
        <v>690</v>
      </c>
      <c r="BP16" s="64">
        <v>1380</v>
      </c>
      <c r="BQ16" s="59">
        <v>2300</v>
      </c>
      <c r="BR16" s="59">
        <v>1290</v>
      </c>
      <c r="BS16" s="59">
        <v>2580</v>
      </c>
      <c r="BT16" s="59">
        <v>4300</v>
      </c>
    </row>
    <row r="17" spans="2:72" ht="38.25" customHeight="1" thickBot="1" x14ac:dyDescent="0.35">
      <c r="B17" s="383">
        <v>10</v>
      </c>
      <c r="C17" s="384"/>
      <c r="D17" s="384"/>
      <c r="E17" s="385"/>
      <c r="F17" s="531"/>
      <c r="G17" s="532"/>
      <c r="H17" s="532"/>
      <c r="I17" s="532"/>
      <c r="J17" s="532"/>
      <c r="K17" s="532"/>
      <c r="L17" s="532"/>
      <c r="M17" s="532"/>
      <c r="N17" s="532"/>
      <c r="O17" s="533"/>
      <c r="P17" s="558"/>
      <c r="Q17" s="559"/>
      <c r="R17" s="559"/>
      <c r="S17" s="559"/>
      <c r="T17" s="559"/>
      <c r="U17" s="559"/>
      <c r="V17" s="559"/>
      <c r="W17" s="559"/>
      <c r="X17" s="559"/>
      <c r="Y17" s="559"/>
      <c r="Z17" s="559"/>
      <c r="AA17" s="560"/>
      <c r="AB17" s="494"/>
      <c r="AC17" s="495"/>
      <c r="AD17" s="495"/>
      <c r="AE17" s="495"/>
      <c r="AF17" s="495"/>
      <c r="AG17" s="495"/>
      <c r="AH17" s="495"/>
      <c r="AI17" s="496"/>
      <c r="AJ17" s="497"/>
      <c r="AK17" s="492"/>
      <c r="AL17" s="492"/>
      <c r="AM17" s="498"/>
      <c r="AN17" s="492"/>
      <c r="AO17" s="493"/>
      <c r="AP17" s="493"/>
      <c r="AQ17" s="493"/>
      <c r="AR17" s="493"/>
      <c r="AS17" s="493"/>
      <c r="AT17" s="75"/>
      <c r="AU17" s="483" t="str">
        <f t="shared" si="6"/>
        <v xml:space="preserve"> </v>
      </c>
      <c r="AV17" s="484"/>
      <c r="AW17" s="484"/>
      <c r="AX17" s="485"/>
      <c r="AY17" s="14">
        <f t="shared" si="7"/>
        <v>0</v>
      </c>
      <c r="AZ17" s="16" t="str">
        <f t="shared" si="0"/>
        <v>Rodné číslo má 10(9) čísel!!!</v>
      </c>
      <c r="BA17" s="25"/>
      <c r="BE17" s="35">
        <f t="shared" si="1"/>
        <v>0</v>
      </c>
      <c r="BF17" s="6"/>
      <c r="BG17" s="1" t="str">
        <f t="shared" si="2"/>
        <v xml:space="preserve"> </v>
      </c>
      <c r="BI17" s="63" t="str">
        <f t="shared" si="3"/>
        <v/>
      </c>
      <c r="BJ17" s="63" t="str">
        <f t="shared" si="4"/>
        <v/>
      </c>
      <c r="BK17" s="63" t="str">
        <f t="shared" si="5"/>
        <v/>
      </c>
      <c r="BL17" s="64">
        <v>390</v>
      </c>
      <c r="BM17" s="64">
        <v>780</v>
      </c>
      <c r="BN17" s="64">
        <v>1300</v>
      </c>
      <c r="BO17" s="64">
        <v>690</v>
      </c>
      <c r="BP17" s="64">
        <v>1380</v>
      </c>
      <c r="BQ17" s="59">
        <v>2300</v>
      </c>
      <c r="BR17" s="59">
        <v>1290</v>
      </c>
      <c r="BS17" s="59">
        <v>2580</v>
      </c>
      <c r="BT17" s="59">
        <v>4300</v>
      </c>
    </row>
    <row r="18" spans="2:72" ht="21" customHeight="1" thickBot="1" x14ac:dyDescent="0.35">
      <c r="B18" s="9"/>
      <c r="P18" s="486" t="s">
        <v>19</v>
      </c>
      <c r="Q18" s="487"/>
      <c r="R18" s="487"/>
      <c r="S18" s="487"/>
      <c r="T18" s="487"/>
      <c r="U18" s="487"/>
      <c r="V18" s="487"/>
      <c r="W18" s="487"/>
      <c r="X18" s="487"/>
      <c r="Y18" s="487"/>
      <c r="Z18" s="487"/>
      <c r="AA18" s="487"/>
      <c r="AB18" s="487"/>
      <c r="AC18" s="487"/>
      <c r="AD18" s="487"/>
      <c r="AE18" s="487"/>
      <c r="AF18" s="487"/>
      <c r="AG18" s="487"/>
      <c r="AH18" s="487"/>
      <c r="AI18" s="487"/>
      <c r="AJ18" s="487"/>
      <c r="AK18" s="487"/>
      <c r="AL18" s="487"/>
      <c r="AM18" s="487"/>
      <c r="AN18" s="487"/>
      <c r="AO18" s="487"/>
      <c r="AP18" s="487"/>
      <c r="AQ18" s="487"/>
      <c r="AR18" s="487"/>
      <c r="AS18" s="487"/>
      <c r="AT18" s="488"/>
      <c r="AU18" s="489">
        <f>SUM(AU8:AX17)</f>
        <v>0</v>
      </c>
      <c r="AV18" s="490"/>
      <c r="AW18" s="490"/>
      <c r="AX18" s="491"/>
      <c r="AY18" s="14"/>
      <c r="AZ18" s="14"/>
      <c r="BA18" s="28"/>
      <c r="BE18" s="35">
        <f>SUM(BE8:BE17)</f>
        <v>0</v>
      </c>
      <c r="BF18" s="35"/>
      <c r="BG18" s="6">
        <f>SUM(AU8:AX17)</f>
        <v>0</v>
      </c>
    </row>
    <row r="19" spans="2:72" ht="15" customHeight="1" x14ac:dyDescent="0.3">
      <c r="B19" s="36"/>
      <c r="C19" s="36"/>
      <c r="D19" s="36"/>
      <c r="E19" s="36"/>
      <c r="F19" s="25"/>
      <c r="G19" s="14"/>
      <c r="H19" s="14"/>
      <c r="I19" s="14"/>
      <c r="J19" s="14"/>
      <c r="K19" s="14"/>
      <c r="L19" s="14"/>
      <c r="M19" s="14"/>
      <c r="N19" s="14"/>
      <c r="O19" s="14"/>
      <c r="P19" s="14"/>
      <c r="Q19" s="14"/>
      <c r="R19" s="14"/>
      <c r="S19" s="14"/>
      <c r="T19" s="37"/>
      <c r="U19" s="14"/>
      <c r="V19" s="14"/>
      <c r="W19" s="14"/>
      <c r="X19" s="14"/>
      <c r="Y19" s="14"/>
      <c r="Z19" s="14"/>
      <c r="AA19" s="14"/>
      <c r="AB19" s="14"/>
      <c r="AC19" s="14"/>
      <c r="AD19" s="14"/>
      <c r="AE19" s="14"/>
      <c r="AF19" s="14"/>
      <c r="AG19" s="14"/>
      <c r="AH19" s="14"/>
      <c r="AI19" s="14"/>
      <c r="AJ19" s="25"/>
      <c r="AK19" s="25"/>
      <c r="AL19" s="25"/>
      <c r="AM19" s="25"/>
      <c r="AN19" s="14"/>
      <c r="AO19" s="14"/>
      <c r="AU19" s="25"/>
      <c r="AV19" s="25"/>
      <c r="AW19" s="25"/>
      <c r="AX19" s="25"/>
      <c r="AY19" s="14"/>
      <c r="AZ19" s="14"/>
      <c r="BA19" s="25"/>
    </row>
    <row r="20" spans="2:72" ht="15" customHeight="1" x14ac:dyDescent="0.3">
      <c r="B20" s="36"/>
      <c r="C20" s="36"/>
      <c r="D20" s="36"/>
      <c r="E20" s="36"/>
      <c r="F20" s="25"/>
      <c r="G20" s="14"/>
      <c r="H20" s="14"/>
      <c r="I20" s="14"/>
      <c r="J20" s="14"/>
      <c r="K20" s="14"/>
      <c r="L20" s="14"/>
      <c r="M20" s="14"/>
      <c r="N20" s="14"/>
      <c r="O20" s="14"/>
      <c r="P20" s="14"/>
      <c r="Q20" s="14"/>
      <c r="R20" s="14"/>
      <c r="S20" s="14"/>
      <c r="T20" s="37"/>
      <c r="U20" s="14"/>
      <c r="V20" s="14"/>
      <c r="W20" s="14"/>
      <c r="X20" s="14"/>
      <c r="Y20" s="14"/>
      <c r="Z20" s="14"/>
      <c r="AA20" s="14"/>
      <c r="AB20" s="14"/>
      <c r="AC20" s="14"/>
      <c r="AD20" s="14"/>
      <c r="AE20" s="14"/>
      <c r="AF20" s="14"/>
      <c r="AG20" s="14"/>
      <c r="AH20" s="14"/>
      <c r="AI20" s="14"/>
      <c r="AJ20" s="25"/>
      <c r="AK20" s="25"/>
      <c r="AL20" s="25"/>
      <c r="AM20" s="25"/>
      <c r="AN20" s="14"/>
      <c r="AO20" s="14"/>
      <c r="AU20" s="25"/>
      <c r="AV20" s="25"/>
      <c r="AW20" s="25"/>
      <c r="AX20" s="25"/>
      <c r="AY20" s="14"/>
      <c r="AZ20" s="14"/>
      <c r="BA20" s="25"/>
    </row>
    <row r="21" spans="2:72" ht="15" customHeight="1" x14ac:dyDescent="0.3">
      <c r="B21" s="58"/>
      <c r="C21" s="36"/>
      <c r="D21" s="36"/>
      <c r="E21" s="36"/>
      <c r="F21" s="25"/>
      <c r="G21" s="14"/>
      <c r="H21" s="14"/>
      <c r="I21" s="14"/>
      <c r="J21" s="14"/>
      <c r="K21" s="14"/>
      <c r="L21" s="14"/>
      <c r="M21" s="14"/>
      <c r="N21" s="14"/>
      <c r="O21" s="14"/>
      <c r="P21" s="14"/>
      <c r="Q21" s="14"/>
      <c r="R21" s="14"/>
      <c r="S21" s="14"/>
      <c r="T21" s="37"/>
      <c r="U21" s="14"/>
      <c r="V21" s="14"/>
      <c r="W21" s="14"/>
      <c r="X21" s="14"/>
      <c r="Y21" s="14"/>
      <c r="Z21" s="14"/>
      <c r="AA21" s="14"/>
      <c r="AB21" s="14"/>
      <c r="AC21" s="14"/>
      <c r="AD21" s="14"/>
      <c r="AE21" s="14"/>
      <c r="AF21" s="14"/>
      <c r="AG21" s="14"/>
      <c r="AH21" s="14"/>
      <c r="AI21" s="14"/>
      <c r="AJ21" s="25"/>
      <c r="AK21" s="25"/>
      <c r="AL21" s="25"/>
      <c r="AM21" s="25"/>
      <c r="AN21" s="14"/>
      <c r="AO21" s="14"/>
      <c r="AU21" s="25"/>
      <c r="AV21" s="25"/>
      <c r="AW21" s="25"/>
      <c r="AX21" s="25"/>
      <c r="AY21" s="14"/>
      <c r="AZ21" s="14"/>
      <c r="BA21" s="25"/>
    </row>
    <row r="22" spans="2:72" ht="15" customHeight="1" x14ac:dyDescent="0.3">
      <c r="B22" s="58"/>
      <c r="C22" s="36"/>
      <c r="D22" s="36"/>
      <c r="E22" s="36"/>
      <c r="F22" s="25"/>
      <c r="G22" s="14"/>
      <c r="H22" s="14"/>
      <c r="I22" s="14"/>
      <c r="J22" s="14"/>
      <c r="K22" s="14"/>
      <c r="L22" s="14"/>
      <c r="M22" s="14"/>
      <c r="N22" s="14"/>
      <c r="O22" s="14"/>
      <c r="P22" s="14"/>
      <c r="Q22" s="14"/>
      <c r="R22" s="14"/>
      <c r="S22" s="14"/>
      <c r="T22" s="37"/>
      <c r="U22" s="14"/>
      <c r="V22" s="14"/>
      <c r="W22" s="14"/>
      <c r="X22" s="14"/>
      <c r="Y22" s="14"/>
      <c r="Z22" s="14"/>
      <c r="AA22" s="14"/>
      <c r="AB22" s="14"/>
      <c r="AC22" s="14"/>
      <c r="AD22" s="14"/>
      <c r="AE22" s="14"/>
      <c r="AF22" s="14"/>
      <c r="AG22" s="14"/>
      <c r="AH22" s="14"/>
      <c r="AI22" s="14"/>
      <c r="AJ22" s="25"/>
      <c r="AK22" s="25"/>
      <c r="AL22" s="25"/>
      <c r="AM22" s="25"/>
      <c r="AN22" s="14"/>
      <c r="AO22" s="14"/>
      <c r="AU22" s="25"/>
      <c r="AV22" s="25"/>
      <c r="AW22" s="25"/>
      <c r="AX22" s="25"/>
      <c r="AY22" s="14"/>
      <c r="AZ22" s="14"/>
      <c r="BA22" s="25"/>
    </row>
    <row r="23" spans="2:72" ht="15" customHeight="1" x14ac:dyDescent="0.3">
      <c r="B23" s="58"/>
      <c r="C23" s="36"/>
      <c r="D23" s="36"/>
      <c r="E23" s="36"/>
      <c r="F23" s="25"/>
      <c r="G23" s="14"/>
      <c r="H23" s="14"/>
      <c r="I23" s="14"/>
      <c r="J23" s="14"/>
      <c r="K23" s="14"/>
      <c r="L23" s="14"/>
      <c r="M23" s="14"/>
      <c r="N23" s="14"/>
      <c r="O23" s="14"/>
      <c r="P23" s="14"/>
      <c r="Q23" s="14"/>
      <c r="R23" s="14"/>
      <c r="S23" s="14"/>
      <c r="T23" s="37"/>
      <c r="U23" s="14"/>
      <c r="V23" s="14"/>
      <c r="W23" s="14"/>
      <c r="X23" s="14"/>
      <c r="Y23" s="14"/>
      <c r="Z23" s="14"/>
      <c r="AA23" s="14"/>
      <c r="AB23" s="14"/>
      <c r="AC23" s="14"/>
      <c r="AD23" s="14"/>
      <c r="AE23" s="14"/>
      <c r="AF23" s="14"/>
      <c r="AG23" s="14"/>
      <c r="AH23" s="14"/>
      <c r="AI23" s="14"/>
      <c r="AJ23" s="25"/>
      <c r="AK23" s="25"/>
      <c r="AL23" s="25"/>
      <c r="AM23" s="25"/>
      <c r="AN23" s="14"/>
      <c r="AO23" s="14"/>
      <c r="AU23" s="25"/>
      <c r="AV23" s="25"/>
      <c r="AW23" s="25"/>
      <c r="AX23" s="25"/>
      <c r="AY23" s="14"/>
      <c r="AZ23" s="14"/>
      <c r="BA23" s="25"/>
    </row>
    <row r="24" spans="2:72" ht="15" customHeight="1" x14ac:dyDescent="0.3">
      <c r="B24" s="36"/>
      <c r="C24" s="36"/>
      <c r="D24" s="36"/>
      <c r="E24" s="36"/>
      <c r="F24" s="25"/>
      <c r="G24" s="14"/>
      <c r="H24" s="14"/>
      <c r="I24" s="14"/>
      <c r="J24" s="14"/>
      <c r="K24" s="14"/>
      <c r="L24" s="14"/>
      <c r="M24" s="14"/>
      <c r="N24" s="14"/>
      <c r="O24" s="14"/>
      <c r="P24" s="14"/>
      <c r="Q24" s="14"/>
      <c r="R24" s="14"/>
      <c r="S24" s="14"/>
      <c r="T24" s="37"/>
      <c r="U24" s="14"/>
      <c r="V24" s="14"/>
      <c r="W24" s="14"/>
      <c r="X24" s="14"/>
      <c r="Y24" s="14"/>
      <c r="Z24" s="14"/>
      <c r="AA24" s="14"/>
      <c r="AB24" s="14"/>
      <c r="AX24" s="25"/>
      <c r="AY24" s="14"/>
      <c r="AZ24" s="14"/>
      <c r="BA24" s="25"/>
    </row>
    <row r="25" spans="2:72" ht="15" customHeight="1" x14ac:dyDescent="0.3">
      <c r="B25" s="36"/>
      <c r="C25" s="36"/>
      <c r="D25" s="36"/>
      <c r="E25" s="36"/>
      <c r="F25" s="25"/>
      <c r="G25" s="14"/>
      <c r="H25" s="14"/>
      <c r="I25" s="14"/>
      <c r="J25" s="14"/>
      <c r="K25" s="14"/>
      <c r="L25" s="14"/>
      <c r="M25" s="14"/>
      <c r="N25" s="14"/>
      <c r="O25" s="14"/>
      <c r="P25" s="14"/>
      <c r="Q25" s="14"/>
      <c r="R25" s="14"/>
      <c r="S25" s="14"/>
      <c r="T25" s="37"/>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U25" s="14"/>
      <c r="AV25" s="14"/>
      <c r="AW25" s="14"/>
      <c r="AX25" s="25"/>
      <c r="AY25" s="14"/>
      <c r="AZ25" s="14"/>
      <c r="BA25" s="25"/>
    </row>
    <row r="26" spans="2:72" ht="15" customHeight="1" x14ac:dyDescent="0.3">
      <c r="AC26" s="14"/>
      <c r="AD26" s="14"/>
      <c r="AE26" s="14"/>
      <c r="AF26" s="14"/>
      <c r="AG26" s="14"/>
      <c r="AH26" s="14"/>
      <c r="AI26" s="14"/>
      <c r="AJ26" s="14"/>
      <c r="AK26" s="14"/>
      <c r="AL26" s="14"/>
      <c r="AM26" s="14"/>
      <c r="AN26" s="14"/>
      <c r="AO26" s="14"/>
      <c r="AP26" s="14"/>
      <c r="AQ26" s="14"/>
      <c r="AR26" s="14"/>
      <c r="AS26" s="14"/>
      <c r="AU26" s="14"/>
      <c r="AV26" s="14"/>
      <c r="AW26" s="14"/>
      <c r="AY26" s="14"/>
      <c r="AZ26" s="14"/>
      <c r="BA26" s="25"/>
    </row>
    <row r="27" spans="2:72" ht="15" customHeight="1" x14ac:dyDescent="0.3">
      <c r="AC27" s="14"/>
      <c r="AD27" s="14"/>
      <c r="AE27" s="14"/>
      <c r="AF27" s="14"/>
      <c r="AG27" s="14"/>
      <c r="AH27" s="14"/>
      <c r="AI27" s="14"/>
      <c r="AJ27" s="14"/>
      <c r="AK27" s="14"/>
      <c r="AL27" s="14"/>
      <c r="AM27" s="14"/>
      <c r="AN27" s="14"/>
      <c r="AO27" s="14"/>
      <c r="AP27" s="14"/>
      <c r="AQ27" s="14"/>
      <c r="AR27" s="14"/>
      <c r="AS27" s="14"/>
      <c r="AU27" s="14"/>
      <c r="AV27" s="14"/>
      <c r="AW27" s="14"/>
      <c r="AY27" s="14"/>
      <c r="AZ27" s="14"/>
      <c r="BA27" s="25"/>
    </row>
    <row r="28" spans="2:72" ht="15" customHeight="1" x14ac:dyDescent="0.3">
      <c r="AC28" s="14"/>
      <c r="AD28" s="14"/>
      <c r="AE28" s="14"/>
      <c r="AF28" s="14"/>
      <c r="AG28" s="14"/>
      <c r="AH28" s="14"/>
      <c r="AI28" s="14"/>
      <c r="AJ28" s="14"/>
      <c r="AK28" s="14"/>
      <c r="AL28" s="14"/>
      <c r="AM28" s="14"/>
      <c r="AN28" s="14"/>
      <c r="AO28" s="14"/>
      <c r="AP28" s="14"/>
      <c r="AQ28" s="14"/>
      <c r="AR28" s="14"/>
      <c r="AS28" s="14"/>
      <c r="AU28" s="14"/>
      <c r="AV28" s="14"/>
      <c r="AW28" s="14"/>
      <c r="AY28" s="14"/>
      <c r="AZ28" s="14"/>
      <c r="BA28" s="25"/>
    </row>
    <row r="29" spans="2:72" ht="15" customHeight="1" x14ac:dyDescent="0.3">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U29" s="14"/>
      <c r="AV29" s="14"/>
      <c r="AW29" s="14"/>
      <c r="AY29" s="14"/>
      <c r="AZ29" s="14"/>
      <c r="BA29" s="25"/>
    </row>
    <row r="30" spans="2:72" ht="15" customHeight="1" x14ac:dyDescent="0.25">
      <c r="AT30" s="1"/>
    </row>
    <row r="31" spans="2:72" ht="15" customHeight="1" x14ac:dyDescent="0.25">
      <c r="AT31" s="1"/>
    </row>
    <row r="32" spans="2:72" ht="15" customHeight="1" x14ac:dyDescent="0.25">
      <c r="AT32" s="1"/>
    </row>
    <row r="33" spans="2:72" ht="15" customHeight="1" x14ac:dyDescent="0.25">
      <c r="AT33" s="1"/>
    </row>
    <row r="34" spans="2:72" ht="15" customHeight="1" x14ac:dyDescent="0.25">
      <c r="AT34" s="1"/>
    </row>
    <row r="35" spans="2:72" ht="15" customHeight="1" x14ac:dyDescent="0.25">
      <c r="AT35" s="1"/>
    </row>
    <row r="36" spans="2:72" ht="15" customHeight="1" x14ac:dyDescent="0.25">
      <c r="B36" s="335" t="s">
        <v>142</v>
      </c>
      <c r="C36" s="336"/>
      <c r="D36" s="336"/>
      <c r="E36" s="336"/>
      <c r="F36" s="336"/>
      <c r="G36" s="336"/>
      <c r="H36" s="337"/>
      <c r="AT36" s="1"/>
    </row>
    <row r="37" spans="2:72" ht="15" customHeight="1" x14ac:dyDescent="0.25"/>
    <row r="38" spans="2:72" ht="17.25" customHeight="1" x14ac:dyDescent="0.3">
      <c r="F38" s="307" t="s">
        <v>0</v>
      </c>
      <c r="G38" s="307"/>
      <c r="H38" s="307"/>
      <c r="I38" s="307"/>
      <c r="J38" s="307"/>
      <c r="K38" s="307"/>
      <c r="L38" s="307"/>
      <c r="M38" s="307"/>
      <c r="N38" s="307"/>
      <c r="O38" s="365"/>
      <c r="P38" s="542" t="e">
        <f>IF(AY38=0," ",IF(AY38&gt;0,AY38))</f>
        <v>#REF!</v>
      </c>
      <c r="Q38" s="543"/>
      <c r="R38" s="543"/>
      <c r="S38" s="543"/>
      <c r="T38" s="543"/>
      <c r="U38" s="543"/>
      <c r="V38" s="543"/>
      <c r="W38" s="543"/>
      <c r="X38" s="543"/>
      <c r="Y38" s="544"/>
      <c r="AA38" s="307" t="s">
        <v>1</v>
      </c>
      <c r="AB38" s="307"/>
      <c r="AC38" s="307"/>
      <c r="AD38" s="307"/>
      <c r="AE38" s="365"/>
      <c r="AF38" s="548">
        <v>0</v>
      </c>
      <c r="AG38" s="549"/>
      <c r="AH38" s="550"/>
      <c r="AJ38" s="307" t="s">
        <v>2</v>
      </c>
      <c r="AK38" s="307"/>
      <c r="AL38" s="365"/>
      <c r="AM38" s="545">
        <v>8</v>
      </c>
      <c r="AN38" s="546"/>
      <c r="AO38" s="547"/>
      <c r="AY38" s="1" t="e">
        <f>#REF!</f>
        <v>#REF!</v>
      </c>
    </row>
    <row r="39" spans="2:72" s="81" customFormat="1" ht="28.95" customHeight="1" x14ac:dyDescent="0.25">
      <c r="B39" s="554" t="s">
        <v>138</v>
      </c>
      <c r="C39" s="555"/>
      <c r="D39" s="555"/>
      <c r="E39" s="555"/>
      <c r="F39" s="555"/>
      <c r="G39" s="555"/>
      <c r="H39" s="555"/>
      <c r="I39" s="555"/>
      <c r="J39" s="555"/>
      <c r="K39" s="555"/>
      <c r="L39" s="555"/>
      <c r="M39" s="555"/>
      <c r="N39" s="555"/>
      <c r="O39" s="555"/>
      <c r="P39" s="555"/>
      <c r="Q39" s="555"/>
      <c r="R39" s="555"/>
      <c r="S39" s="555"/>
      <c r="T39" s="555"/>
      <c r="U39" s="555"/>
      <c r="V39" s="555"/>
      <c r="W39" s="555"/>
      <c r="X39" s="555"/>
      <c r="Y39" s="555"/>
      <c r="Z39" s="555"/>
      <c r="AA39" s="555"/>
      <c r="AB39" s="555"/>
      <c r="AC39" s="555"/>
      <c r="AD39" s="555"/>
      <c r="AE39" s="555"/>
      <c r="AF39" s="555"/>
      <c r="AG39" s="555"/>
      <c r="AH39" s="555"/>
      <c r="AI39" s="555"/>
      <c r="AJ39" s="555"/>
      <c r="AK39" s="555"/>
      <c r="AL39" s="555"/>
      <c r="AM39" s="555"/>
      <c r="AN39" s="555"/>
      <c r="AO39" s="555"/>
      <c r="AP39" s="556"/>
      <c r="AQ39" s="556"/>
      <c r="AR39" s="556"/>
      <c r="AS39" s="556"/>
      <c r="AT39" s="556"/>
      <c r="AU39" s="556"/>
      <c r="AV39" s="556"/>
      <c r="AW39" s="556"/>
      <c r="AX39" s="556"/>
    </row>
    <row r="40" spans="2:72" s="81" customFormat="1" ht="28.95" customHeight="1" thickBot="1" x14ac:dyDescent="0.3">
      <c r="B40" s="557"/>
      <c r="C40" s="557"/>
      <c r="D40" s="557"/>
      <c r="E40" s="557"/>
      <c r="F40" s="557"/>
      <c r="G40" s="557"/>
      <c r="H40" s="557"/>
      <c r="I40" s="557"/>
      <c r="J40" s="557"/>
      <c r="K40" s="557"/>
      <c r="L40" s="557"/>
      <c r="M40" s="557"/>
      <c r="N40" s="557"/>
      <c r="O40" s="557"/>
      <c r="P40" s="557"/>
      <c r="Q40" s="557"/>
      <c r="R40" s="557"/>
      <c r="S40" s="557"/>
      <c r="T40" s="557"/>
      <c r="U40" s="557"/>
      <c r="V40" s="557"/>
      <c r="W40" s="557"/>
      <c r="X40" s="557"/>
      <c r="Y40" s="557"/>
      <c r="Z40" s="557"/>
      <c r="AA40" s="557"/>
      <c r="AB40" s="557"/>
      <c r="AC40" s="557"/>
      <c r="AD40" s="557"/>
      <c r="AE40" s="557"/>
      <c r="AF40" s="557"/>
      <c r="AG40" s="557"/>
      <c r="AH40" s="557"/>
      <c r="AI40" s="557"/>
      <c r="AJ40" s="557"/>
      <c r="AK40" s="557"/>
      <c r="AL40" s="557"/>
      <c r="AM40" s="557"/>
      <c r="AN40" s="557"/>
      <c r="AO40" s="557"/>
      <c r="AP40" s="556"/>
      <c r="AQ40" s="556"/>
      <c r="AR40" s="556"/>
      <c r="AS40" s="556"/>
      <c r="AT40" s="556"/>
      <c r="AU40" s="556"/>
      <c r="AV40" s="556"/>
      <c r="AW40" s="556"/>
      <c r="AX40" s="556"/>
    </row>
    <row r="41" spans="2:72" ht="17.25" customHeight="1" thickBot="1" x14ac:dyDescent="0.45">
      <c r="B41" s="30"/>
      <c r="V41" s="359" t="s">
        <v>14</v>
      </c>
      <c r="W41" s="330"/>
      <c r="X41" s="330"/>
      <c r="Y41" s="330"/>
      <c r="Z41" s="330"/>
      <c r="AA41" s="330"/>
      <c r="AB41" s="330"/>
      <c r="AC41" s="330"/>
      <c r="AD41" s="330"/>
      <c r="AE41" s="330"/>
      <c r="AF41" s="330"/>
      <c r="AG41" s="330"/>
      <c r="AH41" s="330"/>
      <c r="AI41" s="539"/>
      <c r="AJ41" s="329" t="s">
        <v>133</v>
      </c>
      <c r="AK41" s="372"/>
      <c r="AL41" s="372"/>
      <c r="AM41" s="372"/>
      <c r="AN41" s="372"/>
      <c r="AO41" s="539"/>
    </row>
    <row r="42" spans="2:72" ht="6" customHeight="1" thickBot="1" x14ac:dyDescent="0.45">
      <c r="B42" s="30"/>
    </row>
    <row r="43" spans="2:72" ht="30.75" customHeight="1" thickBot="1" x14ac:dyDescent="0.3">
      <c r="B43" s="520" t="s">
        <v>24</v>
      </c>
      <c r="C43" s="521"/>
      <c r="D43" s="521"/>
      <c r="E43" s="522"/>
      <c r="F43" s="362" t="s">
        <v>25</v>
      </c>
      <c r="G43" s="504"/>
      <c r="H43" s="504"/>
      <c r="I43" s="504"/>
      <c r="J43" s="504"/>
      <c r="K43" s="504"/>
      <c r="L43" s="504"/>
      <c r="M43" s="504"/>
      <c r="N43" s="504"/>
      <c r="O43" s="505"/>
      <c r="P43" s="362" t="s">
        <v>26</v>
      </c>
      <c r="Q43" s="504"/>
      <c r="R43" s="504"/>
      <c r="S43" s="504"/>
      <c r="T43" s="504"/>
      <c r="U43" s="504"/>
      <c r="V43" s="504"/>
      <c r="W43" s="504"/>
      <c r="X43" s="504"/>
      <c r="Y43" s="504"/>
      <c r="Z43" s="504"/>
      <c r="AA43" s="505"/>
      <c r="AB43" s="362" t="s">
        <v>132</v>
      </c>
      <c r="AC43" s="504"/>
      <c r="AD43" s="504"/>
      <c r="AE43" s="504"/>
      <c r="AF43" s="504"/>
      <c r="AG43" s="504"/>
      <c r="AH43" s="504"/>
      <c r="AI43" s="505"/>
      <c r="AJ43" s="362" t="s">
        <v>101</v>
      </c>
      <c r="AK43" s="504"/>
      <c r="AL43" s="504"/>
      <c r="AM43" s="505"/>
      <c r="AN43" s="362" t="s">
        <v>102</v>
      </c>
      <c r="AO43" s="540"/>
      <c r="AP43" s="540"/>
      <c r="AQ43" s="540"/>
      <c r="AR43" s="540"/>
      <c r="AS43" s="541"/>
      <c r="AT43" s="65" t="s">
        <v>11</v>
      </c>
      <c r="AU43" s="362" t="s">
        <v>29</v>
      </c>
      <c r="AV43" s="504"/>
      <c r="AW43" s="504"/>
      <c r="AX43" s="505"/>
      <c r="BA43" s="18"/>
      <c r="BI43" s="1" t="s">
        <v>90</v>
      </c>
      <c r="BJ43" s="1" t="s">
        <v>91</v>
      </c>
      <c r="BK43" s="1" t="s">
        <v>92</v>
      </c>
      <c r="BL43" s="1" t="s">
        <v>90</v>
      </c>
      <c r="BM43" s="1" t="s">
        <v>90</v>
      </c>
      <c r="BN43" s="1" t="s">
        <v>90</v>
      </c>
      <c r="BO43" s="1" t="s">
        <v>91</v>
      </c>
      <c r="BP43" s="1" t="s">
        <v>91</v>
      </c>
      <c r="BQ43" s="1" t="s">
        <v>91</v>
      </c>
      <c r="BR43" s="1" t="s">
        <v>92</v>
      </c>
      <c r="BS43" s="1" t="s">
        <v>92</v>
      </c>
      <c r="BT43" s="1" t="s">
        <v>92</v>
      </c>
    </row>
    <row r="44" spans="2:72" ht="13.5" hidden="1" customHeight="1" thickBot="1" x14ac:dyDescent="0.3">
      <c r="B44" s="31" t="s">
        <v>3</v>
      </c>
      <c r="C44" s="32"/>
      <c r="D44" s="32"/>
      <c r="E44" s="33"/>
      <c r="F44" s="21"/>
      <c r="W44" s="22"/>
      <c r="X44" s="21"/>
      <c r="AJ44" s="34"/>
      <c r="AK44" s="23"/>
      <c r="AL44" s="23"/>
      <c r="AM44" s="23"/>
      <c r="AN44" s="23"/>
      <c r="AO44" s="23"/>
      <c r="AU44" s="34"/>
      <c r="AV44" s="23"/>
      <c r="AW44" s="23"/>
      <c r="AX44" s="24"/>
      <c r="AY44" s="8"/>
      <c r="AZ44" s="23"/>
      <c r="BI44" s="1" t="str">
        <f>IF(BE42=0,"",IF(BE42&lt;31,BL44,IF(BE42&lt;181,BM44,IF(BE42&lt;366,BN44))))</f>
        <v/>
      </c>
      <c r="BJ44" s="1" t="str">
        <f>IF(BE42=0,"",IF(BE42&lt;31,BO44,IF(BE42&lt;181,BP44,IF(BE42&lt;366,BQ44))))</f>
        <v/>
      </c>
      <c r="BK44" s="1" t="str">
        <f>IF(BE42=0,"",IF(BE42&lt;31,BR44,IF(BE42&lt;181,BS44,IF(BE42&lt;366,BT44))))</f>
        <v/>
      </c>
      <c r="BL44" s="1">
        <v>300</v>
      </c>
      <c r="BM44" s="1">
        <v>600</v>
      </c>
      <c r="BN44" s="1">
        <v>1000</v>
      </c>
      <c r="BO44" s="1">
        <v>510</v>
      </c>
      <c r="BP44" s="1">
        <v>1020</v>
      </c>
      <c r="BQ44" s="1">
        <v>1700</v>
      </c>
      <c r="BR44" s="1">
        <v>990</v>
      </c>
      <c r="BS44" s="1">
        <v>1980</v>
      </c>
      <c r="BT44" s="1">
        <v>3300</v>
      </c>
    </row>
    <row r="45" spans="2:72" ht="38.25" customHeight="1" x14ac:dyDescent="0.3">
      <c r="B45" s="509">
        <v>11</v>
      </c>
      <c r="C45" s="510"/>
      <c r="D45" s="510"/>
      <c r="E45" s="511"/>
      <c r="F45" s="512"/>
      <c r="G45" s="513"/>
      <c r="H45" s="513"/>
      <c r="I45" s="513"/>
      <c r="J45" s="513"/>
      <c r="K45" s="513"/>
      <c r="L45" s="513"/>
      <c r="M45" s="513"/>
      <c r="N45" s="513"/>
      <c r="O45" s="514"/>
      <c r="P45" s="515"/>
      <c r="Q45" s="513"/>
      <c r="R45" s="513"/>
      <c r="S45" s="513"/>
      <c r="T45" s="513"/>
      <c r="U45" s="513"/>
      <c r="V45" s="513"/>
      <c r="W45" s="513"/>
      <c r="X45" s="513"/>
      <c r="Y45" s="513"/>
      <c r="Z45" s="513"/>
      <c r="AA45" s="516"/>
      <c r="AB45" s="524"/>
      <c r="AC45" s="513"/>
      <c r="AD45" s="513"/>
      <c r="AE45" s="513"/>
      <c r="AF45" s="513"/>
      <c r="AG45" s="513"/>
      <c r="AH45" s="513"/>
      <c r="AI45" s="514"/>
      <c r="AJ45" s="492"/>
      <c r="AK45" s="492"/>
      <c r="AL45" s="492"/>
      <c r="AM45" s="492"/>
      <c r="AN45" s="528"/>
      <c r="AO45" s="529"/>
      <c r="AP45" s="529"/>
      <c r="AQ45" s="529"/>
      <c r="AR45" s="529"/>
      <c r="AS45" s="529"/>
      <c r="AT45" s="62"/>
      <c r="AU45" s="506" t="str">
        <f>IF(ISNA(HLOOKUP(AT45,$BI$43:$BK$54,2+B8,0))," ",HLOOKUP(AT45,$BI$43:$BK$54,2+B8,0))</f>
        <v xml:space="preserve"> </v>
      </c>
      <c r="AV45" s="507"/>
      <c r="AW45" s="507"/>
      <c r="AX45" s="508"/>
      <c r="AY45" s="14">
        <f>VALUE(AB45)</f>
        <v>0</v>
      </c>
      <c r="AZ45" s="16" t="str">
        <f>IF(ISERROR(AY45),"Rodné číslo tvoří pouze číslice!!!",IF(LEN(AY45)=10,IF(VALUE(AY45)/11=ROUND(VALUE(AY45)/11,0),"","Špatně zadané rodné číslo!!!"),IF(LEN(AY45)=9,"","Rodné číslo má 10(9) čísel!!!")))</f>
        <v>Rodné číslo má 10(9) čísel!!!</v>
      </c>
      <c r="BA45" s="25"/>
      <c r="BE45" s="35">
        <f>AN45-AJ45</f>
        <v>0</v>
      </c>
      <c r="BF45" s="6"/>
      <c r="BG45" s="1" t="str">
        <f>AU45</f>
        <v xml:space="preserve"> </v>
      </c>
      <c r="BI45" s="1" t="str">
        <f>IF(BE45=0,"",IF(BE45&lt;31,BL45,IF(BE45&lt;183,BM45,IF(BE45&lt;366,BN45))))</f>
        <v/>
      </c>
      <c r="BJ45" s="1" t="str">
        <f>IF(BE45=0,"",IF(BE45&lt;31,BO45,IF(BE45&lt;183,BP45,IF(BE45&lt;366,BQ45))))</f>
        <v/>
      </c>
      <c r="BK45" s="1" t="str">
        <f>IF(BE45=0,"",IF(BE45&lt;31,BR45,IF(BE45&lt;183,BS45,IF(BE45&lt;366,BT45))))</f>
        <v/>
      </c>
      <c r="BL45" s="1">
        <v>390</v>
      </c>
      <c r="BM45" s="1">
        <v>780</v>
      </c>
      <c r="BN45" s="1">
        <v>1300</v>
      </c>
      <c r="BO45" s="1">
        <v>690</v>
      </c>
      <c r="BP45" s="1">
        <v>1380</v>
      </c>
      <c r="BQ45" s="1">
        <v>2300</v>
      </c>
      <c r="BR45" s="1">
        <v>1290</v>
      </c>
      <c r="BS45" s="1">
        <v>2580</v>
      </c>
      <c r="BT45" s="1">
        <v>4300</v>
      </c>
    </row>
    <row r="46" spans="2:72" ht="38.25" customHeight="1" x14ac:dyDescent="0.3">
      <c r="B46" s="313">
        <v>12</v>
      </c>
      <c r="C46" s="523"/>
      <c r="D46" s="523"/>
      <c r="E46" s="315"/>
      <c r="F46" s="512"/>
      <c r="G46" s="500"/>
      <c r="H46" s="500"/>
      <c r="I46" s="500"/>
      <c r="J46" s="500"/>
      <c r="K46" s="500"/>
      <c r="L46" s="500"/>
      <c r="M46" s="500"/>
      <c r="N46" s="500"/>
      <c r="O46" s="514"/>
      <c r="P46" s="499"/>
      <c r="Q46" s="500"/>
      <c r="R46" s="500"/>
      <c r="S46" s="500"/>
      <c r="T46" s="500"/>
      <c r="U46" s="500"/>
      <c r="V46" s="500"/>
      <c r="W46" s="500"/>
      <c r="X46" s="500"/>
      <c r="Y46" s="500"/>
      <c r="Z46" s="500"/>
      <c r="AA46" s="501"/>
      <c r="AB46" s="524"/>
      <c r="AC46" s="500"/>
      <c r="AD46" s="500"/>
      <c r="AE46" s="500"/>
      <c r="AF46" s="500"/>
      <c r="AG46" s="500"/>
      <c r="AH46" s="500"/>
      <c r="AI46" s="514"/>
      <c r="AJ46" s="497"/>
      <c r="AK46" s="492"/>
      <c r="AL46" s="492"/>
      <c r="AM46" s="498"/>
      <c r="AN46" s="492"/>
      <c r="AO46" s="493"/>
      <c r="AP46" s="493"/>
      <c r="AQ46" s="493"/>
      <c r="AR46" s="493"/>
      <c r="AS46" s="493"/>
      <c r="AT46" s="75"/>
      <c r="AU46" s="480" t="str">
        <f t="shared" ref="AU46:AU54" si="8">IF(ISNA(HLOOKUP(AT46,$BI$43:$BK$54,2+B9,0))," ",HLOOKUP(AT46,$BI$43:$BK$54,2+B9,0))</f>
        <v xml:space="preserve"> </v>
      </c>
      <c r="AV46" s="481"/>
      <c r="AW46" s="481"/>
      <c r="AX46" s="482"/>
      <c r="AY46" s="14">
        <f>VALUE(AB46)</f>
        <v>0</v>
      </c>
      <c r="AZ46" s="16" t="str">
        <f t="shared" ref="AZ46:AZ54" si="9">IF(ISERROR(AY46),"Rodné číslo tvoří pouze číslice!!!",IF(LEN(AY46)=10,IF(VALUE(AY46)/11=ROUND(VALUE(AY46)/11,0),"","Špatně zadané rodné číslo!!!"),IF(LEN(AY46)=9,"","Rodné číslo má 10(9) čísel!!!")))</f>
        <v>Rodné číslo má 10(9) čísel!!!</v>
      </c>
      <c r="BA46" s="25"/>
      <c r="BE46" s="35">
        <f t="shared" ref="BE46:BE54" si="10">AN46-AJ46</f>
        <v>0</v>
      </c>
      <c r="BF46" s="6"/>
      <c r="BG46" s="1" t="str">
        <f t="shared" ref="BG46:BG54" si="11">AU46</f>
        <v xml:space="preserve"> </v>
      </c>
      <c r="BI46" s="1" t="str">
        <f t="shared" ref="BI46:BI54" si="12">IF(BE46=0,"",IF(BE46&lt;31,BL46,IF(BE46&lt;183,BM46,IF(BE46&lt;366,BN46))))</f>
        <v/>
      </c>
      <c r="BJ46" s="1" t="str">
        <f t="shared" ref="BJ46:BJ54" si="13">IF(BE46=0,"",IF(BE46&lt;31,BO46,IF(BE46&lt;183,BP46,IF(BE46&lt;366,BQ46))))</f>
        <v/>
      </c>
      <c r="BK46" s="1" t="str">
        <f t="shared" ref="BK46:BK54" si="14">IF(BE46=0,"",IF(BE46&lt;31,BR46,IF(BE46&lt;183,BS46,IF(BE46&lt;366,BT46))))</f>
        <v/>
      </c>
      <c r="BL46" s="1">
        <v>390</v>
      </c>
      <c r="BM46" s="1">
        <v>780</v>
      </c>
      <c r="BN46" s="1">
        <v>1300</v>
      </c>
      <c r="BO46" s="1">
        <v>690</v>
      </c>
      <c r="BP46" s="1">
        <v>1380</v>
      </c>
      <c r="BQ46" s="1">
        <v>2300</v>
      </c>
      <c r="BR46" s="1">
        <v>1290</v>
      </c>
      <c r="BS46" s="1">
        <v>2580</v>
      </c>
      <c r="BT46" s="1">
        <v>4300</v>
      </c>
    </row>
    <row r="47" spans="2:72" ht="38.25" customHeight="1" x14ac:dyDescent="0.3">
      <c r="B47" s="313">
        <v>13</v>
      </c>
      <c r="C47" s="523"/>
      <c r="D47" s="523"/>
      <c r="E47" s="315"/>
      <c r="F47" s="512"/>
      <c r="G47" s="500"/>
      <c r="H47" s="500"/>
      <c r="I47" s="500"/>
      <c r="J47" s="500"/>
      <c r="K47" s="500"/>
      <c r="L47" s="500"/>
      <c r="M47" s="500"/>
      <c r="N47" s="500"/>
      <c r="O47" s="514"/>
      <c r="P47" s="499"/>
      <c r="Q47" s="500"/>
      <c r="R47" s="500"/>
      <c r="S47" s="500"/>
      <c r="T47" s="500"/>
      <c r="U47" s="500"/>
      <c r="V47" s="500"/>
      <c r="W47" s="500"/>
      <c r="X47" s="500"/>
      <c r="Y47" s="500"/>
      <c r="Z47" s="500"/>
      <c r="AA47" s="501"/>
      <c r="AB47" s="524"/>
      <c r="AC47" s="513"/>
      <c r="AD47" s="513"/>
      <c r="AE47" s="513"/>
      <c r="AF47" s="513"/>
      <c r="AG47" s="513"/>
      <c r="AH47" s="513"/>
      <c r="AI47" s="514"/>
      <c r="AJ47" s="492"/>
      <c r="AK47" s="492"/>
      <c r="AL47" s="492"/>
      <c r="AM47" s="492"/>
      <c r="AN47" s="502"/>
      <c r="AO47" s="503"/>
      <c r="AP47" s="503"/>
      <c r="AQ47" s="503"/>
      <c r="AR47" s="503"/>
      <c r="AS47" s="503"/>
      <c r="AT47" s="75"/>
      <c r="AU47" s="480" t="str">
        <f t="shared" si="8"/>
        <v xml:space="preserve"> </v>
      </c>
      <c r="AV47" s="481"/>
      <c r="AW47" s="481"/>
      <c r="AX47" s="482"/>
      <c r="AY47" s="14">
        <f t="shared" ref="AY47:AY54" si="15">VALUE(AB47)</f>
        <v>0</v>
      </c>
      <c r="AZ47" s="16" t="str">
        <f t="shared" si="9"/>
        <v>Rodné číslo má 10(9) čísel!!!</v>
      </c>
      <c r="BA47" s="25"/>
      <c r="BE47" s="35">
        <f t="shared" si="10"/>
        <v>0</v>
      </c>
      <c r="BF47" s="6"/>
      <c r="BG47" s="1" t="str">
        <f t="shared" si="11"/>
        <v xml:space="preserve"> </v>
      </c>
      <c r="BI47" s="1" t="str">
        <f t="shared" si="12"/>
        <v/>
      </c>
      <c r="BJ47" s="1" t="str">
        <f t="shared" si="13"/>
        <v/>
      </c>
      <c r="BK47" s="1" t="str">
        <f t="shared" si="14"/>
        <v/>
      </c>
      <c r="BL47" s="1">
        <v>390</v>
      </c>
      <c r="BM47" s="1">
        <v>780</v>
      </c>
      <c r="BN47" s="1">
        <v>1300</v>
      </c>
      <c r="BO47" s="1">
        <v>690</v>
      </c>
      <c r="BP47" s="1">
        <v>1380</v>
      </c>
      <c r="BQ47" s="1">
        <v>2300</v>
      </c>
      <c r="BR47" s="1">
        <v>1290</v>
      </c>
      <c r="BS47" s="1">
        <v>2580</v>
      </c>
      <c r="BT47" s="1">
        <v>4300</v>
      </c>
    </row>
    <row r="48" spans="2:72" ht="38.25" customHeight="1" x14ac:dyDescent="0.3">
      <c r="B48" s="313">
        <v>14</v>
      </c>
      <c r="C48" s="523"/>
      <c r="D48" s="523"/>
      <c r="E48" s="315"/>
      <c r="F48" s="512"/>
      <c r="G48" s="500"/>
      <c r="H48" s="500"/>
      <c r="I48" s="500"/>
      <c r="J48" s="500"/>
      <c r="K48" s="500"/>
      <c r="L48" s="500"/>
      <c r="M48" s="500"/>
      <c r="N48" s="500"/>
      <c r="O48" s="514"/>
      <c r="P48" s="499"/>
      <c r="Q48" s="500"/>
      <c r="R48" s="500"/>
      <c r="S48" s="500"/>
      <c r="T48" s="500"/>
      <c r="U48" s="500"/>
      <c r="V48" s="500"/>
      <c r="W48" s="500"/>
      <c r="X48" s="500"/>
      <c r="Y48" s="500"/>
      <c r="Z48" s="500"/>
      <c r="AA48" s="501"/>
      <c r="AB48" s="524"/>
      <c r="AC48" s="500"/>
      <c r="AD48" s="500"/>
      <c r="AE48" s="500"/>
      <c r="AF48" s="500"/>
      <c r="AG48" s="500"/>
      <c r="AH48" s="500"/>
      <c r="AI48" s="514"/>
      <c r="AJ48" s="497"/>
      <c r="AK48" s="492"/>
      <c r="AL48" s="492"/>
      <c r="AM48" s="498"/>
      <c r="AN48" s="492"/>
      <c r="AO48" s="493"/>
      <c r="AP48" s="493"/>
      <c r="AQ48" s="493"/>
      <c r="AR48" s="493"/>
      <c r="AS48" s="493"/>
      <c r="AT48" s="75"/>
      <c r="AU48" s="480" t="str">
        <f t="shared" si="8"/>
        <v xml:space="preserve"> </v>
      </c>
      <c r="AV48" s="481"/>
      <c r="AW48" s="481"/>
      <c r="AX48" s="482"/>
      <c r="AY48" s="14">
        <f t="shared" si="15"/>
        <v>0</v>
      </c>
      <c r="AZ48" s="16" t="str">
        <f t="shared" si="9"/>
        <v>Rodné číslo má 10(9) čísel!!!</v>
      </c>
      <c r="BA48" s="25"/>
      <c r="BE48" s="35">
        <f t="shared" si="10"/>
        <v>0</v>
      </c>
      <c r="BF48" s="6"/>
      <c r="BG48" s="1" t="str">
        <f t="shared" si="11"/>
        <v xml:space="preserve"> </v>
      </c>
      <c r="BI48" s="1" t="str">
        <f t="shared" si="12"/>
        <v/>
      </c>
      <c r="BJ48" s="1" t="str">
        <f t="shared" si="13"/>
        <v/>
      </c>
      <c r="BK48" s="1" t="str">
        <f t="shared" si="14"/>
        <v/>
      </c>
      <c r="BL48" s="1">
        <v>390</v>
      </c>
      <c r="BM48" s="1">
        <v>780</v>
      </c>
      <c r="BN48" s="1">
        <v>1300</v>
      </c>
      <c r="BO48" s="1">
        <v>690</v>
      </c>
      <c r="BP48" s="1">
        <v>1380</v>
      </c>
      <c r="BQ48" s="1">
        <v>2300</v>
      </c>
      <c r="BR48" s="1">
        <v>1290</v>
      </c>
      <c r="BS48" s="1">
        <v>2580</v>
      </c>
      <c r="BT48" s="1">
        <v>4300</v>
      </c>
    </row>
    <row r="49" spans="2:72" ht="38.25" customHeight="1" x14ac:dyDescent="0.3">
      <c r="B49" s="313">
        <v>15</v>
      </c>
      <c r="C49" s="523"/>
      <c r="D49" s="523"/>
      <c r="E49" s="315"/>
      <c r="F49" s="512"/>
      <c r="G49" s="500"/>
      <c r="H49" s="500"/>
      <c r="I49" s="500"/>
      <c r="J49" s="500"/>
      <c r="K49" s="500"/>
      <c r="L49" s="500"/>
      <c r="M49" s="500"/>
      <c r="N49" s="500"/>
      <c r="O49" s="514"/>
      <c r="P49" s="499"/>
      <c r="Q49" s="500"/>
      <c r="R49" s="500"/>
      <c r="S49" s="500"/>
      <c r="T49" s="500"/>
      <c r="U49" s="500"/>
      <c r="V49" s="500"/>
      <c r="W49" s="500"/>
      <c r="X49" s="500"/>
      <c r="Y49" s="500"/>
      <c r="Z49" s="500"/>
      <c r="AA49" s="501"/>
      <c r="AB49" s="524"/>
      <c r="AC49" s="513"/>
      <c r="AD49" s="513"/>
      <c r="AE49" s="513"/>
      <c r="AF49" s="513"/>
      <c r="AG49" s="513"/>
      <c r="AH49" s="513"/>
      <c r="AI49" s="514"/>
      <c r="AJ49" s="492"/>
      <c r="AK49" s="492"/>
      <c r="AL49" s="492"/>
      <c r="AM49" s="492"/>
      <c r="AN49" s="502"/>
      <c r="AO49" s="503"/>
      <c r="AP49" s="503"/>
      <c r="AQ49" s="503"/>
      <c r="AR49" s="503"/>
      <c r="AS49" s="503"/>
      <c r="AT49" s="75"/>
      <c r="AU49" s="480" t="str">
        <f t="shared" si="8"/>
        <v xml:space="preserve"> </v>
      </c>
      <c r="AV49" s="481"/>
      <c r="AW49" s="481"/>
      <c r="AX49" s="482"/>
      <c r="AY49" s="14">
        <f t="shared" si="15"/>
        <v>0</v>
      </c>
      <c r="AZ49" s="16" t="str">
        <f t="shared" si="9"/>
        <v>Rodné číslo má 10(9) čísel!!!</v>
      </c>
      <c r="BA49" s="25"/>
      <c r="BE49" s="35">
        <f t="shared" si="10"/>
        <v>0</v>
      </c>
      <c r="BF49" s="6"/>
      <c r="BG49" s="1" t="str">
        <f t="shared" si="11"/>
        <v xml:space="preserve"> </v>
      </c>
      <c r="BI49" s="1" t="str">
        <f t="shared" si="12"/>
        <v/>
      </c>
      <c r="BJ49" s="1" t="str">
        <f t="shared" si="13"/>
        <v/>
      </c>
      <c r="BK49" s="1" t="str">
        <f t="shared" si="14"/>
        <v/>
      </c>
      <c r="BL49" s="1">
        <v>390</v>
      </c>
      <c r="BM49" s="1">
        <v>780</v>
      </c>
      <c r="BN49" s="1">
        <v>1300</v>
      </c>
      <c r="BO49" s="1">
        <v>690</v>
      </c>
      <c r="BP49" s="1">
        <v>1380</v>
      </c>
      <c r="BQ49" s="1">
        <v>2300</v>
      </c>
      <c r="BR49" s="1">
        <v>1290</v>
      </c>
      <c r="BS49" s="1">
        <v>2580</v>
      </c>
      <c r="BT49" s="1">
        <v>4300</v>
      </c>
    </row>
    <row r="50" spans="2:72" ht="38.25" customHeight="1" x14ac:dyDescent="0.3">
      <c r="B50" s="313">
        <v>16</v>
      </c>
      <c r="C50" s="523"/>
      <c r="D50" s="523"/>
      <c r="E50" s="315"/>
      <c r="F50" s="512"/>
      <c r="G50" s="500"/>
      <c r="H50" s="500"/>
      <c r="I50" s="500"/>
      <c r="J50" s="500"/>
      <c r="K50" s="500"/>
      <c r="L50" s="500"/>
      <c r="M50" s="500"/>
      <c r="N50" s="500"/>
      <c r="O50" s="514"/>
      <c r="P50" s="499"/>
      <c r="Q50" s="500"/>
      <c r="R50" s="500"/>
      <c r="S50" s="500"/>
      <c r="T50" s="500"/>
      <c r="U50" s="500"/>
      <c r="V50" s="500"/>
      <c r="W50" s="500"/>
      <c r="X50" s="500"/>
      <c r="Y50" s="500"/>
      <c r="Z50" s="500"/>
      <c r="AA50" s="501"/>
      <c r="AB50" s="524"/>
      <c r="AC50" s="500"/>
      <c r="AD50" s="500"/>
      <c r="AE50" s="500"/>
      <c r="AF50" s="500"/>
      <c r="AG50" s="500"/>
      <c r="AH50" s="500"/>
      <c r="AI50" s="514"/>
      <c r="AJ50" s="497"/>
      <c r="AK50" s="492"/>
      <c r="AL50" s="492"/>
      <c r="AM50" s="498"/>
      <c r="AN50" s="492"/>
      <c r="AO50" s="493"/>
      <c r="AP50" s="493"/>
      <c r="AQ50" s="493"/>
      <c r="AR50" s="493"/>
      <c r="AS50" s="493"/>
      <c r="AT50" s="75"/>
      <c r="AU50" s="480" t="str">
        <f t="shared" si="8"/>
        <v xml:space="preserve"> </v>
      </c>
      <c r="AV50" s="481"/>
      <c r="AW50" s="481"/>
      <c r="AX50" s="482"/>
      <c r="AY50" s="14">
        <f t="shared" si="15"/>
        <v>0</v>
      </c>
      <c r="AZ50" s="16" t="str">
        <f t="shared" si="9"/>
        <v>Rodné číslo má 10(9) čísel!!!</v>
      </c>
      <c r="BA50" s="25"/>
      <c r="BE50" s="35">
        <f t="shared" si="10"/>
        <v>0</v>
      </c>
      <c r="BF50" s="6"/>
      <c r="BG50" s="1" t="str">
        <f t="shared" si="11"/>
        <v xml:space="preserve"> </v>
      </c>
      <c r="BI50" s="1" t="str">
        <f t="shared" si="12"/>
        <v/>
      </c>
      <c r="BJ50" s="1" t="str">
        <f t="shared" si="13"/>
        <v/>
      </c>
      <c r="BK50" s="1" t="str">
        <f t="shared" si="14"/>
        <v/>
      </c>
      <c r="BL50" s="1">
        <v>390</v>
      </c>
      <c r="BM50" s="1">
        <v>780</v>
      </c>
      <c r="BN50" s="1">
        <v>1300</v>
      </c>
      <c r="BO50" s="1">
        <v>690</v>
      </c>
      <c r="BP50" s="1">
        <v>1380</v>
      </c>
      <c r="BQ50" s="1">
        <v>2300</v>
      </c>
      <c r="BR50" s="1">
        <v>1290</v>
      </c>
      <c r="BS50" s="1">
        <v>2580</v>
      </c>
      <c r="BT50" s="1">
        <v>4300</v>
      </c>
    </row>
    <row r="51" spans="2:72" ht="38.25" customHeight="1" x14ac:dyDescent="0.3">
      <c r="B51" s="313">
        <v>17</v>
      </c>
      <c r="C51" s="523"/>
      <c r="D51" s="523"/>
      <c r="E51" s="315"/>
      <c r="F51" s="512"/>
      <c r="G51" s="500"/>
      <c r="H51" s="500"/>
      <c r="I51" s="500"/>
      <c r="J51" s="500"/>
      <c r="K51" s="500"/>
      <c r="L51" s="500"/>
      <c r="M51" s="500"/>
      <c r="N51" s="500"/>
      <c r="O51" s="514"/>
      <c r="P51" s="499"/>
      <c r="Q51" s="500"/>
      <c r="R51" s="500"/>
      <c r="S51" s="500"/>
      <c r="T51" s="500"/>
      <c r="U51" s="500"/>
      <c r="V51" s="500"/>
      <c r="W51" s="500"/>
      <c r="X51" s="500"/>
      <c r="Y51" s="500"/>
      <c r="Z51" s="500"/>
      <c r="AA51" s="501"/>
      <c r="AB51" s="524"/>
      <c r="AC51" s="513"/>
      <c r="AD51" s="513"/>
      <c r="AE51" s="513"/>
      <c r="AF51" s="513"/>
      <c r="AG51" s="513"/>
      <c r="AH51" s="513"/>
      <c r="AI51" s="514"/>
      <c r="AJ51" s="492"/>
      <c r="AK51" s="492"/>
      <c r="AL51" s="492"/>
      <c r="AM51" s="492"/>
      <c r="AN51" s="502"/>
      <c r="AO51" s="503"/>
      <c r="AP51" s="503"/>
      <c r="AQ51" s="503"/>
      <c r="AR51" s="503"/>
      <c r="AS51" s="503"/>
      <c r="AT51" s="75"/>
      <c r="AU51" s="480" t="str">
        <f t="shared" si="8"/>
        <v xml:space="preserve"> </v>
      </c>
      <c r="AV51" s="481"/>
      <c r="AW51" s="481"/>
      <c r="AX51" s="482"/>
      <c r="AY51" s="14">
        <f t="shared" si="15"/>
        <v>0</v>
      </c>
      <c r="AZ51" s="16" t="str">
        <f t="shared" si="9"/>
        <v>Rodné číslo má 10(9) čísel!!!</v>
      </c>
      <c r="BA51" s="25"/>
      <c r="BE51" s="35">
        <f t="shared" si="10"/>
        <v>0</v>
      </c>
      <c r="BF51" s="6"/>
      <c r="BG51" s="1" t="str">
        <f t="shared" si="11"/>
        <v xml:space="preserve"> </v>
      </c>
      <c r="BI51" s="1" t="str">
        <f t="shared" si="12"/>
        <v/>
      </c>
      <c r="BJ51" s="1" t="str">
        <f t="shared" si="13"/>
        <v/>
      </c>
      <c r="BK51" s="1" t="str">
        <f t="shared" si="14"/>
        <v/>
      </c>
      <c r="BL51" s="1">
        <v>390</v>
      </c>
      <c r="BM51" s="1">
        <v>780</v>
      </c>
      <c r="BN51" s="1">
        <v>1300</v>
      </c>
      <c r="BO51" s="1">
        <v>690</v>
      </c>
      <c r="BP51" s="1">
        <v>1380</v>
      </c>
      <c r="BQ51" s="1">
        <v>2300</v>
      </c>
      <c r="BR51" s="1">
        <v>1290</v>
      </c>
      <c r="BS51" s="1">
        <v>2580</v>
      </c>
      <c r="BT51" s="1">
        <v>4300</v>
      </c>
    </row>
    <row r="52" spans="2:72" ht="38.25" customHeight="1" x14ac:dyDescent="0.3">
      <c r="B52" s="313">
        <v>18</v>
      </c>
      <c r="C52" s="523"/>
      <c r="D52" s="523"/>
      <c r="E52" s="315"/>
      <c r="F52" s="512"/>
      <c r="G52" s="500"/>
      <c r="H52" s="500"/>
      <c r="I52" s="500"/>
      <c r="J52" s="500"/>
      <c r="K52" s="500"/>
      <c r="L52" s="500"/>
      <c r="M52" s="500"/>
      <c r="N52" s="500"/>
      <c r="O52" s="514"/>
      <c r="P52" s="499"/>
      <c r="Q52" s="500"/>
      <c r="R52" s="500"/>
      <c r="S52" s="500"/>
      <c r="T52" s="500"/>
      <c r="U52" s="500"/>
      <c r="V52" s="500"/>
      <c r="W52" s="500"/>
      <c r="X52" s="500"/>
      <c r="Y52" s="500"/>
      <c r="Z52" s="500"/>
      <c r="AA52" s="501"/>
      <c r="AB52" s="524"/>
      <c r="AC52" s="500"/>
      <c r="AD52" s="500"/>
      <c r="AE52" s="500"/>
      <c r="AF52" s="500"/>
      <c r="AG52" s="500"/>
      <c r="AH52" s="500"/>
      <c r="AI52" s="514"/>
      <c r="AJ52" s="497"/>
      <c r="AK52" s="492"/>
      <c r="AL52" s="492"/>
      <c r="AM52" s="498"/>
      <c r="AN52" s="492"/>
      <c r="AO52" s="493"/>
      <c r="AP52" s="493"/>
      <c r="AQ52" s="493"/>
      <c r="AR52" s="493"/>
      <c r="AS52" s="493"/>
      <c r="AT52" s="75"/>
      <c r="AU52" s="480" t="str">
        <f t="shared" si="8"/>
        <v xml:space="preserve"> </v>
      </c>
      <c r="AV52" s="481"/>
      <c r="AW52" s="481"/>
      <c r="AX52" s="482"/>
      <c r="AY52" s="14">
        <f t="shared" si="15"/>
        <v>0</v>
      </c>
      <c r="AZ52" s="16" t="str">
        <f t="shared" si="9"/>
        <v>Rodné číslo má 10(9) čísel!!!</v>
      </c>
      <c r="BA52" s="25"/>
      <c r="BE52" s="35">
        <f t="shared" si="10"/>
        <v>0</v>
      </c>
      <c r="BF52" s="6"/>
      <c r="BG52" s="1" t="str">
        <f t="shared" si="11"/>
        <v xml:space="preserve"> </v>
      </c>
      <c r="BI52" s="1" t="str">
        <f t="shared" si="12"/>
        <v/>
      </c>
      <c r="BJ52" s="1" t="str">
        <f t="shared" si="13"/>
        <v/>
      </c>
      <c r="BK52" s="1" t="str">
        <f t="shared" si="14"/>
        <v/>
      </c>
      <c r="BL52" s="1">
        <v>390</v>
      </c>
      <c r="BM52" s="1">
        <v>780</v>
      </c>
      <c r="BN52" s="1">
        <v>1300</v>
      </c>
      <c r="BO52" s="1">
        <v>690</v>
      </c>
      <c r="BP52" s="1">
        <v>1380</v>
      </c>
      <c r="BQ52" s="1">
        <v>2300</v>
      </c>
      <c r="BR52" s="1">
        <v>1290</v>
      </c>
      <c r="BS52" s="1">
        <v>2580</v>
      </c>
      <c r="BT52" s="1">
        <v>4300</v>
      </c>
    </row>
    <row r="53" spans="2:72" ht="38.25" customHeight="1" x14ac:dyDescent="0.3">
      <c r="B53" s="313">
        <v>19</v>
      </c>
      <c r="C53" s="523"/>
      <c r="D53" s="523"/>
      <c r="E53" s="315"/>
      <c r="F53" s="512"/>
      <c r="G53" s="500"/>
      <c r="H53" s="500"/>
      <c r="I53" s="500"/>
      <c r="J53" s="500"/>
      <c r="K53" s="500"/>
      <c r="L53" s="500"/>
      <c r="M53" s="500"/>
      <c r="N53" s="500"/>
      <c r="O53" s="514"/>
      <c r="P53" s="499"/>
      <c r="Q53" s="500"/>
      <c r="R53" s="500"/>
      <c r="S53" s="500"/>
      <c r="T53" s="500"/>
      <c r="U53" s="500"/>
      <c r="V53" s="500"/>
      <c r="W53" s="500"/>
      <c r="X53" s="500"/>
      <c r="Y53" s="500"/>
      <c r="Z53" s="500"/>
      <c r="AA53" s="501"/>
      <c r="AB53" s="524"/>
      <c r="AC53" s="513"/>
      <c r="AD53" s="513"/>
      <c r="AE53" s="513"/>
      <c r="AF53" s="513"/>
      <c r="AG53" s="513"/>
      <c r="AH53" s="513"/>
      <c r="AI53" s="514"/>
      <c r="AJ53" s="492"/>
      <c r="AK53" s="492"/>
      <c r="AL53" s="492"/>
      <c r="AM53" s="492"/>
      <c r="AN53" s="502"/>
      <c r="AO53" s="503"/>
      <c r="AP53" s="503"/>
      <c r="AQ53" s="503"/>
      <c r="AR53" s="503"/>
      <c r="AS53" s="503"/>
      <c r="AT53" s="75"/>
      <c r="AU53" s="480" t="str">
        <f t="shared" si="8"/>
        <v xml:space="preserve"> </v>
      </c>
      <c r="AV53" s="481"/>
      <c r="AW53" s="481"/>
      <c r="AX53" s="482"/>
      <c r="AY53" s="14">
        <f t="shared" si="15"/>
        <v>0</v>
      </c>
      <c r="AZ53" s="16" t="str">
        <f t="shared" si="9"/>
        <v>Rodné číslo má 10(9) čísel!!!</v>
      </c>
      <c r="BA53" s="25"/>
      <c r="BE53" s="35">
        <f t="shared" si="10"/>
        <v>0</v>
      </c>
      <c r="BF53" s="6"/>
      <c r="BG53" s="1" t="str">
        <f t="shared" si="11"/>
        <v xml:space="preserve"> </v>
      </c>
      <c r="BI53" s="1" t="str">
        <f t="shared" si="12"/>
        <v/>
      </c>
      <c r="BJ53" s="1" t="str">
        <f t="shared" si="13"/>
        <v/>
      </c>
      <c r="BK53" s="1" t="str">
        <f t="shared" si="14"/>
        <v/>
      </c>
      <c r="BL53" s="1">
        <v>390</v>
      </c>
      <c r="BM53" s="1">
        <v>780</v>
      </c>
      <c r="BN53" s="1">
        <v>1300</v>
      </c>
      <c r="BO53" s="1">
        <v>690</v>
      </c>
      <c r="BP53" s="1">
        <v>1380</v>
      </c>
      <c r="BQ53" s="1">
        <v>2300</v>
      </c>
      <c r="BR53" s="1">
        <v>1290</v>
      </c>
      <c r="BS53" s="1">
        <v>2580</v>
      </c>
      <c r="BT53" s="1">
        <v>4300</v>
      </c>
    </row>
    <row r="54" spans="2:72" ht="38.25" customHeight="1" thickBot="1" x14ac:dyDescent="0.35">
      <c r="B54" s="383">
        <v>20</v>
      </c>
      <c r="C54" s="384"/>
      <c r="D54" s="384"/>
      <c r="E54" s="385"/>
      <c r="F54" s="531"/>
      <c r="G54" s="532"/>
      <c r="H54" s="532"/>
      <c r="I54" s="532"/>
      <c r="J54" s="532"/>
      <c r="K54" s="532"/>
      <c r="L54" s="532"/>
      <c r="M54" s="532"/>
      <c r="N54" s="532"/>
      <c r="O54" s="533"/>
      <c r="P54" s="534"/>
      <c r="Q54" s="535"/>
      <c r="R54" s="535"/>
      <c r="S54" s="535"/>
      <c r="T54" s="535"/>
      <c r="U54" s="535"/>
      <c r="V54" s="535"/>
      <c r="W54" s="535"/>
      <c r="X54" s="535"/>
      <c r="Y54" s="535"/>
      <c r="Z54" s="535"/>
      <c r="AA54" s="536"/>
      <c r="AB54" s="524"/>
      <c r="AC54" s="500"/>
      <c r="AD54" s="500"/>
      <c r="AE54" s="500"/>
      <c r="AF54" s="500"/>
      <c r="AG54" s="500"/>
      <c r="AH54" s="500"/>
      <c r="AI54" s="514"/>
      <c r="AJ54" s="497"/>
      <c r="AK54" s="492"/>
      <c r="AL54" s="492"/>
      <c r="AM54" s="498"/>
      <c r="AN54" s="492"/>
      <c r="AO54" s="493"/>
      <c r="AP54" s="493"/>
      <c r="AQ54" s="493"/>
      <c r="AR54" s="493"/>
      <c r="AS54" s="493"/>
      <c r="AT54" s="75"/>
      <c r="AU54" s="483" t="str">
        <f t="shared" si="8"/>
        <v xml:space="preserve"> </v>
      </c>
      <c r="AV54" s="484"/>
      <c r="AW54" s="484"/>
      <c r="AX54" s="485"/>
      <c r="AY54" s="14">
        <f t="shared" si="15"/>
        <v>0</v>
      </c>
      <c r="AZ54" s="16" t="str">
        <f t="shared" si="9"/>
        <v>Rodné číslo má 10(9) čísel!!!</v>
      </c>
      <c r="BA54" s="25"/>
      <c r="BE54" s="35">
        <f t="shared" si="10"/>
        <v>0</v>
      </c>
      <c r="BF54" s="6"/>
      <c r="BG54" s="1" t="str">
        <f t="shared" si="11"/>
        <v xml:space="preserve"> </v>
      </c>
      <c r="BI54" s="1" t="str">
        <f t="shared" si="12"/>
        <v/>
      </c>
      <c r="BJ54" s="1" t="str">
        <f t="shared" si="13"/>
        <v/>
      </c>
      <c r="BK54" s="1" t="str">
        <f t="shared" si="14"/>
        <v/>
      </c>
      <c r="BL54" s="1">
        <v>390</v>
      </c>
      <c r="BM54" s="1">
        <v>780</v>
      </c>
      <c r="BN54" s="1">
        <v>1300</v>
      </c>
      <c r="BO54" s="1">
        <v>690</v>
      </c>
      <c r="BP54" s="1">
        <v>1380</v>
      </c>
      <c r="BQ54" s="1">
        <v>2300</v>
      </c>
      <c r="BR54" s="1">
        <v>1290</v>
      </c>
      <c r="BS54" s="1">
        <v>2580</v>
      </c>
      <c r="BT54" s="1">
        <v>4300</v>
      </c>
    </row>
    <row r="55" spans="2:72" ht="21" customHeight="1" thickBot="1" x14ac:dyDescent="0.35">
      <c r="B55" s="9"/>
      <c r="P55" s="486" t="s">
        <v>19</v>
      </c>
      <c r="Q55" s="487"/>
      <c r="R55" s="487"/>
      <c r="S55" s="487"/>
      <c r="T55" s="487"/>
      <c r="U55" s="487"/>
      <c r="V55" s="487"/>
      <c r="W55" s="487"/>
      <c r="X55" s="487"/>
      <c r="Y55" s="487"/>
      <c r="Z55" s="487"/>
      <c r="AA55" s="487"/>
      <c r="AB55" s="487"/>
      <c r="AC55" s="487"/>
      <c r="AD55" s="487"/>
      <c r="AE55" s="487"/>
      <c r="AF55" s="487"/>
      <c r="AG55" s="487"/>
      <c r="AH55" s="487"/>
      <c r="AI55" s="487"/>
      <c r="AJ55" s="487"/>
      <c r="AK55" s="487"/>
      <c r="AL55" s="487"/>
      <c r="AM55" s="487"/>
      <c r="AN55" s="487"/>
      <c r="AO55" s="487"/>
      <c r="AP55" s="487"/>
      <c r="AQ55" s="487"/>
      <c r="AR55" s="487"/>
      <c r="AS55" s="487"/>
      <c r="AT55" s="488"/>
      <c r="AU55" s="489">
        <f>SUM(AU45:AX54)</f>
        <v>0</v>
      </c>
      <c r="AV55" s="490"/>
      <c r="AW55" s="490"/>
      <c r="AX55" s="491"/>
      <c r="AY55" s="14"/>
      <c r="AZ55" s="14"/>
      <c r="BA55" s="28"/>
      <c r="BE55" s="35">
        <f>SUM(BE45:BE54)</f>
        <v>0</v>
      </c>
      <c r="BF55" s="35"/>
      <c r="BG55" s="6">
        <f>SUM(AU45:AX54)</f>
        <v>0</v>
      </c>
    </row>
    <row r="56" spans="2:72" ht="15" customHeight="1" x14ac:dyDescent="0.3">
      <c r="B56" s="36"/>
      <c r="C56" s="36"/>
      <c r="D56" s="36"/>
      <c r="E56" s="36"/>
      <c r="F56" s="25"/>
      <c r="G56" s="14"/>
      <c r="H56" s="14"/>
      <c r="I56" s="14"/>
      <c r="J56" s="14"/>
      <c r="K56" s="14"/>
      <c r="L56" s="14"/>
      <c r="M56" s="14"/>
      <c r="N56" s="14"/>
      <c r="O56" s="14"/>
      <c r="P56" s="14"/>
      <c r="Q56" s="14"/>
      <c r="R56" s="14"/>
      <c r="S56" s="14"/>
      <c r="T56" s="37"/>
      <c r="U56" s="14"/>
      <c r="V56" s="14"/>
      <c r="W56" s="14"/>
      <c r="X56" s="14"/>
      <c r="Y56" s="14"/>
      <c r="Z56" s="14"/>
      <c r="AA56" s="14"/>
      <c r="AB56" s="14"/>
      <c r="AC56" s="14"/>
      <c r="AD56" s="14"/>
      <c r="AE56" s="14"/>
      <c r="AF56" s="14"/>
      <c r="AG56" s="14"/>
      <c r="AH56" s="14"/>
      <c r="AI56" s="14"/>
      <c r="AJ56" s="25"/>
      <c r="AK56" s="25"/>
      <c r="AL56" s="25"/>
      <c r="AM56" s="25"/>
      <c r="AN56" s="14"/>
      <c r="AO56" s="14"/>
      <c r="AU56" s="25"/>
      <c r="AV56" s="25"/>
      <c r="AW56" s="25"/>
      <c r="AX56" s="25"/>
      <c r="AY56" s="14"/>
      <c r="AZ56" s="14"/>
      <c r="BA56" s="25"/>
    </row>
    <row r="57" spans="2:72" ht="15" customHeight="1" x14ac:dyDescent="0.3">
      <c r="B57" s="36"/>
      <c r="C57" s="36"/>
      <c r="D57" s="36"/>
      <c r="E57" s="36"/>
      <c r="F57" s="25"/>
      <c r="G57" s="14"/>
      <c r="H57" s="14"/>
      <c r="I57" s="14"/>
      <c r="J57" s="14"/>
      <c r="K57" s="14"/>
      <c r="L57" s="14"/>
      <c r="M57" s="14"/>
      <c r="N57" s="14"/>
      <c r="O57" s="14"/>
      <c r="P57" s="14"/>
      <c r="Q57" s="14"/>
      <c r="R57" s="14"/>
      <c r="S57" s="14"/>
      <c r="T57" s="37"/>
      <c r="U57" s="14"/>
      <c r="V57" s="14"/>
      <c r="W57" s="14"/>
      <c r="X57" s="14"/>
      <c r="Y57" s="14"/>
      <c r="Z57" s="14"/>
      <c r="AA57" s="14"/>
      <c r="AB57" s="14"/>
      <c r="AC57" s="14"/>
      <c r="AD57" s="14"/>
      <c r="AE57" s="14"/>
      <c r="AF57" s="14"/>
      <c r="AG57" s="14"/>
      <c r="AH57" s="14"/>
      <c r="AI57" s="14"/>
      <c r="AJ57" s="25"/>
      <c r="AK57" s="25"/>
      <c r="AL57" s="25"/>
      <c r="AM57" s="25"/>
      <c r="AN57" s="14"/>
      <c r="AO57" s="14"/>
      <c r="AU57" s="25"/>
      <c r="AV57" s="25"/>
      <c r="AW57" s="25"/>
      <c r="AX57" s="25"/>
      <c r="AY57" s="14"/>
      <c r="AZ57" s="14"/>
      <c r="BA57" s="25"/>
    </row>
    <row r="58" spans="2:72" ht="15" customHeight="1" x14ac:dyDescent="0.3">
      <c r="B58" s="58" t="s">
        <v>143</v>
      </c>
      <c r="C58" s="36"/>
      <c r="D58" s="36"/>
      <c r="E58" s="36"/>
      <c r="F58" s="25"/>
      <c r="G58" s="14"/>
      <c r="H58" s="14"/>
      <c r="I58" s="14"/>
      <c r="J58" s="14"/>
      <c r="K58" s="14"/>
      <c r="L58" s="14"/>
      <c r="M58" s="14"/>
      <c r="N58" s="14"/>
      <c r="O58" s="14"/>
      <c r="P58" s="14"/>
      <c r="Q58" s="14"/>
      <c r="R58" s="14"/>
      <c r="S58" s="14"/>
      <c r="T58" s="37"/>
      <c r="U58" s="14"/>
      <c r="V58" s="14"/>
      <c r="W58" s="14"/>
      <c r="X58" s="14"/>
      <c r="Y58" s="14"/>
      <c r="Z58" s="14"/>
      <c r="AA58" s="14"/>
      <c r="AB58" s="14"/>
      <c r="AC58" s="14"/>
      <c r="AD58" s="14"/>
      <c r="AE58" s="14"/>
      <c r="AF58" s="14"/>
      <c r="AG58" s="14"/>
      <c r="AH58" s="14"/>
      <c r="AI58" s="14"/>
      <c r="AJ58" s="25"/>
      <c r="AK58" s="25"/>
      <c r="AL58" s="25"/>
      <c r="AM58" s="25"/>
      <c r="AN58" s="14"/>
      <c r="AO58" s="14"/>
      <c r="AU58" s="25"/>
      <c r="AV58" s="25"/>
      <c r="AW58" s="25"/>
      <c r="AX58" s="25"/>
      <c r="AY58" s="14"/>
      <c r="AZ58" s="14"/>
      <c r="BA58" s="25"/>
    </row>
    <row r="59" spans="2:72" ht="15" customHeight="1" x14ac:dyDescent="0.3">
      <c r="B59" s="58" t="s">
        <v>144</v>
      </c>
      <c r="C59" s="36"/>
      <c r="D59" s="36"/>
      <c r="E59" s="36"/>
      <c r="F59" s="25"/>
      <c r="G59" s="14"/>
      <c r="H59" s="14"/>
      <c r="I59" s="14"/>
      <c r="J59" s="14"/>
      <c r="K59" s="14"/>
      <c r="L59" s="14"/>
      <c r="M59" s="14"/>
      <c r="N59" s="14"/>
      <c r="O59" s="14"/>
      <c r="P59" s="14"/>
      <c r="Q59" s="14"/>
      <c r="R59" s="14"/>
      <c r="S59" s="14"/>
      <c r="T59" s="37"/>
      <c r="U59" s="14"/>
      <c r="V59" s="14"/>
      <c r="W59" s="14"/>
      <c r="X59" s="14"/>
      <c r="Y59" s="14"/>
      <c r="Z59" s="14"/>
      <c r="AA59" s="14"/>
      <c r="AB59" s="14"/>
      <c r="AC59" s="14"/>
      <c r="AD59" s="14"/>
      <c r="AE59" s="14"/>
      <c r="AF59" s="14"/>
      <c r="AG59" s="14"/>
      <c r="AH59" s="14"/>
      <c r="AI59" s="14"/>
      <c r="AJ59" s="25"/>
      <c r="AK59" s="25"/>
      <c r="AL59" s="25"/>
      <c r="AM59" s="25"/>
      <c r="AN59" s="14"/>
      <c r="AO59" s="14"/>
      <c r="AU59" s="25"/>
      <c r="AV59" s="25"/>
      <c r="AW59" s="25"/>
      <c r="AX59" s="25"/>
      <c r="AY59" s="14"/>
      <c r="AZ59" s="14"/>
      <c r="BA59" s="25"/>
    </row>
    <row r="60" spans="2:72" ht="15" customHeight="1" x14ac:dyDescent="0.3">
      <c r="B60" s="58" t="s">
        <v>145</v>
      </c>
      <c r="C60" s="36"/>
      <c r="D60" s="36"/>
      <c r="E60" s="36"/>
      <c r="F60" s="25"/>
      <c r="G60" s="14"/>
      <c r="H60" s="14"/>
      <c r="I60" s="14"/>
      <c r="J60" s="14"/>
      <c r="K60" s="14"/>
      <c r="L60" s="14"/>
      <c r="M60" s="14"/>
      <c r="N60" s="14"/>
      <c r="O60" s="14"/>
      <c r="P60" s="14"/>
      <c r="Q60" s="14"/>
      <c r="R60" s="14"/>
      <c r="S60" s="14"/>
      <c r="T60" s="37"/>
      <c r="U60" s="14"/>
      <c r="V60" s="14"/>
      <c r="W60" s="14"/>
      <c r="X60" s="14"/>
      <c r="Y60" s="14"/>
      <c r="Z60" s="14"/>
      <c r="AA60" s="14"/>
      <c r="AB60" s="14"/>
      <c r="AC60" s="14"/>
      <c r="AD60" s="14"/>
      <c r="AE60" s="14"/>
      <c r="AF60" s="14"/>
      <c r="AG60" s="14"/>
      <c r="AH60" s="14"/>
      <c r="AI60" s="14"/>
      <c r="AJ60" s="25"/>
      <c r="AK60" s="25"/>
      <c r="AL60" s="25"/>
      <c r="AM60" s="25"/>
      <c r="AN60" s="14"/>
      <c r="AO60" s="14"/>
      <c r="AU60" s="25"/>
      <c r="AV60" s="25"/>
      <c r="AW60" s="25"/>
      <c r="AX60" s="25"/>
      <c r="AY60" s="14"/>
      <c r="AZ60" s="14"/>
      <c r="BA60" s="25"/>
    </row>
    <row r="61" spans="2:72" ht="15" customHeight="1" x14ac:dyDescent="0.3">
      <c r="B61" s="36"/>
      <c r="C61" s="36"/>
      <c r="D61" s="36"/>
      <c r="E61" s="36"/>
      <c r="F61" s="25"/>
      <c r="G61" s="14"/>
      <c r="H61" s="14"/>
      <c r="I61" s="14"/>
      <c r="J61" s="14"/>
      <c r="K61" s="14"/>
      <c r="L61" s="14"/>
      <c r="M61" s="14"/>
      <c r="N61" s="14"/>
      <c r="O61" s="14"/>
      <c r="P61" s="14"/>
      <c r="Q61" s="14"/>
      <c r="R61" s="14"/>
      <c r="S61" s="14"/>
      <c r="T61" s="37"/>
      <c r="U61" s="14"/>
      <c r="V61" s="14"/>
      <c r="W61" s="14"/>
      <c r="X61" s="14"/>
      <c r="Y61" s="14"/>
      <c r="Z61" s="14"/>
      <c r="AA61" s="14"/>
      <c r="AB61" s="14"/>
      <c r="AX61" s="25"/>
      <c r="AY61" s="14"/>
      <c r="AZ61" s="14"/>
      <c r="BA61" s="25"/>
    </row>
    <row r="62" spans="2:72" ht="15" customHeight="1" x14ac:dyDescent="0.3">
      <c r="B62" s="36"/>
      <c r="C62" s="36"/>
      <c r="D62" s="36"/>
      <c r="E62" s="36"/>
      <c r="F62" s="25"/>
      <c r="G62" s="14"/>
      <c r="H62" s="14"/>
      <c r="I62" s="14"/>
      <c r="J62" s="14"/>
      <c r="K62" s="14"/>
      <c r="L62" s="14"/>
      <c r="M62" s="14"/>
      <c r="N62" s="14"/>
      <c r="O62" s="14"/>
      <c r="P62" s="14"/>
      <c r="Q62" s="14"/>
      <c r="R62" s="14"/>
      <c r="S62" s="14"/>
      <c r="T62" s="37"/>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U62" s="14"/>
      <c r="AV62" s="14"/>
      <c r="AW62" s="14"/>
      <c r="AX62" s="25"/>
      <c r="AY62" s="14"/>
      <c r="AZ62" s="14"/>
      <c r="BA62" s="25"/>
    </row>
    <row r="63" spans="2:72" ht="15" customHeight="1" x14ac:dyDescent="0.3">
      <c r="AC63" s="14"/>
      <c r="AD63" s="14"/>
      <c r="AE63" s="14"/>
      <c r="AF63" s="14"/>
      <c r="AG63" s="14"/>
      <c r="AH63" s="14"/>
      <c r="AI63" s="14"/>
      <c r="AJ63" s="14"/>
      <c r="AK63" s="14"/>
      <c r="AL63" s="14"/>
      <c r="AM63" s="14"/>
      <c r="AN63" s="14"/>
      <c r="AO63" s="14"/>
      <c r="AP63" s="14"/>
      <c r="AQ63" s="14"/>
      <c r="AR63" s="14"/>
      <c r="AS63" s="14"/>
      <c r="AU63" s="14"/>
      <c r="AV63" s="14"/>
      <c r="AW63" s="14"/>
      <c r="AY63" s="14"/>
      <c r="AZ63" s="14"/>
      <c r="BA63" s="25"/>
    </row>
    <row r="64" spans="2:72" ht="15" customHeight="1" x14ac:dyDescent="0.3">
      <c r="AC64" s="14"/>
      <c r="AD64" s="14"/>
      <c r="AE64" s="14"/>
      <c r="AF64" s="14"/>
      <c r="AG64" s="14"/>
      <c r="AH64" s="14"/>
      <c r="AI64" s="14"/>
      <c r="AJ64" s="14"/>
      <c r="AK64" s="14"/>
      <c r="AL64" s="14"/>
      <c r="AM64" s="14"/>
      <c r="AN64" s="14"/>
      <c r="AO64" s="14"/>
      <c r="AP64" s="14"/>
      <c r="AQ64" s="14"/>
      <c r="AR64" s="14"/>
      <c r="AS64" s="14"/>
      <c r="AU64" s="14"/>
      <c r="AV64" s="14"/>
      <c r="AW64" s="14"/>
      <c r="AY64" s="14"/>
      <c r="AZ64" s="14"/>
      <c r="BA64" s="25"/>
    </row>
    <row r="65" spans="2:72" ht="15" customHeight="1" x14ac:dyDescent="0.3">
      <c r="AC65" s="14"/>
      <c r="AD65" s="14"/>
      <c r="AE65" s="14"/>
      <c r="AF65" s="14"/>
      <c r="AG65" s="14"/>
      <c r="AH65" s="14"/>
      <c r="AI65" s="14"/>
      <c r="AJ65" s="14"/>
      <c r="AK65" s="14"/>
      <c r="AL65" s="14"/>
      <c r="AM65" s="14"/>
      <c r="AN65" s="14"/>
      <c r="AO65" s="14"/>
      <c r="AP65" s="14"/>
      <c r="AQ65" s="14"/>
      <c r="AR65" s="14"/>
      <c r="AS65" s="14"/>
      <c r="AU65" s="14"/>
      <c r="AV65" s="14"/>
      <c r="AW65" s="14"/>
      <c r="AY65" s="14"/>
      <c r="AZ65" s="14"/>
      <c r="BA65" s="25"/>
    </row>
    <row r="66" spans="2:72" ht="15" customHeight="1" x14ac:dyDescent="0.3">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U66" s="14"/>
      <c r="AV66" s="14"/>
      <c r="AW66" s="14"/>
      <c r="AY66" s="14"/>
      <c r="AZ66" s="14"/>
      <c r="BA66" s="25"/>
    </row>
    <row r="67" spans="2:72" ht="15" customHeight="1" x14ac:dyDescent="0.25">
      <c r="AT67" s="1"/>
    </row>
    <row r="68" spans="2:72" ht="15" customHeight="1" x14ac:dyDescent="0.25">
      <c r="AT68" s="1"/>
    </row>
    <row r="69" spans="2:72" ht="15" customHeight="1" x14ac:dyDescent="0.25">
      <c r="AT69" s="1"/>
    </row>
    <row r="70" spans="2:72" ht="15" customHeight="1" x14ac:dyDescent="0.25">
      <c r="AT70" s="1"/>
    </row>
    <row r="71" spans="2:72" ht="15" customHeight="1" x14ac:dyDescent="0.25">
      <c r="AT71" s="1"/>
    </row>
    <row r="72" spans="2:72" ht="15" customHeight="1" x14ac:dyDescent="0.25">
      <c r="AT72" s="1"/>
    </row>
    <row r="73" spans="2:72" ht="15" customHeight="1" x14ac:dyDescent="0.25">
      <c r="B73" s="335" t="s">
        <v>142</v>
      </c>
      <c r="C73" s="336"/>
      <c r="D73" s="336"/>
      <c r="E73" s="336"/>
      <c r="F73" s="336"/>
      <c r="G73" s="336"/>
      <c r="H73" s="337"/>
      <c r="AT73" s="1"/>
    </row>
    <row r="74" spans="2:72" ht="15" customHeight="1" x14ac:dyDescent="0.25">
      <c r="AT74" s="1"/>
    </row>
    <row r="75" spans="2:72" ht="17.25" customHeight="1" x14ac:dyDescent="0.3">
      <c r="F75" s="307" t="s">
        <v>0</v>
      </c>
      <c r="G75" s="307"/>
      <c r="H75" s="307"/>
      <c r="I75" s="307"/>
      <c r="J75" s="307"/>
      <c r="K75" s="307"/>
      <c r="L75" s="307"/>
      <c r="M75" s="307"/>
      <c r="N75" s="307"/>
      <c r="O75" s="365"/>
      <c r="P75" s="542" t="e">
        <f>IF(AY75=0," ",IF(AY75&gt;0,AY75))</f>
        <v>#REF!</v>
      </c>
      <c r="Q75" s="543"/>
      <c r="R75" s="543"/>
      <c r="S75" s="543"/>
      <c r="T75" s="543"/>
      <c r="U75" s="543"/>
      <c r="V75" s="543"/>
      <c r="W75" s="543"/>
      <c r="X75" s="543"/>
      <c r="Y75" s="544"/>
      <c r="AA75" s="307" t="s">
        <v>1</v>
      </c>
      <c r="AB75" s="307"/>
      <c r="AC75" s="307"/>
      <c r="AD75" s="307"/>
      <c r="AE75" s="365"/>
      <c r="AF75" s="548">
        <v>0</v>
      </c>
      <c r="AG75" s="549"/>
      <c r="AH75" s="550"/>
      <c r="AJ75" s="307" t="s">
        <v>2</v>
      </c>
      <c r="AK75" s="307"/>
      <c r="AL75" s="365"/>
      <c r="AM75" s="545"/>
      <c r="AN75" s="546"/>
      <c r="AO75" s="547"/>
      <c r="AY75" s="1" t="e">
        <f>#REF!</f>
        <v>#REF!</v>
      </c>
    </row>
    <row r="76" spans="2:72" s="81" customFormat="1" ht="28.95" customHeight="1" x14ac:dyDescent="0.25">
      <c r="B76" s="554" t="s">
        <v>138</v>
      </c>
      <c r="C76" s="555"/>
      <c r="D76" s="555"/>
      <c r="E76" s="555"/>
      <c r="F76" s="555"/>
      <c r="G76" s="555"/>
      <c r="H76" s="555"/>
      <c r="I76" s="555"/>
      <c r="J76" s="555"/>
      <c r="K76" s="555"/>
      <c r="L76" s="555"/>
      <c r="M76" s="555"/>
      <c r="N76" s="555"/>
      <c r="O76" s="555"/>
      <c r="P76" s="555"/>
      <c r="Q76" s="555"/>
      <c r="R76" s="555"/>
      <c r="S76" s="555"/>
      <c r="T76" s="555"/>
      <c r="U76" s="555"/>
      <c r="V76" s="555"/>
      <c r="W76" s="555"/>
      <c r="X76" s="555"/>
      <c r="Y76" s="555"/>
      <c r="Z76" s="555"/>
      <c r="AA76" s="555"/>
      <c r="AB76" s="555"/>
      <c r="AC76" s="555"/>
      <c r="AD76" s="555"/>
      <c r="AE76" s="555"/>
      <c r="AF76" s="555"/>
      <c r="AG76" s="555"/>
      <c r="AH76" s="555"/>
      <c r="AI76" s="555"/>
      <c r="AJ76" s="555"/>
      <c r="AK76" s="555"/>
      <c r="AL76" s="555"/>
      <c r="AM76" s="555"/>
      <c r="AN76" s="555"/>
      <c r="AO76" s="555"/>
      <c r="AP76" s="556"/>
      <c r="AQ76" s="556"/>
      <c r="AR76" s="556"/>
      <c r="AS76" s="556"/>
      <c r="AT76" s="556"/>
      <c r="AU76" s="556"/>
      <c r="AV76" s="556"/>
      <c r="AW76" s="556"/>
      <c r="AX76" s="556"/>
    </row>
    <row r="77" spans="2:72" s="81" customFormat="1" ht="28.95" customHeight="1" thickBot="1" x14ac:dyDescent="0.3">
      <c r="B77" s="557"/>
      <c r="C77" s="557"/>
      <c r="D77" s="557"/>
      <c r="E77" s="557"/>
      <c r="F77" s="557"/>
      <c r="G77" s="557"/>
      <c r="H77" s="557"/>
      <c r="I77" s="557"/>
      <c r="J77" s="557"/>
      <c r="K77" s="557"/>
      <c r="L77" s="557"/>
      <c r="M77" s="557"/>
      <c r="N77" s="557"/>
      <c r="O77" s="557"/>
      <c r="P77" s="557"/>
      <c r="Q77" s="557"/>
      <c r="R77" s="557"/>
      <c r="S77" s="557"/>
      <c r="T77" s="557"/>
      <c r="U77" s="557"/>
      <c r="V77" s="557"/>
      <c r="W77" s="557"/>
      <c r="X77" s="557"/>
      <c r="Y77" s="557"/>
      <c r="Z77" s="557"/>
      <c r="AA77" s="557"/>
      <c r="AB77" s="557"/>
      <c r="AC77" s="557"/>
      <c r="AD77" s="557"/>
      <c r="AE77" s="557"/>
      <c r="AF77" s="557"/>
      <c r="AG77" s="557"/>
      <c r="AH77" s="557"/>
      <c r="AI77" s="557"/>
      <c r="AJ77" s="557"/>
      <c r="AK77" s="557"/>
      <c r="AL77" s="557"/>
      <c r="AM77" s="557"/>
      <c r="AN77" s="557"/>
      <c r="AO77" s="557"/>
      <c r="AP77" s="556"/>
      <c r="AQ77" s="556"/>
      <c r="AR77" s="556"/>
      <c r="AS77" s="556"/>
      <c r="AT77" s="556"/>
      <c r="AU77" s="556"/>
      <c r="AV77" s="556"/>
      <c r="AW77" s="556"/>
      <c r="AX77" s="556"/>
    </row>
    <row r="78" spans="2:72" ht="17.25" customHeight="1" thickBot="1" x14ac:dyDescent="0.45">
      <c r="B78" s="30"/>
      <c r="V78" s="359" t="s">
        <v>14</v>
      </c>
      <c r="W78" s="330"/>
      <c r="X78" s="330"/>
      <c r="Y78" s="330"/>
      <c r="Z78" s="330"/>
      <c r="AA78" s="330"/>
      <c r="AB78" s="330"/>
      <c r="AC78" s="330"/>
      <c r="AD78" s="330"/>
      <c r="AE78" s="330"/>
      <c r="AF78" s="330"/>
      <c r="AG78" s="330"/>
      <c r="AH78" s="330"/>
      <c r="AI78" s="539"/>
      <c r="AJ78" s="329" t="s">
        <v>133</v>
      </c>
      <c r="AK78" s="372"/>
      <c r="AL78" s="372"/>
      <c r="AM78" s="372"/>
      <c r="AN78" s="372"/>
      <c r="AO78" s="539"/>
    </row>
    <row r="79" spans="2:72" ht="6" customHeight="1" thickBot="1" x14ac:dyDescent="0.45">
      <c r="B79" s="30"/>
    </row>
    <row r="80" spans="2:72" ht="30.75" customHeight="1" thickBot="1" x14ac:dyDescent="0.3">
      <c r="B80" s="520" t="s">
        <v>24</v>
      </c>
      <c r="C80" s="521"/>
      <c r="D80" s="521"/>
      <c r="E80" s="522"/>
      <c r="F80" s="362" t="s">
        <v>25</v>
      </c>
      <c r="G80" s="504"/>
      <c r="H80" s="504"/>
      <c r="I80" s="504"/>
      <c r="J80" s="504"/>
      <c r="K80" s="504"/>
      <c r="L80" s="504"/>
      <c r="M80" s="504"/>
      <c r="N80" s="504"/>
      <c r="O80" s="505"/>
      <c r="P80" s="362" t="s">
        <v>26</v>
      </c>
      <c r="Q80" s="504"/>
      <c r="R80" s="504"/>
      <c r="S80" s="504"/>
      <c r="T80" s="504"/>
      <c r="U80" s="504"/>
      <c r="V80" s="504"/>
      <c r="W80" s="504"/>
      <c r="X80" s="504"/>
      <c r="Y80" s="504"/>
      <c r="Z80" s="504"/>
      <c r="AA80" s="505"/>
      <c r="AB80" s="362" t="s">
        <v>132</v>
      </c>
      <c r="AC80" s="504"/>
      <c r="AD80" s="504"/>
      <c r="AE80" s="504"/>
      <c r="AF80" s="504"/>
      <c r="AG80" s="504"/>
      <c r="AH80" s="504"/>
      <c r="AI80" s="505"/>
      <c r="AJ80" s="362" t="s">
        <v>101</v>
      </c>
      <c r="AK80" s="504"/>
      <c r="AL80" s="504"/>
      <c r="AM80" s="505"/>
      <c r="AN80" s="362" t="s">
        <v>102</v>
      </c>
      <c r="AO80" s="540"/>
      <c r="AP80" s="540"/>
      <c r="AQ80" s="540"/>
      <c r="AR80" s="540"/>
      <c r="AS80" s="541"/>
      <c r="AT80" s="65" t="s">
        <v>11</v>
      </c>
      <c r="AU80" s="362" t="s">
        <v>29</v>
      </c>
      <c r="AV80" s="504"/>
      <c r="AW80" s="504"/>
      <c r="AX80" s="505"/>
      <c r="BA80" s="18"/>
      <c r="BI80" s="1" t="s">
        <v>90</v>
      </c>
      <c r="BJ80" s="1" t="s">
        <v>91</v>
      </c>
      <c r="BK80" s="1" t="s">
        <v>92</v>
      </c>
      <c r="BL80" s="1" t="s">
        <v>90</v>
      </c>
      <c r="BM80" s="1" t="s">
        <v>90</v>
      </c>
      <c r="BN80" s="1" t="s">
        <v>90</v>
      </c>
      <c r="BO80" s="1" t="s">
        <v>91</v>
      </c>
      <c r="BP80" s="1" t="s">
        <v>91</v>
      </c>
      <c r="BQ80" s="1" t="s">
        <v>91</v>
      </c>
      <c r="BR80" s="1" t="s">
        <v>92</v>
      </c>
      <c r="BS80" s="1" t="s">
        <v>92</v>
      </c>
      <c r="BT80" s="1" t="s">
        <v>92</v>
      </c>
    </row>
    <row r="81" spans="2:72" ht="13.5" hidden="1" customHeight="1" x14ac:dyDescent="0.25">
      <c r="B81" s="31" t="s">
        <v>3</v>
      </c>
      <c r="C81" s="32"/>
      <c r="D81" s="32"/>
      <c r="E81" s="33"/>
      <c r="F81" s="21"/>
      <c r="W81" s="22"/>
      <c r="X81" s="21"/>
      <c r="AJ81" s="34"/>
      <c r="AK81" s="23"/>
      <c r="AL81" s="23"/>
      <c r="AM81" s="23"/>
      <c r="AN81" s="23"/>
      <c r="AO81" s="23"/>
      <c r="AU81" s="34"/>
      <c r="AV81" s="23"/>
      <c r="AW81" s="23"/>
      <c r="AX81" s="24"/>
      <c r="AY81" s="8"/>
      <c r="AZ81" s="23"/>
      <c r="BI81" s="1" t="str">
        <f>IF(BE79=0,"",IF(BE79&lt;31,BL81,IF(BE79&lt;181,BM81,IF(BE79&lt;366,BN81))))</f>
        <v/>
      </c>
      <c r="BJ81" s="1" t="str">
        <f>IF(BE79=0,"",IF(BE79&lt;31,BO81,IF(BE79&lt;181,BP81,IF(BE79&lt;366,BQ81))))</f>
        <v/>
      </c>
      <c r="BK81" s="1" t="str">
        <f>IF(BE79=0,"",IF(BE79&lt;31,BR81,IF(BE79&lt;181,BS81,IF(BE79&lt;366,BT81))))</f>
        <v/>
      </c>
      <c r="BL81" s="1">
        <v>300</v>
      </c>
      <c r="BM81" s="1">
        <v>600</v>
      </c>
      <c r="BN81" s="1">
        <v>1000</v>
      </c>
      <c r="BO81" s="1">
        <v>510</v>
      </c>
      <c r="BP81" s="1">
        <v>1020</v>
      </c>
      <c r="BQ81" s="1">
        <v>1700</v>
      </c>
      <c r="BR81" s="1">
        <v>990</v>
      </c>
      <c r="BS81" s="1">
        <v>1980</v>
      </c>
      <c r="BT81" s="1">
        <v>3300</v>
      </c>
    </row>
    <row r="82" spans="2:72" ht="38.25" customHeight="1" x14ac:dyDescent="0.3">
      <c r="B82" s="509">
        <v>21</v>
      </c>
      <c r="C82" s="510"/>
      <c r="D82" s="510"/>
      <c r="E82" s="511"/>
      <c r="F82" s="512"/>
      <c r="G82" s="513"/>
      <c r="H82" s="513"/>
      <c r="I82" s="513"/>
      <c r="J82" s="513"/>
      <c r="K82" s="513"/>
      <c r="L82" s="513"/>
      <c r="M82" s="513"/>
      <c r="N82" s="513"/>
      <c r="O82" s="514"/>
      <c r="P82" s="561"/>
      <c r="Q82" s="500"/>
      <c r="R82" s="500"/>
      <c r="S82" s="500"/>
      <c r="T82" s="500"/>
      <c r="U82" s="500"/>
      <c r="V82" s="500"/>
      <c r="W82" s="500"/>
      <c r="X82" s="500"/>
      <c r="Y82" s="500"/>
      <c r="Z82" s="500"/>
      <c r="AA82" s="501"/>
      <c r="AB82" s="517"/>
      <c r="AC82" s="518"/>
      <c r="AD82" s="518"/>
      <c r="AE82" s="518"/>
      <c r="AF82" s="518"/>
      <c r="AG82" s="518"/>
      <c r="AH82" s="518"/>
      <c r="AI82" s="519"/>
      <c r="AJ82" s="492"/>
      <c r="AK82" s="492"/>
      <c r="AL82" s="492"/>
      <c r="AM82" s="492"/>
      <c r="AN82" s="528"/>
      <c r="AO82" s="529"/>
      <c r="AP82" s="529"/>
      <c r="AQ82" s="529"/>
      <c r="AR82" s="529"/>
      <c r="AS82" s="529"/>
      <c r="AT82" s="62"/>
      <c r="AU82" s="506" t="str">
        <f>IF(ISNA(HLOOKUP(AT82,$BI$80:$BK$91,2+B8,0))," ",HLOOKUP(AT82,$BI$80:$BK$91,2+B8,0))</f>
        <v xml:space="preserve"> </v>
      </c>
      <c r="AV82" s="507"/>
      <c r="AW82" s="507"/>
      <c r="AX82" s="508"/>
      <c r="AY82" s="14">
        <f>VALUE(AB82)</f>
        <v>0</v>
      </c>
      <c r="AZ82" s="16" t="str">
        <f>IF(ISERROR(AY82),"Rodné číslo tvoří pouze číslice!!!",IF(LEN(AY82)=10,IF(VALUE(AY82)/11=ROUND(VALUE(AY82)/11,0),"","Špatně zadané rodné číslo!!!"),IF(LEN(AY82)=9,"","Rodné číslo má 10(9) čísel!!!")))</f>
        <v>Rodné číslo má 10(9) čísel!!!</v>
      </c>
      <c r="BA82" s="25"/>
      <c r="BE82" s="35">
        <f>AN82-AJ82</f>
        <v>0</v>
      </c>
      <c r="BF82" s="6"/>
      <c r="BG82" s="1" t="str">
        <f>AU82</f>
        <v xml:space="preserve"> </v>
      </c>
      <c r="BI82" s="1" t="str">
        <f>IF(BE82=0,"",IF(BE82&lt;31,BL82,IF(BE82&lt;183,BM82,IF(BE82&lt;366,BN82))))</f>
        <v/>
      </c>
      <c r="BJ82" s="1" t="str">
        <f>IF(BE82=0,"",IF(BE82&lt;31,BO82,IF(BE82&lt;183,BP82,IF(BE82&lt;366,BQ82))))</f>
        <v/>
      </c>
      <c r="BK82" s="1" t="str">
        <f>IF(BE82=0,"",IF(BE82&lt;31,BR82,IF(BE82&lt;183,BS82,IF(BE82&lt;366,BT82))))</f>
        <v/>
      </c>
      <c r="BL82" s="1">
        <v>390</v>
      </c>
      <c r="BM82" s="1">
        <v>780</v>
      </c>
      <c r="BN82" s="1">
        <v>1300</v>
      </c>
      <c r="BO82" s="1">
        <v>690</v>
      </c>
      <c r="BP82" s="1">
        <v>1380</v>
      </c>
      <c r="BQ82" s="1">
        <v>2300</v>
      </c>
      <c r="BR82" s="1">
        <v>1290</v>
      </c>
      <c r="BS82" s="1">
        <v>2580</v>
      </c>
      <c r="BT82" s="1">
        <v>4300</v>
      </c>
    </row>
    <row r="83" spans="2:72" ht="38.25" customHeight="1" x14ac:dyDescent="0.3">
      <c r="B83" s="313">
        <v>22</v>
      </c>
      <c r="C83" s="523"/>
      <c r="D83" s="523"/>
      <c r="E83" s="315"/>
      <c r="F83" s="512"/>
      <c r="G83" s="500"/>
      <c r="H83" s="500"/>
      <c r="I83" s="500"/>
      <c r="J83" s="500"/>
      <c r="K83" s="500"/>
      <c r="L83" s="500"/>
      <c r="M83" s="500"/>
      <c r="N83" s="500"/>
      <c r="O83" s="514"/>
      <c r="P83" s="499"/>
      <c r="Q83" s="500"/>
      <c r="R83" s="500"/>
      <c r="S83" s="500"/>
      <c r="T83" s="500"/>
      <c r="U83" s="500"/>
      <c r="V83" s="500"/>
      <c r="W83" s="500"/>
      <c r="X83" s="500"/>
      <c r="Y83" s="500"/>
      <c r="Z83" s="500"/>
      <c r="AA83" s="501"/>
      <c r="AB83" s="524"/>
      <c r="AC83" s="525"/>
      <c r="AD83" s="525"/>
      <c r="AE83" s="525"/>
      <c r="AF83" s="525"/>
      <c r="AG83" s="525"/>
      <c r="AH83" s="525"/>
      <c r="AI83" s="514"/>
      <c r="AJ83" s="497"/>
      <c r="AK83" s="492"/>
      <c r="AL83" s="492"/>
      <c r="AM83" s="498"/>
      <c r="AN83" s="492"/>
      <c r="AO83" s="493"/>
      <c r="AP83" s="493"/>
      <c r="AQ83" s="493"/>
      <c r="AR83" s="493"/>
      <c r="AS83" s="493"/>
      <c r="AT83" s="75"/>
      <c r="AU83" s="480" t="str">
        <f t="shared" ref="AU83:AU91" si="16">IF(ISNA(HLOOKUP(AT83,$BI$80:$BK$91,2+B9,0))," ",HLOOKUP(AT83,$BI$80:$BK$91,2+B9,0))</f>
        <v xml:space="preserve"> </v>
      </c>
      <c r="AV83" s="481"/>
      <c r="AW83" s="481"/>
      <c r="AX83" s="482"/>
      <c r="AY83" s="14">
        <f>VALUE(AB83)</f>
        <v>0</v>
      </c>
      <c r="AZ83" s="16" t="str">
        <f t="shared" ref="AZ83:AZ91" si="17">IF(ISERROR(AY83),"Rodné číslo tvoří pouze číslice!!!",IF(LEN(AY83)=10,IF(VALUE(AY83)/11=ROUND(VALUE(AY83)/11,0),"","Špatně zadané rodné číslo!!!"),IF(LEN(AY83)=9,"","Rodné číslo má 10(9) čísel!!!")))</f>
        <v>Rodné číslo má 10(9) čísel!!!</v>
      </c>
      <c r="BA83" s="25"/>
      <c r="BE83" s="35">
        <f t="shared" ref="BE83:BE91" si="18">AN83-AJ83</f>
        <v>0</v>
      </c>
      <c r="BF83" s="6"/>
      <c r="BG83" s="1" t="str">
        <f t="shared" ref="BG83:BG91" si="19">AU83</f>
        <v xml:space="preserve"> </v>
      </c>
      <c r="BI83" s="1" t="str">
        <f t="shared" ref="BI83:BI91" si="20">IF(BE83=0,"",IF(BE83&lt;31,BL83,IF(BE83&lt;183,BM83,IF(BE83&lt;366,BN83))))</f>
        <v/>
      </c>
      <c r="BJ83" s="1" t="str">
        <f t="shared" ref="BJ83:BJ91" si="21">IF(BE83=0,"",IF(BE83&lt;31,BO83,IF(BE83&lt;183,BP83,IF(BE83&lt;366,BQ83))))</f>
        <v/>
      </c>
      <c r="BK83" s="1" t="str">
        <f t="shared" ref="BK83:BK91" si="22">IF(BE83=0,"",IF(BE83&lt;31,BR83,IF(BE83&lt;183,BS83,IF(BE83&lt;366,BT83))))</f>
        <v/>
      </c>
      <c r="BL83" s="1">
        <v>390</v>
      </c>
      <c r="BM83" s="1">
        <v>780</v>
      </c>
      <c r="BN83" s="1">
        <v>1300</v>
      </c>
      <c r="BO83" s="1">
        <v>690</v>
      </c>
      <c r="BP83" s="1">
        <v>1380</v>
      </c>
      <c r="BQ83" s="1">
        <v>2300</v>
      </c>
      <c r="BR83" s="1">
        <v>1290</v>
      </c>
      <c r="BS83" s="1">
        <v>2580</v>
      </c>
      <c r="BT83" s="1">
        <v>4300</v>
      </c>
    </row>
    <row r="84" spans="2:72" ht="38.25" customHeight="1" x14ac:dyDescent="0.3">
      <c r="B84" s="313">
        <v>23</v>
      </c>
      <c r="C84" s="523"/>
      <c r="D84" s="523"/>
      <c r="E84" s="315"/>
      <c r="F84" s="512"/>
      <c r="G84" s="500"/>
      <c r="H84" s="500"/>
      <c r="I84" s="500"/>
      <c r="J84" s="500"/>
      <c r="K84" s="500"/>
      <c r="L84" s="500"/>
      <c r="M84" s="500"/>
      <c r="N84" s="500"/>
      <c r="O84" s="514"/>
      <c r="P84" s="499"/>
      <c r="Q84" s="500"/>
      <c r="R84" s="500"/>
      <c r="S84" s="500"/>
      <c r="T84" s="500"/>
      <c r="U84" s="500"/>
      <c r="V84" s="500"/>
      <c r="W84" s="500"/>
      <c r="X84" s="500"/>
      <c r="Y84" s="500"/>
      <c r="Z84" s="500"/>
      <c r="AA84" s="501"/>
      <c r="AB84" s="494"/>
      <c r="AC84" s="495"/>
      <c r="AD84" s="495"/>
      <c r="AE84" s="495"/>
      <c r="AF84" s="495"/>
      <c r="AG84" s="495"/>
      <c r="AH84" s="495"/>
      <c r="AI84" s="496"/>
      <c r="AJ84" s="492"/>
      <c r="AK84" s="492"/>
      <c r="AL84" s="492"/>
      <c r="AM84" s="492"/>
      <c r="AN84" s="502"/>
      <c r="AO84" s="503"/>
      <c r="AP84" s="503"/>
      <c r="AQ84" s="503"/>
      <c r="AR84" s="503"/>
      <c r="AS84" s="503"/>
      <c r="AT84" s="75"/>
      <c r="AU84" s="480" t="str">
        <f t="shared" si="16"/>
        <v xml:space="preserve"> </v>
      </c>
      <c r="AV84" s="481"/>
      <c r="AW84" s="481"/>
      <c r="AX84" s="482"/>
      <c r="AY84" s="14">
        <f t="shared" ref="AY84:AY91" si="23">VALUE(AB84)</f>
        <v>0</v>
      </c>
      <c r="AZ84" s="16" t="str">
        <f t="shared" si="17"/>
        <v>Rodné číslo má 10(9) čísel!!!</v>
      </c>
      <c r="BA84" s="25"/>
      <c r="BE84" s="35">
        <f t="shared" si="18"/>
        <v>0</v>
      </c>
      <c r="BF84" s="6"/>
      <c r="BG84" s="1" t="str">
        <f t="shared" si="19"/>
        <v xml:space="preserve"> </v>
      </c>
      <c r="BI84" s="1" t="str">
        <f t="shared" si="20"/>
        <v/>
      </c>
      <c r="BJ84" s="1" t="str">
        <f t="shared" si="21"/>
        <v/>
      </c>
      <c r="BK84" s="1" t="str">
        <f t="shared" si="22"/>
        <v/>
      </c>
      <c r="BL84" s="1">
        <v>390</v>
      </c>
      <c r="BM84" s="1">
        <v>780</v>
      </c>
      <c r="BN84" s="1">
        <v>1300</v>
      </c>
      <c r="BO84" s="1">
        <v>690</v>
      </c>
      <c r="BP84" s="1">
        <v>1380</v>
      </c>
      <c r="BQ84" s="1">
        <v>2300</v>
      </c>
      <c r="BR84" s="1">
        <v>1290</v>
      </c>
      <c r="BS84" s="1">
        <v>2580</v>
      </c>
      <c r="BT84" s="1">
        <v>4300</v>
      </c>
    </row>
    <row r="85" spans="2:72" ht="38.25" customHeight="1" x14ac:dyDescent="0.3">
      <c r="B85" s="313">
        <v>24</v>
      </c>
      <c r="C85" s="523"/>
      <c r="D85" s="523"/>
      <c r="E85" s="315"/>
      <c r="F85" s="512"/>
      <c r="G85" s="500"/>
      <c r="H85" s="500"/>
      <c r="I85" s="500"/>
      <c r="J85" s="500"/>
      <c r="K85" s="500"/>
      <c r="L85" s="500"/>
      <c r="M85" s="500"/>
      <c r="N85" s="500"/>
      <c r="O85" s="514"/>
      <c r="P85" s="499"/>
      <c r="Q85" s="500"/>
      <c r="R85" s="500"/>
      <c r="S85" s="500"/>
      <c r="T85" s="500"/>
      <c r="U85" s="500"/>
      <c r="V85" s="500"/>
      <c r="W85" s="500"/>
      <c r="X85" s="500"/>
      <c r="Y85" s="500"/>
      <c r="Z85" s="500"/>
      <c r="AA85" s="501"/>
      <c r="AB85" s="524"/>
      <c r="AC85" s="525"/>
      <c r="AD85" s="525"/>
      <c r="AE85" s="525"/>
      <c r="AF85" s="525"/>
      <c r="AG85" s="525"/>
      <c r="AH85" s="525"/>
      <c r="AI85" s="514"/>
      <c r="AJ85" s="497"/>
      <c r="AK85" s="492"/>
      <c r="AL85" s="492"/>
      <c r="AM85" s="498"/>
      <c r="AN85" s="492"/>
      <c r="AO85" s="493"/>
      <c r="AP85" s="493"/>
      <c r="AQ85" s="493"/>
      <c r="AR85" s="493"/>
      <c r="AS85" s="493"/>
      <c r="AT85" s="75"/>
      <c r="AU85" s="480" t="str">
        <f t="shared" si="16"/>
        <v xml:space="preserve"> </v>
      </c>
      <c r="AV85" s="481"/>
      <c r="AW85" s="481"/>
      <c r="AX85" s="482"/>
      <c r="AY85" s="14">
        <f t="shared" si="23"/>
        <v>0</v>
      </c>
      <c r="AZ85" s="16" t="str">
        <f t="shared" si="17"/>
        <v>Rodné číslo má 10(9) čísel!!!</v>
      </c>
      <c r="BA85" s="25"/>
      <c r="BE85" s="35">
        <f t="shared" si="18"/>
        <v>0</v>
      </c>
      <c r="BF85" s="6"/>
      <c r="BG85" s="1" t="str">
        <f t="shared" si="19"/>
        <v xml:space="preserve"> </v>
      </c>
      <c r="BI85" s="1" t="str">
        <f t="shared" si="20"/>
        <v/>
      </c>
      <c r="BJ85" s="1" t="str">
        <f t="shared" si="21"/>
        <v/>
      </c>
      <c r="BK85" s="1" t="str">
        <f t="shared" si="22"/>
        <v/>
      </c>
      <c r="BL85" s="1">
        <v>390</v>
      </c>
      <c r="BM85" s="1">
        <v>780</v>
      </c>
      <c r="BN85" s="1">
        <v>1300</v>
      </c>
      <c r="BO85" s="1">
        <v>690</v>
      </c>
      <c r="BP85" s="1">
        <v>1380</v>
      </c>
      <c r="BQ85" s="1">
        <v>2300</v>
      </c>
      <c r="BR85" s="1">
        <v>1290</v>
      </c>
      <c r="BS85" s="1">
        <v>2580</v>
      </c>
      <c r="BT85" s="1">
        <v>4300</v>
      </c>
    </row>
    <row r="86" spans="2:72" ht="38.25" customHeight="1" x14ac:dyDescent="0.3">
      <c r="B86" s="313">
        <v>25</v>
      </c>
      <c r="C86" s="523"/>
      <c r="D86" s="523"/>
      <c r="E86" s="315"/>
      <c r="F86" s="512"/>
      <c r="G86" s="500"/>
      <c r="H86" s="500"/>
      <c r="I86" s="500"/>
      <c r="J86" s="500"/>
      <c r="K86" s="500"/>
      <c r="L86" s="500"/>
      <c r="M86" s="500"/>
      <c r="N86" s="500"/>
      <c r="O86" s="514"/>
      <c r="P86" s="499"/>
      <c r="Q86" s="500"/>
      <c r="R86" s="500"/>
      <c r="S86" s="500"/>
      <c r="T86" s="500"/>
      <c r="U86" s="500"/>
      <c r="V86" s="500"/>
      <c r="W86" s="500"/>
      <c r="X86" s="500"/>
      <c r="Y86" s="500"/>
      <c r="Z86" s="500"/>
      <c r="AA86" s="501"/>
      <c r="AB86" s="494"/>
      <c r="AC86" s="495"/>
      <c r="AD86" s="495"/>
      <c r="AE86" s="495"/>
      <c r="AF86" s="495"/>
      <c r="AG86" s="495"/>
      <c r="AH86" s="495"/>
      <c r="AI86" s="496"/>
      <c r="AJ86" s="492"/>
      <c r="AK86" s="492"/>
      <c r="AL86" s="492"/>
      <c r="AM86" s="492"/>
      <c r="AN86" s="502"/>
      <c r="AO86" s="503"/>
      <c r="AP86" s="503"/>
      <c r="AQ86" s="503"/>
      <c r="AR86" s="503"/>
      <c r="AS86" s="503"/>
      <c r="AT86" s="75"/>
      <c r="AU86" s="480" t="str">
        <f t="shared" si="16"/>
        <v xml:space="preserve"> </v>
      </c>
      <c r="AV86" s="481"/>
      <c r="AW86" s="481"/>
      <c r="AX86" s="482"/>
      <c r="AY86" s="14">
        <f t="shared" si="23"/>
        <v>0</v>
      </c>
      <c r="AZ86" s="16" t="str">
        <f t="shared" si="17"/>
        <v>Rodné číslo má 10(9) čísel!!!</v>
      </c>
      <c r="BA86" s="25"/>
      <c r="BE86" s="35">
        <f t="shared" si="18"/>
        <v>0</v>
      </c>
      <c r="BF86" s="6"/>
      <c r="BG86" s="1" t="str">
        <f t="shared" si="19"/>
        <v xml:space="preserve"> </v>
      </c>
      <c r="BI86" s="1" t="str">
        <f t="shared" si="20"/>
        <v/>
      </c>
      <c r="BJ86" s="1" t="str">
        <f t="shared" si="21"/>
        <v/>
      </c>
      <c r="BK86" s="1" t="str">
        <f t="shared" si="22"/>
        <v/>
      </c>
      <c r="BL86" s="1">
        <v>390</v>
      </c>
      <c r="BM86" s="1">
        <v>780</v>
      </c>
      <c r="BN86" s="1">
        <v>1300</v>
      </c>
      <c r="BO86" s="1">
        <v>690</v>
      </c>
      <c r="BP86" s="1">
        <v>1380</v>
      </c>
      <c r="BQ86" s="1">
        <v>2300</v>
      </c>
      <c r="BR86" s="1">
        <v>1290</v>
      </c>
      <c r="BS86" s="1">
        <v>2580</v>
      </c>
      <c r="BT86" s="1">
        <v>4300</v>
      </c>
    </row>
    <row r="87" spans="2:72" ht="38.25" customHeight="1" x14ac:dyDescent="0.3">
      <c r="B87" s="313">
        <v>26</v>
      </c>
      <c r="C87" s="523"/>
      <c r="D87" s="523"/>
      <c r="E87" s="315"/>
      <c r="F87" s="512"/>
      <c r="G87" s="500"/>
      <c r="H87" s="500"/>
      <c r="I87" s="500"/>
      <c r="J87" s="500"/>
      <c r="K87" s="500"/>
      <c r="L87" s="500"/>
      <c r="M87" s="500"/>
      <c r="N87" s="500"/>
      <c r="O87" s="514"/>
      <c r="P87" s="499"/>
      <c r="Q87" s="500"/>
      <c r="R87" s="500"/>
      <c r="S87" s="500"/>
      <c r="T87" s="500"/>
      <c r="U87" s="500"/>
      <c r="V87" s="500"/>
      <c r="W87" s="500"/>
      <c r="X87" s="500"/>
      <c r="Y87" s="500"/>
      <c r="Z87" s="500"/>
      <c r="AA87" s="501"/>
      <c r="AB87" s="524"/>
      <c r="AC87" s="525"/>
      <c r="AD87" s="525"/>
      <c r="AE87" s="525"/>
      <c r="AF87" s="525"/>
      <c r="AG87" s="525"/>
      <c r="AH87" s="525"/>
      <c r="AI87" s="514"/>
      <c r="AJ87" s="497"/>
      <c r="AK87" s="492"/>
      <c r="AL87" s="492"/>
      <c r="AM87" s="498"/>
      <c r="AN87" s="492"/>
      <c r="AO87" s="493"/>
      <c r="AP87" s="493"/>
      <c r="AQ87" s="493"/>
      <c r="AR87" s="493"/>
      <c r="AS87" s="493"/>
      <c r="AT87" s="75"/>
      <c r="AU87" s="480" t="str">
        <f t="shared" si="16"/>
        <v xml:space="preserve"> </v>
      </c>
      <c r="AV87" s="481"/>
      <c r="AW87" s="481"/>
      <c r="AX87" s="482"/>
      <c r="AY87" s="14">
        <f t="shared" si="23"/>
        <v>0</v>
      </c>
      <c r="AZ87" s="16" t="str">
        <f t="shared" si="17"/>
        <v>Rodné číslo má 10(9) čísel!!!</v>
      </c>
      <c r="BA87" s="25"/>
      <c r="BE87" s="35">
        <f t="shared" si="18"/>
        <v>0</v>
      </c>
      <c r="BF87" s="6"/>
      <c r="BG87" s="1" t="str">
        <f t="shared" si="19"/>
        <v xml:space="preserve"> </v>
      </c>
      <c r="BI87" s="1" t="str">
        <f t="shared" si="20"/>
        <v/>
      </c>
      <c r="BJ87" s="1" t="str">
        <f t="shared" si="21"/>
        <v/>
      </c>
      <c r="BK87" s="1" t="str">
        <f t="shared" si="22"/>
        <v/>
      </c>
      <c r="BL87" s="1">
        <v>390</v>
      </c>
      <c r="BM87" s="1">
        <v>780</v>
      </c>
      <c r="BN87" s="1">
        <v>1300</v>
      </c>
      <c r="BO87" s="1">
        <v>690</v>
      </c>
      <c r="BP87" s="1">
        <v>1380</v>
      </c>
      <c r="BQ87" s="1">
        <v>2300</v>
      </c>
      <c r="BR87" s="1">
        <v>1290</v>
      </c>
      <c r="BS87" s="1">
        <v>2580</v>
      </c>
      <c r="BT87" s="1">
        <v>4300</v>
      </c>
    </row>
    <row r="88" spans="2:72" ht="38.25" customHeight="1" x14ac:dyDescent="0.3">
      <c r="B88" s="313">
        <v>27</v>
      </c>
      <c r="C88" s="523"/>
      <c r="D88" s="523"/>
      <c r="E88" s="315"/>
      <c r="F88" s="512"/>
      <c r="G88" s="500"/>
      <c r="H88" s="500"/>
      <c r="I88" s="500"/>
      <c r="J88" s="500"/>
      <c r="K88" s="500"/>
      <c r="L88" s="500"/>
      <c r="M88" s="500"/>
      <c r="N88" s="500"/>
      <c r="O88" s="514"/>
      <c r="P88" s="499"/>
      <c r="Q88" s="500"/>
      <c r="R88" s="500"/>
      <c r="S88" s="500"/>
      <c r="T88" s="500"/>
      <c r="U88" s="500"/>
      <c r="V88" s="500"/>
      <c r="W88" s="500"/>
      <c r="X88" s="500"/>
      <c r="Y88" s="500"/>
      <c r="Z88" s="500"/>
      <c r="AA88" s="501"/>
      <c r="AB88" s="494"/>
      <c r="AC88" s="495"/>
      <c r="AD88" s="495"/>
      <c r="AE88" s="495"/>
      <c r="AF88" s="495"/>
      <c r="AG88" s="495"/>
      <c r="AH88" s="495"/>
      <c r="AI88" s="496"/>
      <c r="AJ88" s="492"/>
      <c r="AK88" s="492"/>
      <c r="AL88" s="492"/>
      <c r="AM88" s="492"/>
      <c r="AN88" s="502"/>
      <c r="AO88" s="503"/>
      <c r="AP88" s="503"/>
      <c r="AQ88" s="503"/>
      <c r="AR88" s="503"/>
      <c r="AS88" s="503"/>
      <c r="AT88" s="75"/>
      <c r="AU88" s="480" t="str">
        <f t="shared" si="16"/>
        <v xml:space="preserve"> </v>
      </c>
      <c r="AV88" s="481"/>
      <c r="AW88" s="481"/>
      <c r="AX88" s="482"/>
      <c r="AY88" s="14">
        <f t="shared" si="23"/>
        <v>0</v>
      </c>
      <c r="AZ88" s="16" t="str">
        <f t="shared" si="17"/>
        <v>Rodné číslo má 10(9) čísel!!!</v>
      </c>
      <c r="BA88" s="25"/>
      <c r="BE88" s="35">
        <f t="shared" si="18"/>
        <v>0</v>
      </c>
      <c r="BF88" s="6"/>
      <c r="BG88" s="1" t="str">
        <f t="shared" si="19"/>
        <v xml:space="preserve"> </v>
      </c>
      <c r="BI88" s="1" t="str">
        <f t="shared" si="20"/>
        <v/>
      </c>
      <c r="BJ88" s="1" t="str">
        <f t="shared" si="21"/>
        <v/>
      </c>
      <c r="BK88" s="1" t="str">
        <f t="shared" si="22"/>
        <v/>
      </c>
      <c r="BL88" s="1">
        <v>390</v>
      </c>
      <c r="BM88" s="1">
        <v>780</v>
      </c>
      <c r="BN88" s="1">
        <v>1300</v>
      </c>
      <c r="BO88" s="1">
        <v>690</v>
      </c>
      <c r="BP88" s="1">
        <v>1380</v>
      </c>
      <c r="BQ88" s="1">
        <v>2300</v>
      </c>
      <c r="BR88" s="1">
        <v>1290</v>
      </c>
      <c r="BS88" s="1">
        <v>2580</v>
      </c>
      <c r="BT88" s="1">
        <v>4300</v>
      </c>
    </row>
    <row r="89" spans="2:72" ht="38.25" customHeight="1" x14ac:dyDescent="0.3">
      <c r="B89" s="313">
        <v>28</v>
      </c>
      <c r="C89" s="523"/>
      <c r="D89" s="523"/>
      <c r="E89" s="315"/>
      <c r="F89" s="512"/>
      <c r="G89" s="500"/>
      <c r="H89" s="500"/>
      <c r="I89" s="500"/>
      <c r="J89" s="500"/>
      <c r="K89" s="500"/>
      <c r="L89" s="500"/>
      <c r="M89" s="500"/>
      <c r="N89" s="500"/>
      <c r="O89" s="514"/>
      <c r="P89" s="499"/>
      <c r="Q89" s="500"/>
      <c r="R89" s="500"/>
      <c r="S89" s="500"/>
      <c r="T89" s="500"/>
      <c r="U89" s="500"/>
      <c r="V89" s="500"/>
      <c r="W89" s="500"/>
      <c r="X89" s="500"/>
      <c r="Y89" s="500"/>
      <c r="Z89" s="500"/>
      <c r="AA89" s="501"/>
      <c r="AB89" s="524"/>
      <c r="AC89" s="525"/>
      <c r="AD89" s="525"/>
      <c r="AE89" s="525"/>
      <c r="AF89" s="525"/>
      <c r="AG89" s="525"/>
      <c r="AH89" s="525"/>
      <c r="AI89" s="514"/>
      <c r="AJ89" s="497"/>
      <c r="AK89" s="492"/>
      <c r="AL89" s="492"/>
      <c r="AM89" s="498"/>
      <c r="AN89" s="492"/>
      <c r="AO89" s="493"/>
      <c r="AP89" s="493"/>
      <c r="AQ89" s="493"/>
      <c r="AR89" s="493"/>
      <c r="AS89" s="493"/>
      <c r="AT89" s="75"/>
      <c r="AU89" s="480" t="str">
        <f t="shared" si="16"/>
        <v xml:space="preserve"> </v>
      </c>
      <c r="AV89" s="481"/>
      <c r="AW89" s="481"/>
      <c r="AX89" s="482"/>
      <c r="AY89" s="14">
        <f t="shared" si="23"/>
        <v>0</v>
      </c>
      <c r="AZ89" s="16" t="str">
        <f t="shared" si="17"/>
        <v>Rodné číslo má 10(9) čísel!!!</v>
      </c>
      <c r="BA89" s="25"/>
      <c r="BE89" s="35">
        <f t="shared" si="18"/>
        <v>0</v>
      </c>
      <c r="BF89" s="6"/>
      <c r="BG89" s="1" t="str">
        <f t="shared" si="19"/>
        <v xml:space="preserve"> </v>
      </c>
      <c r="BI89" s="1" t="str">
        <f t="shared" si="20"/>
        <v/>
      </c>
      <c r="BJ89" s="1" t="str">
        <f t="shared" si="21"/>
        <v/>
      </c>
      <c r="BK89" s="1" t="str">
        <f t="shared" si="22"/>
        <v/>
      </c>
      <c r="BL89" s="1">
        <v>390</v>
      </c>
      <c r="BM89" s="1">
        <v>780</v>
      </c>
      <c r="BN89" s="1">
        <v>1300</v>
      </c>
      <c r="BO89" s="1">
        <v>690</v>
      </c>
      <c r="BP89" s="1">
        <v>1380</v>
      </c>
      <c r="BQ89" s="1">
        <v>2300</v>
      </c>
      <c r="BR89" s="1">
        <v>1290</v>
      </c>
      <c r="BS89" s="1">
        <v>2580</v>
      </c>
      <c r="BT89" s="1">
        <v>4300</v>
      </c>
    </row>
    <row r="90" spans="2:72" ht="38.25" customHeight="1" x14ac:dyDescent="0.3">
      <c r="B90" s="313">
        <v>29</v>
      </c>
      <c r="C90" s="523"/>
      <c r="D90" s="523"/>
      <c r="E90" s="315"/>
      <c r="F90" s="512"/>
      <c r="G90" s="500"/>
      <c r="H90" s="500"/>
      <c r="I90" s="500"/>
      <c r="J90" s="500"/>
      <c r="K90" s="500"/>
      <c r="L90" s="500"/>
      <c r="M90" s="500"/>
      <c r="N90" s="500"/>
      <c r="O90" s="514"/>
      <c r="P90" s="499"/>
      <c r="Q90" s="500"/>
      <c r="R90" s="500"/>
      <c r="S90" s="500"/>
      <c r="T90" s="500"/>
      <c r="U90" s="500"/>
      <c r="V90" s="500"/>
      <c r="W90" s="500"/>
      <c r="X90" s="500"/>
      <c r="Y90" s="500"/>
      <c r="Z90" s="500"/>
      <c r="AA90" s="501"/>
      <c r="AB90" s="494"/>
      <c r="AC90" s="495"/>
      <c r="AD90" s="495"/>
      <c r="AE90" s="495"/>
      <c r="AF90" s="495"/>
      <c r="AG90" s="495"/>
      <c r="AH90" s="495"/>
      <c r="AI90" s="496"/>
      <c r="AJ90" s="492"/>
      <c r="AK90" s="492"/>
      <c r="AL90" s="492"/>
      <c r="AM90" s="492"/>
      <c r="AN90" s="502"/>
      <c r="AO90" s="503"/>
      <c r="AP90" s="503"/>
      <c r="AQ90" s="503"/>
      <c r="AR90" s="503"/>
      <c r="AS90" s="503"/>
      <c r="AT90" s="75"/>
      <c r="AU90" s="480" t="str">
        <f t="shared" si="16"/>
        <v xml:space="preserve"> </v>
      </c>
      <c r="AV90" s="481"/>
      <c r="AW90" s="481"/>
      <c r="AX90" s="482"/>
      <c r="AY90" s="14">
        <f t="shared" si="23"/>
        <v>0</v>
      </c>
      <c r="AZ90" s="16" t="str">
        <f t="shared" si="17"/>
        <v>Rodné číslo má 10(9) čísel!!!</v>
      </c>
      <c r="BA90" s="25"/>
      <c r="BE90" s="35">
        <f t="shared" si="18"/>
        <v>0</v>
      </c>
      <c r="BF90" s="6"/>
      <c r="BG90" s="1" t="str">
        <f t="shared" si="19"/>
        <v xml:space="preserve"> </v>
      </c>
      <c r="BI90" s="1" t="str">
        <f t="shared" si="20"/>
        <v/>
      </c>
      <c r="BJ90" s="1" t="str">
        <f t="shared" si="21"/>
        <v/>
      </c>
      <c r="BK90" s="1" t="str">
        <f t="shared" si="22"/>
        <v/>
      </c>
      <c r="BL90" s="1">
        <v>390</v>
      </c>
      <c r="BM90" s="1">
        <v>780</v>
      </c>
      <c r="BN90" s="1">
        <v>1300</v>
      </c>
      <c r="BO90" s="1">
        <v>690</v>
      </c>
      <c r="BP90" s="1">
        <v>1380</v>
      </c>
      <c r="BQ90" s="1">
        <v>2300</v>
      </c>
      <c r="BR90" s="1">
        <v>1290</v>
      </c>
      <c r="BS90" s="1">
        <v>2580</v>
      </c>
      <c r="BT90" s="1">
        <v>4300</v>
      </c>
    </row>
    <row r="91" spans="2:72" ht="38.25" customHeight="1" thickBot="1" x14ac:dyDescent="0.35">
      <c r="B91" s="383">
        <v>30</v>
      </c>
      <c r="C91" s="384"/>
      <c r="D91" s="384"/>
      <c r="E91" s="385"/>
      <c r="F91" s="531"/>
      <c r="G91" s="532"/>
      <c r="H91" s="532"/>
      <c r="I91" s="532"/>
      <c r="J91" s="532"/>
      <c r="K91" s="532"/>
      <c r="L91" s="532"/>
      <c r="M91" s="532"/>
      <c r="N91" s="532"/>
      <c r="O91" s="533"/>
      <c r="P91" s="534"/>
      <c r="Q91" s="535"/>
      <c r="R91" s="535"/>
      <c r="S91" s="535"/>
      <c r="T91" s="535"/>
      <c r="U91" s="535"/>
      <c r="V91" s="535"/>
      <c r="W91" s="535"/>
      <c r="X91" s="535"/>
      <c r="Y91" s="535"/>
      <c r="Z91" s="535"/>
      <c r="AA91" s="536"/>
      <c r="AB91" s="524"/>
      <c r="AC91" s="500"/>
      <c r="AD91" s="500"/>
      <c r="AE91" s="500"/>
      <c r="AF91" s="500"/>
      <c r="AG91" s="500"/>
      <c r="AH91" s="500"/>
      <c r="AI91" s="514"/>
      <c r="AJ91" s="497"/>
      <c r="AK91" s="492"/>
      <c r="AL91" s="492"/>
      <c r="AM91" s="498"/>
      <c r="AN91" s="492"/>
      <c r="AO91" s="493"/>
      <c r="AP91" s="493"/>
      <c r="AQ91" s="493"/>
      <c r="AR91" s="493"/>
      <c r="AS91" s="493"/>
      <c r="AT91" s="75"/>
      <c r="AU91" s="483" t="str">
        <f t="shared" si="16"/>
        <v xml:space="preserve"> </v>
      </c>
      <c r="AV91" s="484"/>
      <c r="AW91" s="484"/>
      <c r="AX91" s="485"/>
      <c r="AY91" s="14">
        <f t="shared" si="23"/>
        <v>0</v>
      </c>
      <c r="AZ91" s="16" t="str">
        <f t="shared" si="17"/>
        <v>Rodné číslo má 10(9) čísel!!!</v>
      </c>
      <c r="BA91" s="25"/>
      <c r="BE91" s="35">
        <f t="shared" si="18"/>
        <v>0</v>
      </c>
      <c r="BF91" s="6"/>
      <c r="BG91" s="1" t="str">
        <f t="shared" si="19"/>
        <v xml:space="preserve"> </v>
      </c>
      <c r="BI91" s="1" t="str">
        <f t="shared" si="20"/>
        <v/>
      </c>
      <c r="BJ91" s="1" t="str">
        <f t="shared" si="21"/>
        <v/>
      </c>
      <c r="BK91" s="1" t="str">
        <f t="shared" si="22"/>
        <v/>
      </c>
      <c r="BL91" s="1">
        <v>390</v>
      </c>
      <c r="BM91" s="1">
        <v>780</v>
      </c>
      <c r="BN91" s="1">
        <v>1300</v>
      </c>
      <c r="BO91" s="1">
        <v>690</v>
      </c>
      <c r="BP91" s="1">
        <v>1380</v>
      </c>
      <c r="BQ91" s="1">
        <v>2300</v>
      </c>
      <c r="BR91" s="1">
        <v>1290</v>
      </c>
      <c r="BS91" s="1">
        <v>2580</v>
      </c>
      <c r="BT91" s="1">
        <v>4300</v>
      </c>
    </row>
    <row r="92" spans="2:72" ht="21" customHeight="1" thickBot="1" x14ac:dyDescent="0.35">
      <c r="B92" s="9"/>
      <c r="P92" s="486" t="s">
        <v>19</v>
      </c>
      <c r="Q92" s="487"/>
      <c r="R92" s="487"/>
      <c r="S92" s="487"/>
      <c r="T92" s="487"/>
      <c r="U92" s="487"/>
      <c r="V92" s="487"/>
      <c r="W92" s="487"/>
      <c r="X92" s="487"/>
      <c r="Y92" s="487"/>
      <c r="Z92" s="487"/>
      <c r="AA92" s="487"/>
      <c r="AB92" s="487"/>
      <c r="AC92" s="487"/>
      <c r="AD92" s="487"/>
      <c r="AE92" s="487"/>
      <c r="AF92" s="487"/>
      <c r="AG92" s="487"/>
      <c r="AH92" s="487"/>
      <c r="AI92" s="487"/>
      <c r="AJ92" s="487"/>
      <c r="AK92" s="487"/>
      <c r="AL92" s="487"/>
      <c r="AM92" s="487"/>
      <c r="AN92" s="487"/>
      <c r="AO92" s="487"/>
      <c r="AP92" s="487"/>
      <c r="AQ92" s="487"/>
      <c r="AR92" s="487"/>
      <c r="AS92" s="487"/>
      <c r="AT92" s="488"/>
      <c r="AU92" s="489">
        <f>SUM(AU82:AX91)</f>
        <v>0</v>
      </c>
      <c r="AV92" s="490"/>
      <c r="AW92" s="490"/>
      <c r="AX92" s="491"/>
      <c r="AY92" s="14"/>
      <c r="AZ92" s="14"/>
      <c r="BA92" s="28"/>
      <c r="BE92" s="35">
        <f>SUM(BE82:BE91)</f>
        <v>0</v>
      </c>
      <c r="BF92" s="35"/>
      <c r="BG92" s="6">
        <f>AU18+AU55+AU92</f>
        <v>0</v>
      </c>
    </row>
    <row r="93" spans="2:72" ht="15" customHeight="1" x14ac:dyDescent="0.3">
      <c r="B93" s="36"/>
      <c r="C93" s="36"/>
      <c r="D93" s="36"/>
      <c r="E93" s="36"/>
      <c r="F93" s="25"/>
      <c r="G93" s="14"/>
      <c r="H93" s="14"/>
      <c r="I93" s="14"/>
      <c r="J93" s="14"/>
      <c r="K93" s="14"/>
      <c r="L93" s="14"/>
      <c r="M93" s="14"/>
      <c r="N93" s="14"/>
      <c r="O93" s="14"/>
      <c r="P93" s="14"/>
      <c r="Q93" s="14"/>
      <c r="R93" s="14"/>
      <c r="S93" s="14"/>
      <c r="T93" s="37"/>
      <c r="U93" s="14"/>
      <c r="V93" s="14"/>
      <c r="W93" s="14"/>
      <c r="X93" s="14"/>
      <c r="Y93" s="14"/>
      <c r="Z93" s="14"/>
      <c r="AA93" s="14"/>
      <c r="AB93" s="14"/>
      <c r="AC93" s="14"/>
      <c r="AD93" s="14"/>
      <c r="AE93" s="14"/>
      <c r="AF93" s="14"/>
      <c r="AG93" s="14"/>
      <c r="AH93" s="14"/>
      <c r="AI93" s="14"/>
      <c r="AJ93" s="25"/>
      <c r="AK93" s="25"/>
      <c r="AL93" s="25"/>
      <c r="AM93" s="25"/>
      <c r="AN93" s="14"/>
      <c r="AO93" s="14"/>
      <c r="AU93" s="25"/>
      <c r="AV93" s="25"/>
      <c r="AW93" s="25"/>
      <c r="AX93" s="25"/>
      <c r="AY93" s="14"/>
      <c r="AZ93" s="14"/>
      <c r="BA93" s="25"/>
    </row>
    <row r="94" spans="2:72" ht="15" customHeight="1" x14ac:dyDescent="0.3">
      <c r="B94" s="36"/>
      <c r="C94" s="36"/>
      <c r="D94" s="36"/>
      <c r="E94" s="36"/>
      <c r="F94" s="25"/>
      <c r="G94" s="14"/>
      <c r="H94" s="14"/>
      <c r="I94" s="14"/>
      <c r="J94" s="14"/>
      <c r="K94" s="14"/>
      <c r="L94" s="14"/>
      <c r="M94" s="14"/>
      <c r="N94" s="14"/>
      <c r="O94" s="14"/>
      <c r="P94" s="14"/>
      <c r="Q94" s="14"/>
      <c r="R94" s="14"/>
      <c r="S94" s="14"/>
      <c r="T94" s="37"/>
      <c r="U94" s="14"/>
      <c r="V94" s="14"/>
      <c r="W94" s="14"/>
      <c r="X94" s="14"/>
      <c r="Y94" s="14"/>
      <c r="Z94" s="14"/>
      <c r="AA94" s="14"/>
      <c r="AB94" s="14"/>
      <c r="AC94" s="14"/>
      <c r="AD94" s="14"/>
      <c r="AE94" s="14"/>
      <c r="AF94" s="14"/>
      <c r="AG94" s="14"/>
      <c r="AH94" s="14"/>
      <c r="AI94" s="14"/>
      <c r="AJ94" s="25"/>
      <c r="AK94" s="25"/>
      <c r="AL94" s="25"/>
      <c r="AM94" s="25"/>
      <c r="AN94" s="14"/>
      <c r="AO94" s="14"/>
      <c r="AU94" s="25"/>
      <c r="AV94" s="25"/>
      <c r="AW94" s="25"/>
      <c r="AX94" s="25"/>
      <c r="AY94" s="14"/>
      <c r="AZ94" s="14"/>
      <c r="BA94" s="25"/>
    </row>
    <row r="95" spans="2:72" ht="15" customHeight="1" x14ac:dyDescent="0.3">
      <c r="B95" s="58" t="s">
        <v>143</v>
      </c>
      <c r="C95" s="36"/>
      <c r="D95" s="36"/>
      <c r="E95" s="36"/>
      <c r="F95" s="25"/>
      <c r="G95" s="14"/>
      <c r="H95" s="14"/>
      <c r="I95" s="14"/>
      <c r="J95" s="14"/>
      <c r="K95" s="14"/>
      <c r="L95" s="14"/>
      <c r="M95" s="14"/>
      <c r="N95" s="14"/>
      <c r="O95" s="14"/>
      <c r="P95" s="14"/>
      <c r="Q95" s="14"/>
      <c r="R95" s="14"/>
      <c r="S95" s="14"/>
      <c r="T95" s="37"/>
      <c r="U95" s="14"/>
      <c r="V95" s="14"/>
      <c r="W95" s="14"/>
      <c r="X95" s="14"/>
      <c r="Y95" s="14"/>
      <c r="Z95" s="14"/>
      <c r="AA95" s="14"/>
      <c r="AB95" s="14"/>
      <c r="AC95" s="14"/>
      <c r="AD95" s="14"/>
      <c r="AE95" s="14"/>
      <c r="AF95" s="14"/>
      <c r="AG95" s="14"/>
      <c r="AH95" s="14"/>
      <c r="AI95" s="14"/>
      <c r="AJ95" s="25"/>
      <c r="AK95" s="25"/>
      <c r="AL95" s="25"/>
      <c r="AM95" s="25"/>
      <c r="AN95" s="14"/>
      <c r="AO95" s="14"/>
      <c r="AU95" s="25"/>
      <c r="AV95" s="25"/>
      <c r="AW95" s="25"/>
      <c r="AX95" s="25"/>
      <c r="AY95" s="14"/>
      <c r="AZ95" s="14"/>
      <c r="BA95" s="25"/>
    </row>
    <row r="96" spans="2:72" ht="15" customHeight="1" x14ac:dyDescent="0.3">
      <c r="B96" s="58" t="s">
        <v>144</v>
      </c>
      <c r="C96" s="36"/>
      <c r="D96" s="36"/>
      <c r="E96" s="36"/>
      <c r="F96" s="25"/>
      <c r="G96" s="14"/>
      <c r="H96" s="14"/>
      <c r="I96" s="14"/>
      <c r="J96" s="14"/>
      <c r="K96" s="14"/>
      <c r="L96" s="14"/>
      <c r="M96" s="14"/>
      <c r="N96" s="14"/>
      <c r="O96" s="14"/>
      <c r="P96" s="14"/>
      <c r="Q96" s="14"/>
      <c r="R96" s="14"/>
      <c r="S96" s="14"/>
      <c r="T96" s="37"/>
      <c r="U96" s="14"/>
      <c r="V96" s="14"/>
      <c r="W96" s="14"/>
      <c r="X96" s="14"/>
      <c r="Y96" s="14"/>
      <c r="Z96" s="14"/>
      <c r="AA96" s="14"/>
      <c r="AB96" s="14"/>
      <c r="AC96" s="14"/>
      <c r="AD96" s="14"/>
      <c r="AE96" s="14"/>
      <c r="AF96" s="14"/>
      <c r="AG96" s="14"/>
      <c r="AH96" s="14"/>
      <c r="AI96" s="14"/>
      <c r="AJ96" s="25"/>
      <c r="AK96" s="25"/>
      <c r="AL96" s="25"/>
      <c r="AM96" s="25"/>
      <c r="AN96" s="14"/>
      <c r="AO96" s="14"/>
      <c r="AU96" s="25"/>
      <c r="AV96" s="25"/>
      <c r="AW96" s="25"/>
      <c r="AX96" s="25"/>
      <c r="AY96" s="14"/>
      <c r="AZ96" s="14"/>
      <c r="BA96" s="25"/>
    </row>
    <row r="97" spans="2:59" ht="15" customHeight="1" x14ac:dyDescent="0.3">
      <c r="B97" s="58" t="s">
        <v>145</v>
      </c>
      <c r="C97" s="36"/>
      <c r="D97" s="36"/>
      <c r="E97" s="36"/>
      <c r="F97" s="25"/>
      <c r="G97" s="14"/>
      <c r="H97" s="14"/>
      <c r="I97" s="14"/>
      <c r="J97" s="14"/>
      <c r="K97" s="14"/>
      <c r="L97" s="14"/>
      <c r="M97" s="14"/>
      <c r="N97" s="14"/>
      <c r="O97" s="14"/>
      <c r="P97" s="14"/>
      <c r="Q97" s="14"/>
      <c r="R97" s="14"/>
      <c r="S97" s="14"/>
      <c r="T97" s="37"/>
      <c r="U97" s="14"/>
      <c r="V97" s="14"/>
      <c r="W97" s="14"/>
      <c r="X97" s="14"/>
      <c r="Y97" s="14"/>
      <c r="Z97" s="14"/>
      <c r="AA97" s="14"/>
      <c r="AB97" s="14"/>
      <c r="AC97" s="14"/>
      <c r="AD97" s="14"/>
      <c r="AE97" s="14"/>
      <c r="AF97" s="14"/>
      <c r="AG97" s="14"/>
      <c r="AH97" s="14"/>
      <c r="AI97" s="14"/>
      <c r="AJ97" s="25"/>
      <c r="AK97" s="25"/>
      <c r="AL97" s="25"/>
      <c r="AM97" s="25"/>
      <c r="AN97" s="14"/>
      <c r="AO97" s="14"/>
      <c r="AU97" s="25"/>
      <c r="AV97" s="25"/>
      <c r="AW97" s="25"/>
      <c r="AX97" s="25"/>
      <c r="AY97" s="14"/>
      <c r="AZ97" s="14"/>
      <c r="BA97" s="25"/>
    </row>
    <row r="98" spans="2:59" ht="15" customHeight="1" x14ac:dyDescent="0.3">
      <c r="B98" s="36"/>
      <c r="C98" s="36"/>
      <c r="D98" s="36"/>
      <c r="E98" s="36"/>
      <c r="F98" s="25"/>
      <c r="G98" s="14"/>
      <c r="H98" s="14"/>
      <c r="I98" s="14"/>
      <c r="J98" s="14"/>
      <c r="K98" s="14"/>
      <c r="L98" s="14"/>
      <c r="M98" s="14"/>
      <c r="N98" s="14"/>
      <c r="O98" s="14"/>
      <c r="P98" s="14"/>
      <c r="Q98" s="14"/>
      <c r="R98" s="14"/>
      <c r="S98" s="14"/>
      <c r="T98" s="37"/>
      <c r="U98" s="14"/>
      <c r="V98" s="14"/>
      <c r="W98" s="14"/>
      <c r="X98" s="14"/>
      <c r="Y98" s="14"/>
      <c r="Z98" s="14"/>
      <c r="AA98" s="14"/>
      <c r="AB98" s="14"/>
      <c r="AX98" s="25"/>
      <c r="AY98" s="14"/>
      <c r="AZ98" s="14"/>
      <c r="BA98" s="25"/>
    </row>
    <row r="99" spans="2:59" ht="15" customHeight="1" x14ac:dyDescent="0.3">
      <c r="B99" s="36"/>
      <c r="C99" s="36"/>
      <c r="D99" s="36"/>
      <c r="E99" s="36"/>
      <c r="F99" s="25"/>
      <c r="G99" s="14"/>
      <c r="H99" s="14"/>
      <c r="I99" s="14"/>
      <c r="J99" s="14"/>
      <c r="K99" s="14"/>
      <c r="L99" s="14"/>
      <c r="M99" s="14"/>
      <c r="N99" s="14"/>
      <c r="O99" s="14"/>
      <c r="P99" s="14"/>
      <c r="Q99" s="14"/>
      <c r="R99" s="14"/>
      <c r="S99" s="14"/>
      <c r="T99" s="37"/>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U99" s="14"/>
      <c r="AV99" s="14"/>
      <c r="AW99" s="14"/>
      <c r="AX99" s="25"/>
      <c r="AY99" s="14"/>
      <c r="AZ99" s="14"/>
      <c r="BA99" s="25"/>
    </row>
    <row r="100" spans="2:59" ht="15" customHeight="1" x14ac:dyDescent="0.3">
      <c r="AC100" s="14"/>
      <c r="AD100" s="14"/>
      <c r="AE100" s="14"/>
      <c r="AF100" s="14"/>
      <c r="AG100" s="14"/>
      <c r="AH100" s="14"/>
      <c r="AI100" s="14"/>
      <c r="AJ100" s="14"/>
      <c r="AK100" s="14"/>
      <c r="AL100" s="14"/>
      <c r="AM100" s="14"/>
      <c r="AN100" s="14"/>
      <c r="AO100" s="14"/>
      <c r="AP100" s="14"/>
      <c r="AQ100" s="14"/>
      <c r="AR100" s="14"/>
      <c r="AS100" s="14"/>
      <c r="AU100" s="14"/>
      <c r="AV100" s="14"/>
      <c r="AW100" s="14"/>
      <c r="AY100" s="14"/>
      <c r="AZ100" s="14"/>
      <c r="BA100" s="25"/>
    </row>
    <row r="101" spans="2:59" ht="15" customHeight="1" x14ac:dyDescent="0.3">
      <c r="AC101" s="14"/>
      <c r="AD101" s="14"/>
      <c r="AE101" s="14"/>
      <c r="AF101" s="14"/>
      <c r="AG101" s="14"/>
      <c r="AH101" s="14"/>
      <c r="AI101" s="14"/>
      <c r="AJ101" s="14"/>
      <c r="AK101" s="14"/>
      <c r="AL101" s="14"/>
      <c r="AM101" s="14"/>
      <c r="AN101" s="14"/>
      <c r="AO101" s="14"/>
      <c r="AP101" s="14"/>
      <c r="AQ101" s="14"/>
      <c r="AR101" s="14"/>
      <c r="AS101" s="14"/>
      <c r="AU101" s="14"/>
      <c r="AV101" s="14"/>
      <c r="AW101" s="14"/>
      <c r="AY101" s="14"/>
      <c r="AZ101" s="14"/>
      <c r="BA101" s="25"/>
    </row>
    <row r="102" spans="2:59" ht="15" customHeight="1" x14ac:dyDescent="0.3">
      <c r="AC102" s="14"/>
      <c r="AD102" s="14"/>
      <c r="AE102" s="14"/>
      <c r="AF102" s="14"/>
      <c r="AG102" s="14"/>
      <c r="AH102" s="14"/>
      <c r="AI102" s="14"/>
      <c r="AJ102" s="14"/>
      <c r="AK102" s="14"/>
      <c r="AL102" s="14"/>
      <c r="AM102" s="14"/>
      <c r="AN102" s="14"/>
      <c r="AO102" s="14"/>
      <c r="AP102" s="14"/>
      <c r="AQ102" s="14"/>
      <c r="AR102" s="14"/>
      <c r="AS102" s="14"/>
      <c r="AU102" s="14"/>
      <c r="AV102" s="14"/>
      <c r="AW102" s="14"/>
      <c r="AY102" s="14"/>
      <c r="AZ102" s="14"/>
      <c r="BA102" s="25"/>
    </row>
    <row r="103" spans="2:59" ht="15" customHeight="1" x14ac:dyDescent="0.3">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U103" s="14"/>
      <c r="AV103" s="14"/>
      <c r="AW103" s="14"/>
      <c r="AY103" s="14"/>
      <c r="AZ103" s="14"/>
      <c r="BA103" s="25"/>
    </row>
    <row r="104" spans="2:59" ht="15" customHeight="1" x14ac:dyDescent="0.25">
      <c r="AT104" s="1"/>
    </row>
    <row r="105" spans="2:59" ht="15" customHeight="1" x14ac:dyDescent="0.25">
      <c r="AT105" s="1"/>
    </row>
    <row r="106" spans="2:59" ht="15" customHeight="1" x14ac:dyDescent="0.25">
      <c r="AT106" s="1"/>
    </row>
    <row r="107" spans="2:59" ht="15" customHeight="1" x14ac:dyDescent="0.25">
      <c r="AT107" s="1"/>
    </row>
    <row r="108" spans="2:59" ht="15" customHeight="1" x14ac:dyDescent="0.25">
      <c r="AT108" s="1"/>
    </row>
    <row r="109" spans="2:59" ht="15" customHeight="1" x14ac:dyDescent="0.25">
      <c r="AT109" s="1"/>
    </row>
    <row r="110" spans="2:59" ht="15" customHeight="1" x14ac:dyDescent="0.25">
      <c r="B110" s="335" t="s">
        <v>142</v>
      </c>
      <c r="C110" s="336"/>
      <c r="D110" s="336"/>
      <c r="E110" s="336"/>
      <c r="F110" s="336"/>
      <c r="G110" s="336"/>
      <c r="H110" s="337"/>
      <c r="AT110" s="1"/>
    </row>
    <row r="111" spans="2:59" ht="15" customHeight="1" x14ac:dyDescent="0.25">
      <c r="BG111" s="6"/>
    </row>
    <row r="112" spans="2:59" ht="18.75" customHeight="1" x14ac:dyDescent="0.25">
      <c r="AP112" s="530"/>
      <c r="AQ112" s="307"/>
      <c r="AR112" s="307"/>
      <c r="AS112" s="307"/>
      <c r="AT112" s="307"/>
      <c r="AU112" s="307"/>
      <c r="AV112" s="307"/>
      <c r="AW112" s="307"/>
      <c r="AX112" s="307"/>
    </row>
  </sheetData>
  <sheetProtection algorithmName="SHA-512" hashValue="3noOuH9nd/Ke75u9Qj8eoTuh9cZaEA6RJPYSFlLqBnD/FhC9eZvj98IH2tl4FGmYn4B1TE2AgukhTS9OKjlSGA==" saltValue="AmhzlfYnctDTkg1Q0zGA1A==" spinCount="100000" sheet="1" objects="1" scenarios="1"/>
  <mergeCells count="268">
    <mergeCell ref="B8:E8"/>
    <mergeCell ref="F8:O8"/>
    <mergeCell ref="P8:AA8"/>
    <mergeCell ref="AB8:AI8"/>
    <mergeCell ref="AJ8:AM8"/>
    <mergeCell ref="AN8:AS8"/>
    <mergeCell ref="AB9:AI9"/>
    <mergeCell ref="AJ9:AM9"/>
    <mergeCell ref="B6:E6"/>
    <mergeCell ref="F6:O6"/>
    <mergeCell ref="P6:AA6"/>
    <mergeCell ref="AB6:AI6"/>
    <mergeCell ref="AJ6:AM6"/>
    <mergeCell ref="AN6:AS6"/>
    <mergeCell ref="P9:AA9"/>
    <mergeCell ref="B9:E9"/>
    <mergeCell ref="F9:O9"/>
    <mergeCell ref="F1:O1"/>
    <mergeCell ref="P1:Y1"/>
    <mergeCell ref="AA1:AE1"/>
    <mergeCell ref="AF1:AH1"/>
    <mergeCell ref="AJ1:AL1"/>
    <mergeCell ref="AM1:AO1"/>
    <mergeCell ref="V4:AI4"/>
    <mergeCell ref="AJ4:AO4"/>
    <mergeCell ref="B2:AX3"/>
    <mergeCell ref="P14:AA14"/>
    <mergeCell ref="AB14:AI14"/>
    <mergeCell ref="AJ14:AM14"/>
    <mergeCell ref="B10:E10"/>
    <mergeCell ref="F10:O10"/>
    <mergeCell ref="P10:AA10"/>
    <mergeCell ref="AB10:AI10"/>
    <mergeCell ref="AJ10:AM10"/>
    <mergeCell ref="P11:AA11"/>
    <mergeCell ref="AB11:AI11"/>
    <mergeCell ref="B13:E13"/>
    <mergeCell ref="F13:O13"/>
    <mergeCell ref="B12:E12"/>
    <mergeCell ref="F12:O12"/>
    <mergeCell ref="P12:AA12"/>
    <mergeCell ref="AB12:AI12"/>
    <mergeCell ref="AJ12:AM12"/>
    <mergeCell ref="B11:E11"/>
    <mergeCell ref="F11:O11"/>
    <mergeCell ref="P13:AA13"/>
    <mergeCell ref="AB13:AI13"/>
    <mergeCell ref="B14:E14"/>
    <mergeCell ref="F14:O14"/>
    <mergeCell ref="AN17:AS17"/>
    <mergeCell ref="AN15:AS15"/>
    <mergeCell ref="AU15:AX15"/>
    <mergeCell ref="AU16:AX16"/>
    <mergeCell ref="AU17:AX17"/>
    <mergeCell ref="B16:E16"/>
    <mergeCell ref="F16:O16"/>
    <mergeCell ref="P16:AA16"/>
    <mergeCell ref="AB16:AI16"/>
    <mergeCell ref="AJ16:AM16"/>
    <mergeCell ref="AN16:AS16"/>
    <mergeCell ref="B15:E15"/>
    <mergeCell ref="B17:E17"/>
    <mergeCell ref="F17:O17"/>
    <mergeCell ref="P17:AA17"/>
    <mergeCell ref="AB17:AI17"/>
    <mergeCell ref="AJ17:AM17"/>
    <mergeCell ref="F15:O15"/>
    <mergeCell ref="P15:AA15"/>
    <mergeCell ref="AB15:AI15"/>
    <mergeCell ref="AJ15:AM15"/>
    <mergeCell ref="B36:H36"/>
    <mergeCell ref="F38:O38"/>
    <mergeCell ref="P38:Y38"/>
    <mergeCell ref="AA38:AE38"/>
    <mergeCell ref="AF38:AH38"/>
    <mergeCell ref="AJ38:AL38"/>
    <mergeCell ref="B43:E43"/>
    <mergeCell ref="F43:O43"/>
    <mergeCell ref="P43:AA43"/>
    <mergeCell ref="AB43:AI43"/>
    <mergeCell ref="AJ43:AM43"/>
    <mergeCell ref="AN43:AS43"/>
    <mergeCell ref="B39:AX40"/>
    <mergeCell ref="AN45:AS45"/>
    <mergeCell ref="AB47:AI47"/>
    <mergeCell ref="AJ47:AM47"/>
    <mergeCell ref="AN47:AS47"/>
    <mergeCell ref="AM38:AO38"/>
    <mergeCell ref="V41:AI41"/>
    <mergeCell ref="AJ41:AO41"/>
    <mergeCell ref="B45:E45"/>
    <mergeCell ref="F45:O45"/>
    <mergeCell ref="P45:AA45"/>
    <mergeCell ref="AB45:AI45"/>
    <mergeCell ref="AJ45:AM45"/>
    <mergeCell ref="B46:E46"/>
    <mergeCell ref="F46:O46"/>
    <mergeCell ref="P46:AA46"/>
    <mergeCell ref="AB46:AI46"/>
    <mergeCell ref="AJ46:AM46"/>
    <mergeCell ref="AN46:AS46"/>
    <mergeCell ref="B47:E47"/>
    <mergeCell ref="F47:O47"/>
    <mergeCell ref="P47:AA47"/>
    <mergeCell ref="AN49:AS49"/>
    <mergeCell ref="B48:E48"/>
    <mergeCell ref="F48:O48"/>
    <mergeCell ref="P48:AA48"/>
    <mergeCell ref="AB48:AI48"/>
    <mergeCell ref="AJ48:AM48"/>
    <mergeCell ref="AN48:AS48"/>
    <mergeCell ref="P50:AA50"/>
    <mergeCell ref="AB50:AI50"/>
    <mergeCell ref="AJ50:AM50"/>
    <mergeCell ref="AN50:AS50"/>
    <mergeCell ref="B49:E49"/>
    <mergeCell ref="F49:O49"/>
    <mergeCell ref="P49:AA49"/>
    <mergeCell ref="AB49:AI49"/>
    <mergeCell ref="AJ49:AM49"/>
    <mergeCell ref="B51:E51"/>
    <mergeCell ref="F51:O51"/>
    <mergeCell ref="P51:AA51"/>
    <mergeCell ref="AB51:AI51"/>
    <mergeCell ref="AJ51:AM51"/>
    <mergeCell ref="AN51:AS51"/>
    <mergeCell ref="B50:E50"/>
    <mergeCell ref="F50:O50"/>
    <mergeCell ref="AU50:AX50"/>
    <mergeCell ref="AU51:AX51"/>
    <mergeCell ref="B53:E53"/>
    <mergeCell ref="F53:O53"/>
    <mergeCell ref="P53:AA53"/>
    <mergeCell ref="AB53:AI53"/>
    <mergeCell ref="AJ53:AM53"/>
    <mergeCell ref="AN53:AS53"/>
    <mergeCell ref="AU52:AX52"/>
    <mergeCell ref="AU53:AX53"/>
    <mergeCell ref="B52:E52"/>
    <mergeCell ref="F52:O52"/>
    <mergeCell ref="P52:AA52"/>
    <mergeCell ref="AB52:AI52"/>
    <mergeCell ref="AJ52:AM52"/>
    <mergeCell ref="AN52:AS52"/>
    <mergeCell ref="AU83:AX83"/>
    <mergeCell ref="AU84:AX84"/>
    <mergeCell ref="B80:E80"/>
    <mergeCell ref="F80:O80"/>
    <mergeCell ref="P80:AA80"/>
    <mergeCell ref="AB80:AI80"/>
    <mergeCell ref="AJ80:AM80"/>
    <mergeCell ref="AN80:AS80"/>
    <mergeCell ref="B82:E82"/>
    <mergeCell ref="F82:O82"/>
    <mergeCell ref="P82:AA82"/>
    <mergeCell ref="AB82:AI82"/>
    <mergeCell ref="AJ82:AM82"/>
    <mergeCell ref="AN82:AS82"/>
    <mergeCell ref="AU80:AX80"/>
    <mergeCell ref="AU82:AX82"/>
    <mergeCell ref="AN84:AS84"/>
    <mergeCell ref="B83:E83"/>
    <mergeCell ref="F83:O83"/>
    <mergeCell ref="P83:AA83"/>
    <mergeCell ref="AB83:AI83"/>
    <mergeCell ref="AJ83:AM83"/>
    <mergeCell ref="AN83:AS83"/>
    <mergeCell ref="AU85:AX85"/>
    <mergeCell ref="AU86:AX86"/>
    <mergeCell ref="P85:AA85"/>
    <mergeCell ref="AB85:AI85"/>
    <mergeCell ref="AJ85:AM85"/>
    <mergeCell ref="AN85:AS85"/>
    <mergeCell ref="B84:E84"/>
    <mergeCell ref="F84:O84"/>
    <mergeCell ref="P84:AA84"/>
    <mergeCell ref="AB84:AI84"/>
    <mergeCell ref="AJ84:AM84"/>
    <mergeCell ref="B85:E85"/>
    <mergeCell ref="F85:O85"/>
    <mergeCell ref="AU6:AX6"/>
    <mergeCell ref="AU8:AX8"/>
    <mergeCell ref="AU9:AX9"/>
    <mergeCell ref="AU10:AX10"/>
    <mergeCell ref="AU11:AX11"/>
    <mergeCell ref="AU12:AX12"/>
    <mergeCell ref="AU13:AX13"/>
    <mergeCell ref="AU14:AX14"/>
    <mergeCell ref="AJ11:AM11"/>
    <mergeCell ref="AN11:AS11"/>
    <mergeCell ref="AN14:AS14"/>
    <mergeCell ref="AJ13:AM13"/>
    <mergeCell ref="AN13:AS13"/>
    <mergeCell ref="AN9:AS9"/>
    <mergeCell ref="AN10:AS10"/>
    <mergeCell ref="AN12:AS12"/>
    <mergeCell ref="B110:H110"/>
    <mergeCell ref="B90:E90"/>
    <mergeCell ref="F90:O90"/>
    <mergeCell ref="P90:AA90"/>
    <mergeCell ref="AB90:AI90"/>
    <mergeCell ref="AJ89:AM89"/>
    <mergeCell ref="AN89:AS89"/>
    <mergeCell ref="AN91:AS91"/>
    <mergeCell ref="AJ90:AM90"/>
    <mergeCell ref="AN90:AS90"/>
    <mergeCell ref="F91:O91"/>
    <mergeCell ref="P91:AA91"/>
    <mergeCell ref="AB91:AI91"/>
    <mergeCell ref="AJ91:AM91"/>
    <mergeCell ref="F89:O89"/>
    <mergeCell ref="P89:AA89"/>
    <mergeCell ref="AB89:AI89"/>
    <mergeCell ref="B89:E89"/>
    <mergeCell ref="B91:E91"/>
    <mergeCell ref="P92:AT92"/>
    <mergeCell ref="AU92:AX92"/>
    <mergeCell ref="AP112:AX112"/>
    <mergeCell ref="P18:AT18"/>
    <mergeCell ref="AU18:AX18"/>
    <mergeCell ref="AU43:AX43"/>
    <mergeCell ref="AU45:AX45"/>
    <mergeCell ref="AU46:AX46"/>
    <mergeCell ref="AU47:AX47"/>
    <mergeCell ref="AU48:AX48"/>
    <mergeCell ref="AU49:AX49"/>
    <mergeCell ref="AU87:AX87"/>
    <mergeCell ref="AU88:AX88"/>
    <mergeCell ref="AU89:AX89"/>
    <mergeCell ref="AU90:AX90"/>
    <mergeCell ref="AU91:AX91"/>
    <mergeCell ref="P87:AA87"/>
    <mergeCell ref="AB87:AI87"/>
    <mergeCell ref="AJ87:AM87"/>
    <mergeCell ref="AN87:AS87"/>
    <mergeCell ref="P88:AA88"/>
    <mergeCell ref="AB88:AI88"/>
    <mergeCell ref="AJ88:AM88"/>
    <mergeCell ref="AN88:AS88"/>
    <mergeCell ref="P86:AA86"/>
    <mergeCell ref="B87:E87"/>
    <mergeCell ref="F87:O87"/>
    <mergeCell ref="B88:E88"/>
    <mergeCell ref="F88:O88"/>
    <mergeCell ref="B86:E86"/>
    <mergeCell ref="F86:O86"/>
    <mergeCell ref="AB86:AI86"/>
    <mergeCell ref="AJ86:AM86"/>
    <mergeCell ref="AN86:AS86"/>
    <mergeCell ref="F75:O75"/>
    <mergeCell ref="P75:Y75"/>
    <mergeCell ref="AA75:AE75"/>
    <mergeCell ref="AF75:AH75"/>
    <mergeCell ref="AJ75:AL75"/>
    <mergeCell ref="AM75:AO75"/>
    <mergeCell ref="V78:AI78"/>
    <mergeCell ref="AJ78:AO78"/>
    <mergeCell ref="B54:E54"/>
    <mergeCell ref="F54:O54"/>
    <mergeCell ref="P54:AA54"/>
    <mergeCell ref="AB54:AI54"/>
    <mergeCell ref="B76:AX77"/>
    <mergeCell ref="AU54:AX54"/>
    <mergeCell ref="P55:AT55"/>
    <mergeCell ref="AU55:AX55"/>
    <mergeCell ref="B73:H73"/>
    <mergeCell ref="AJ54:AM54"/>
    <mergeCell ref="AN54:AS54"/>
  </mergeCells>
  <printOptions horizontalCentered="1" verticalCentered="1"/>
  <pageMargins left="0" right="0" top="0" bottom="0" header="0" footer="0"/>
  <pageSetup paperSize="9" scale="90" orientation="portrait" horizontalDpi="1200" verticalDpi="1200" r:id="rId1"/>
  <rowBreaks count="2" manualBreakCount="2">
    <brk id="37" min="1" max="48" man="1"/>
    <brk id="74" min="1" max="48" man="1"/>
  </rowBreaks>
  <ignoredErrors>
    <ignoredError sqref="BI7:BK7 AU8:AU18 AY8:AY17 BE8:BE17 BG18 AY38 BI44:BK44 AU45:AU55 AY45:AY54 BE45:BE54 BG55 AY75 BI81:BK81 AU82:AU92 AY82:AY91 BE82:BE91" emptyCellReference="1"/>
  </ignoredError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ist6">
    <tabColor rgb="FFFF0000"/>
  </sheetPr>
  <dimension ref="B1:BM111"/>
  <sheetViews>
    <sheetView showGridLines="0" view="pageBreakPreview" zoomScaleSheetLayoutView="100" workbookViewId="0">
      <selection activeCell="AB16" sqref="AB16:AI16"/>
    </sheetView>
  </sheetViews>
  <sheetFormatPr defaultColWidth="9.109375" defaultRowHeight="13.2" x14ac:dyDescent="0.25"/>
  <cols>
    <col min="1" max="1" width="5" style="1" customWidth="1"/>
    <col min="2" max="5" width="1.6640625" style="1" customWidth="1"/>
    <col min="6" max="27" width="2" style="1" customWidth="1"/>
    <col min="28" max="34" width="1.88671875" style="1" customWidth="1"/>
    <col min="35" max="35" width="2" style="1" customWidth="1"/>
    <col min="36" max="42" width="3.109375" style="1" customWidth="1"/>
    <col min="43" max="43" width="2.6640625" style="1" hidden="1" customWidth="1"/>
    <col min="44" max="44" width="0.109375" style="1" hidden="1" customWidth="1"/>
    <col min="45" max="45" width="6.109375" style="1" customWidth="1"/>
    <col min="46" max="46" width="16.109375" style="1" hidden="1" customWidth="1"/>
    <col min="47" max="47" width="11" style="1" hidden="1" customWidth="1"/>
    <col min="48" max="49" width="2.6640625" style="1" hidden="1" customWidth="1"/>
    <col min="50" max="50" width="2.109375" style="1" hidden="1" customWidth="1"/>
    <col min="51" max="53" width="2.6640625" style="1" hidden="1" customWidth="1"/>
    <col min="54" max="57" width="9.109375" style="1" hidden="1" customWidth="1"/>
    <col min="58" max="58" width="17.33203125" style="1" hidden="1" customWidth="1"/>
    <col min="59" max="65" width="9.109375" style="1" hidden="1" customWidth="1"/>
    <col min="66" max="73" width="0" style="1" hidden="1" customWidth="1"/>
    <col min="74" max="16384" width="9.109375" style="1"/>
  </cols>
  <sheetData>
    <row r="1" spans="2:61" ht="17.25" customHeight="1" x14ac:dyDescent="0.3">
      <c r="F1" s="307" t="s">
        <v>0</v>
      </c>
      <c r="G1" s="307"/>
      <c r="H1" s="307"/>
      <c r="I1" s="307"/>
      <c r="J1" s="307"/>
      <c r="K1" s="307"/>
      <c r="L1" s="307"/>
      <c r="M1" s="307"/>
      <c r="N1" s="307"/>
      <c r="O1" s="365"/>
      <c r="P1" s="411" t="e">
        <f>#REF!</f>
        <v>#REF!</v>
      </c>
      <c r="Q1" s="412"/>
      <c r="R1" s="412"/>
      <c r="S1" s="412"/>
      <c r="T1" s="412"/>
      <c r="U1" s="412"/>
      <c r="V1" s="412"/>
      <c r="W1" s="412"/>
      <c r="X1" s="412"/>
      <c r="Y1" s="413"/>
      <c r="AA1" s="307" t="s">
        <v>1</v>
      </c>
      <c r="AB1" s="307"/>
      <c r="AC1" s="307"/>
      <c r="AD1" s="307"/>
      <c r="AE1" s="365"/>
      <c r="AF1" s="592">
        <v>0</v>
      </c>
      <c r="AG1" s="593"/>
      <c r="AH1" s="594"/>
      <c r="AJ1" s="307" t="s">
        <v>2</v>
      </c>
      <c r="AK1" s="307"/>
      <c r="AL1" s="365"/>
      <c r="AM1" s="595"/>
      <c r="AN1" s="596"/>
      <c r="AO1" s="597"/>
      <c r="AT1" s="80">
        <v>511052015</v>
      </c>
    </row>
    <row r="2" spans="2:61" s="81" customFormat="1" ht="21.75" customHeight="1" x14ac:dyDescent="0.25">
      <c r="B2" s="551" t="s">
        <v>146</v>
      </c>
      <c r="C2" s="551"/>
      <c r="D2" s="551"/>
      <c r="E2" s="551"/>
      <c r="F2" s="551"/>
      <c r="G2" s="551"/>
      <c r="H2" s="551"/>
      <c r="I2" s="551"/>
      <c r="J2" s="551"/>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c r="AL2" s="551"/>
      <c r="AM2" s="551"/>
      <c r="AN2" s="551"/>
      <c r="AO2" s="551"/>
      <c r="AP2" s="553"/>
      <c r="AQ2" s="553"/>
      <c r="AR2" s="553"/>
      <c r="AS2" s="553"/>
    </row>
    <row r="3" spans="2:61" s="81" customFormat="1" ht="21.75" customHeight="1" x14ac:dyDescent="0.25">
      <c r="B3" s="553"/>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3"/>
      <c r="AQ3" s="553"/>
      <c r="AR3" s="553"/>
      <c r="AS3" s="553"/>
    </row>
    <row r="4" spans="2:61" ht="6" customHeight="1" thickBot="1" x14ac:dyDescent="0.45">
      <c r="B4" s="17"/>
    </row>
    <row r="5" spans="2:61" ht="17.25" customHeight="1" thickBot="1" x14ac:dyDescent="0.45">
      <c r="B5" s="17"/>
      <c r="X5" s="584" t="s">
        <v>14</v>
      </c>
      <c r="Y5" s="585"/>
      <c r="Z5" s="585"/>
      <c r="AA5" s="585"/>
      <c r="AB5" s="585"/>
      <c r="AC5" s="585"/>
      <c r="AD5" s="585"/>
      <c r="AE5" s="585"/>
      <c r="AF5" s="585"/>
      <c r="AG5" s="585"/>
      <c r="AH5" s="585"/>
      <c r="AI5" s="586"/>
      <c r="AJ5" s="329" t="s">
        <v>133</v>
      </c>
      <c r="AK5" s="372"/>
      <c r="AL5" s="372"/>
      <c r="AM5" s="372"/>
      <c r="AN5" s="372"/>
      <c r="AO5" s="539"/>
    </row>
    <row r="6" spans="2:61" ht="6" customHeight="1" thickBot="1" x14ac:dyDescent="0.45">
      <c r="B6" s="17"/>
    </row>
    <row r="7" spans="2:61" ht="30.75" customHeight="1" thickBot="1" x14ac:dyDescent="0.3">
      <c r="B7" s="362" t="s">
        <v>24</v>
      </c>
      <c r="C7" s="363"/>
      <c r="D7" s="363"/>
      <c r="E7" s="364"/>
      <c r="F7" s="362" t="s">
        <v>25</v>
      </c>
      <c r="G7" s="504"/>
      <c r="H7" s="504"/>
      <c r="I7" s="504"/>
      <c r="J7" s="504"/>
      <c r="K7" s="504"/>
      <c r="L7" s="504"/>
      <c r="M7" s="504"/>
      <c r="N7" s="504"/>
      <c r="O7" s="505"/>
      <c r="P7" s="362" t="s">
        <v>248</v>
      </c>
      <c r="Q7" s="504"/>
      <c r="R7" s="504"/>
      <c r="S7" s="504"/>
      <c r="T7" s="504"/>
      <c r="U7" s="504"/>
      <c r="V7" s="504"/>
      <c r="W7" s="504"/>
      <c r="X7" s="504"/>
      <c r="Y7" s="504"/>
      <c r="Z7" s="504"/>
      <c r="AA7" s="505"/>
      <c r="AB7" s="362" t="s">
        <v>34</v>
      </c>
      <c r="AC7" s="504"/>
      <c r="AD7" s="504"/>
      <c r="AE7" s="504"/>
      <c r="AF7" s="504"/>
      <c r="AG7" s="504"/>
      <c r="AH7" s="504"/>
      <c r="AI7" s="505"/>
      <c r="AJ7" s="362" t="s">
        <v>249</v>
      </c>
      <c r="AK7" s="504"/>
      <c r="AL7" s="504"/>
      <c r="AM7" s="505"/>
      <c r="AN7" s="362" t="s">
        <v>29</v>
      </c>
      <c r="AO7" s="504"/>
      <c r="AP7" s="504"/>
      <c r="AQ7" s="504"/>
      <c r="AR7" s="504"/>
      <c r="AS7" s="505"/>
      <c r="AT7" s="4"/>
      <c r="AU7" s="14"/>
      <c r="AV7" s="14"/>
      <c r="AW7" s="14"/>
      <c r="AX7" s="18"/>
      <c r="AY7" s="14"/>
      <c r="AZ7" s="14"/>
      <c r="BA7" s="14"/>
    </row>
    <row r="8" spans="2:61" ht="13.5" hidden="1" customHeight="1" x14ac:dyDescent="0.25">
      <c r="B8" s="31" t="s">
        <v>3</v>
      </c>
      <c r="C8" s="32"/>
      <c r="D8" s="32"/>
      <c r="E8" s="33"/>
      <c r="F8" s="21"/>
      <c r="W8" s="22"/>
      <c r="X8" s="21"/>
      <c r="AJ8" s="34"/>
      <c r="AK8" s="23"/>
      <c r="AL8" s="23"/>
      <c r="AM8" s="23"/>
      <c r="AN8" s="38"/>
      <c r="AO8" s="39"/>
      <c r="AP8" s="39"/>
      <c r="AQ8" s="40"/>
      <c r="AS8" s="22"/>
    </row>
    <row r="9" spans="2:61" ht="37.5" customHeight="1" x14ac:dyDescent="0.3">
      <c r="B9" s="598">
        <v>1</v>
      </c>
      <c r="C9" s="599"/>
      <c r="D9" s="599"/>
      <c r="E9" s="600"/>
      <c r="F9" s="601"/>
      <c r="G9" s="525"/>
      <c r="H9" s="525"/>
      <c r="I9" s="525"/>
      <c r="J9" s="525"/>
      <c r="K9" s="525"/>
      <c r="L9" s="525"/>
      <c r="M9" s="525"/>
      <c r="N9" s="525"/>
      <c r="O9" s="602"/>
      <c r="P9" s="608"/>
      <c r="Q9" s="609"/>
      <c r="R9" s="609"/>
      <c r="S9" s="609"/>
      <c r="T9" s="609"/>
      <c r="U9" s="609"/>
      <c r="V9" s="609"/>
      <c r="W9" s="609"/>
      <c r="X9" s="609"/>
      <c r="Y9" s="609"/>
      <c r="Z9" s="609"/>
      <c r="AA9" s="610"/>
      <c r="AB9" s="607"/>
      <c r="AC9" s="525"/>
      <c r="AD9" s="525"/>
      <c r="AE9" s="525"/>
      <c r="AF9" s="525"/>
      <c r="AG9" s="525"/>
      <c r="AH9" s="525"/>
      <c r="AI9" s="602"/>
      <c r="AJ9" s="587"/>
      <c r="AK9" s="587"/>
      <c r="AL9" s="587"/>
      <c r="AM9" s="587"/>
      <c r="AN9" s="573" t="str">
        <f>IF(AJ9="ČR A SR",2500,IF(AJ9="E1",3500,IF(AJ9="E2",4900,IF(AJ9="E3",7800,IF(AJ9="","")))))</f>
        <v/>
      </c>
      <c r="AO9" s="574"/>
      <c r="AP9" s="574"/>
      <c r="AQ9" s="574"/>
      <c r="AR9" s="574"/>
      <c r="AS9" s="575"/>
      <c r="AT9" s="4"/>
      <c r="AU9" s="14"/>
      <c r="AV9" s="4"/>
      <c r="AW9" s="14"/>
      <c r="AX9" s="14"/>
      <c r="AY9" s="41"/>
      <c r="AZ9" s="25"/>
      <c r="BD9" s="35"/>
      <c r="BE9" s="6"/>
      <c r="BF9" s="66">
        <f>AJ9</f>
        <v>0</v>
      </c>
      <c r="BI9" s="1" t="b">
        <f>IF('Odpovědnost TANDEMOVÝ PILOT'!$BF$9="ČR a SR","ČR a SR / CZ &amp; SK",IF('Odpovědnost TANDEMOVÝ PILOT'!$BF$9="E1","Evropa / Europe",IF('Odpovědnost TANDEMOVÝ PILOT'!$BF$9="E2","Evropa / Europe",IF('Odpovědnost TANDEMOVÝ PILOT'!$BF$9="E3","Evropa / Europe",IF('Odpovědnost TANDEMOVÝ PILOT'!$BF$9="","")))))</f>
        <v>0</v>
      </c>
    </row>
    <row r="10" spans="2:61" ht="37.5" customHeight="1" x14ac:dyDescent="0.3">
      <c r="B10" s="313">
        <v>2</v>
      </c>
      <c r="C10" s="401"/>
      <c r="D10" s="401"/>
      <c r="E10" s="315"/>
      <c r="F10" s="601"/>
      <c r="G10" s="588"/>
      <c r="H10" s="588"/>
      <c r="I10" s="588"/>
      <c r="J10" s="588"/>
      <c r="K10" s="588"/>
      <c r="L10" s="588"/>
      <c r="M10" s="588"/>
      <c r="N10" s="588"/>
      <c r="O10" s="603"/>
      <c r="P10" s="604"/>
      <c r="Q10" s="605"/>
      <c r="R10" s="605"/>
      <c r="S10" s="605"/>
      <c r="T10" s="605"/>
      <c r="U10" s="605"/>
      <c r="V10" s="605"/>
      <c r="W10" s="605"/>
      <c r="X10" s="605"/>
      <c r="Y10" s="605"/>
      <c r="Z10" s="605"/>
      <c r="AA10" s="606"/>
      <c r="AB10" s="607"/>
      <c r="AC10" s="588"/>
      <c r="AD10" s="588"/>
      <c r="AE10" s="588"/>
      <c r="AF10" s="588"/>
      <c r="AG10" s="588"/>
      <c r="AH10" s="588"/>
      <c r="AI10" s="603"/>
      <c r="AJ10" s="587"/>
      <c r="AK10" s="587"/>
      <c r="AL10" s="587"/>
      <c r="AM10" s="587"/>
      <c r="AN10" s="573" t="str">
        <f t="shared" ref="AN10:AN18" si="0">IF(AJ10="ČR A SR",2500,IF(AJ10="E1",3500,IF(AJ10="E2",4900,IF(AJ10="E3",7800,IF(AJ10="","")))))</f>
        <v/>
      </c>
      <c r="AO10" s="574"/>
      <c r="AP10" s="574"/>
      <c r="AQ10" s="574"/>
      <c r="AR10" s="574"/>
      <c r="AS10" s="575"/>
      <c r="AT10" s="28"/>
      <c r="AU10" s="25"/>
      <c r="AV10" s="25">
        <f t="shared" ref="AV10:AV18" si="1">VALUE(AB10)</f>
        <v>0</v>
      </c>
      <c r="AW10" s="42" t="str">
        <f t="shared" ref="AW10:AW18" si="2">IF(ISERROR(AV10),"Rodné číslo tvoří pouze číslice!!!",IF(LEN(AV10)=10,IF(VALUE(AV10)/11=ROUND(VALUE(AV10)/11,0),"","Špatně zadané rodné číslo!!!"),IF(LEN(AV10)=9,"","Rodné číslo má 10(9) čísel!!!")))</f>
        <v>Rodné číslo má 10(9) čísel!!!</v>
      </c>
      <c r="AX10" s="28"/>
      <c r="AY10" s="25"/>
      <c r="AZ10" s="25"/>
      <c r="BA10" s="25"/>
      <c r="BD10" s="6" t="str">
        <f t="shared" ref="BD10:BD18" si="3">AN10</f>
        <v/>
      </c>
      <c r="BF10" s="66">
        <f t="shared" ref="BF10:BF18" si="4">AJ10</f>
        <v>0</v>
      </c>
      <c r="BI10" s="1" t="b">
        <f>IF('Odpovědnost TANDEMOVÝ PILOT'!$BF$10="ČR a SR","ČR a SR / CZ &amp; SK",IF('Odpovědnost TANDEMOVÝ PILOT'!$BF$10="E1","Evropa / Europe",IF('Odpovědnost TANDEMOVÝ PILOT'!$BF$10="E2","Evropa / Europe",IF('Odpovědnost TANDEMOVÝ PILOT'!$BF$10="E3","Evropa / Europe",IF('Odpovědnost TANDEMOVÝ PILOT'!$BF$10="","")))))</f>
        <v>0</v>
      </c>
    </row>
    <row r="11" spans="2:61" ht="37.5" customHeight="1" x14ac:dyDescent="0.3">
      <c r="B11" s="352">
        <v>3</v>
      </c>
      <c r="C11" s="353"/>
      <c r="D11" s="353"/>
      <c r="E11" s="354"/>
      <c r="F11" s="512"/>
      <c r="G11" s="588"/>
      <c r="H11" s="588"/>
      <c r="I11" s="588"/>
      <c r="J11" s="588"/>
      <c r="K11" s="588"/>
      <c r="L11" s="588"/>
      <c r="M11" s="588"/>
      <c r="N11" s="588"/>
      <c r="O11" s="572"/>
      <c r="P11" s="527"/>
      <c r="Q11" s="525"/>
      <c r="R11" s="525"/>
      <c r="S11" s="525"/>
      <c r="T11" s="525"/>
      <c r="U11" s="525"/>
      <c r="V11" s="525"/>
      <c r="W11" s="525"/>
      <c r="X11" s="525"/>
      <c r="Y11" s="525"/>
      <c r="Z11" s="525"/>
      <c r="AA11" s="516"/>
      <c r="AB11" s="524"/>
      <c r="AC11" s="588"/>
      <c r="AD11" s="588"/>
      <c r="AE11" s="588"/>
      <c r="AF11" s="588"/>
      <c r="AG11" s="588"/>
      <c r="AH11" s="588"/>
      <c r="AI11" s="572"/>
      <c r="AJ11" s="492"/>
      <c r="AK11" s="492"/>
      <c r="AL11" s="492"/>
      <c r="AM11" s="492"/>
      <c r="AN11" s="573" t="str">
        <f t="shared" si="0"/>
        <v/>
      </c>
      <c r="AO11" s="574"/>
      <c r="AP11" s="574"/>
      <c r="AQ11" s="574"/>
      <c r="AR11" s="574"/>
      <c r="AS11" s="575"/>
      <c r="AT11" s="28"/>
      <c r="AU11" s="25"/>
      <c r="AV11" s="25">
        <f t="shared" si="1"/>
        <v>0</v>
      </c>
      <c r="AW11" s="42" t="str">
        <f t="shared" si="2"/>
        <v>Rodné číslo má 10(9) čísel!!!</v>
      </c>
      <c r="AX11" s="28"/>
      <c r="AY11" s="25"/>
      <c r="AZ11" s="25"/>
      <c r="BA11" s="25"/>
      <c r="BD11" s="6" t="str">
        <f t="shared" si="3"/>
        <v/>
      </c>
      <c r="BF11" s="66">
        <f t="shared" si="4"/>
        <v>0</v>
      </c>
      <c r="BI11" s="1" t="b">
        <f>IF('Odpovědnost TANDEMOVÝ PILOT'!$BF$11="ČR a SR","ČR a SR / CZ &amp; SK",IF('Odpovědnost TANDEMOVÝ PILOT'!$BF$11="E1","Evropa / Europe",IF('Odpovědnost TANDEMOVÝ PILOT'!$BF$11="E2","Evropa / Europe",IF('Odpovědnost TANDEMOVÝ PILOT'!$BF$11="E3","Evropa / Europe",IF('Odpovědnost TANDEMOVÝ PILOT'!$BF$11="","")))))</f>
        <v>0</v>
      </c>
    </row>
    <row r="12" spans="2:61" ht="37.5" customHeight="1" x14ac:dyDescent="0.3">
      <c r="B12" s="313">
        <v>4</v>
      </c>
      <c r="C12" s="401"/>
      <c r="D12" s="401"/>
      <c r="E12" s="315"/>
      <c r="F12" s="512"/>
      <c r="G12" s="588"/>
      <c r="H12" s="588"/>
      <c r="I12" s="588"/>
      <c r="J12" s="588"/>
      <c r="K12" s="588"/>
      <c r="L12" s="588"/>
      <c r="M12" s="588"/>
      <c r="N12" s="588"/>
      <c r="O12" s="572"/>
      <c r="P12" s="527"/>
      <c r="Q12" s="525"/>
      <c r="R12" s="525"/>
      <c r="S12" s="525"/>
      <c r="T12" s="525"/>
      <c r="U12" s="525"/>
      <c r="V12" s="525"/>
      <c r="W12" s="525"/>
      <c r="X12" s="525"/>
      <c r="Y12" s="525"/>
      <c r="Z12" s="525"/>
      <c r="AA12" s="516"/>
      <c r="AB12" s="524"/>
      <c r="AC12" s="588"/>
      <c r="AD12" s="588"/>
      <c r="AE12" s="588"/>
      <c r="AF12" s="588"/>
      <c r="AG12" s="588"/>
      <c r="AH12" s="588"/>
      <c r="AI12" s="572"/>
      <c r="AJ12" s="492"/>
      <c r="AK12" s="492"/>
      <c r="AL12" s="492"/>
      <c r="AM12" s="492"/>
      <c r="AN12" s="573" t="str">
        <f t="shared" si="0"/>
        <v/>
      </c>
      <c r="AO12" s="574"/>
      <c r="AP12" s="574"/>
      <c r="AQ12" s="574"/>
      <c r="AR12" s="574"/>
      <c r="AS12" s="575"/>
      <c r="AT12" s="43"/>
      <c r="AU12" s="4"/>
      <c r="AV12" s="25">
        <f t="shared" si="1"/>
        <v>0</v>
      </c>
      <c r="AW12" s="42" t="str">
        <f t="shared" si="2"/>
        <v>Rodné číslo má 10(9) čísel!!!</v>
      </c>
      <c r="AX12" s="43"/>
      <c r="AY12" s="4"/>
      <c r="AZ12" s="4"/>
      <c r="BA12" s="4"/>
      <c r="BD12" s="6" t="str">
        <f t="shared" si="3"/>
        <v/>
      </c>
      <c r="BF12" s="66">
        <f t="shared" si="4"/>
        <v>0</v>
      </c>
      <c r="BI12" s="1" t="b">
        <f>IF('Odpovědnost TANDEMOVÝ PILOT'!$BF$12="ČR a SR","ČR a SR / CZ &amp; SK",IF('Odpovědnost TANDEMOVÝ PILOT'!$BF$12="E1","Evropa / Europe",IF('Odpovědnost TANDEMOVÝ PILOT'!$BF$12="E2","Evropa / Europe",IF('Odpovědnost TANDEMOVÝ PILOT'!$BF$12="E3","Evropa / Europe",IF('Odpovědnost TANDEMOVÝ PILOT'!$BF$12="","")))))</f>
        <v>0</v>
      </c>
    </row>
    <row r="13" spans="2:61" ht="37.5" customHeight="1" x14ac:dyDescent="0.3">
      <c r="B13" s="352">
        <v>5</v>
      </c>
      <c r="C13" s="353"/>
      <c r="D13" s="353"/>
      <c r="E13" s="354"/>
      <c r="F13" s="512"/>
      <c r="G13" s="588"/>
      <c r="H13" s="588"/>
      <c r="I13" s="588"/>
      <c r="J13" s="588"/>
      <c r="K13" s="588"/>
      <c r="L13" s="588"/>
      <c r="M13" s="588"/>
      <c r="N13" s="588"/>
      <c r="O13" s="572"/>
      <c r="P13" s="527"/>
      <c r="Q13" s="525"/>
      <c r="R13" s="525"/>
      <c r="S13" s="525"/>
      <c r="T13" s="525"/>
      <c r="U13" s="525"/>
      <c r="V13" s="525"/>
      <c r="W13" s="525"/>
      <c r="X13" s="525"/>
      <c r="Y13" s="525"/>
      <c r="Z13" s="525"/>
      <c r="AA13" s="516"/>
      <c r="AB13" s="524"/>
      <c r="AC13" s="588"/>
      <c r="AD13" s="588"/>
      <c r="AE13" s="588"/>
      <c r="AF13" s="588"/>
      <c r="AG13" s="588"/>
      <c r="AH13" s="588"/>
      <c r="AI13" s="572"/>
      <c r="AJ13" s="492"/>
      <c r="AK13" s="492"/>
      <c r="AL13" s="492"/>
      <c r="AM13" s="492"/>
      <c r="AN13" s="573" t="str">
        <f t="shared" si="0"/>
        <v/>
      </c>
      <c r="AO13" s="574"/>
      <c r="AP13" s="574"/>
      <c r="AQ13" s="574"/>
      <c r="AR13" s="574"/>
      <c r="AS13" s="575"/>
      <c r="AT13" s="43"/>
      <c r="AU13" s="4"/>
      <c r="AV13" s="25">
        <f t="shared" si="1"/>
        <v>0</v>
      </c>
      <c r="AW13" s="42" t="str">
        <f t="shared" si="2"/>
        <v>Rodné číslo má 10(9) čísel!!!</v>
      </c>
      <c r="AX13" s="43"/>
      <c r="AY13" s="4"/>
      <c r="AZ13" s="4"/>
      <c r="BA13" s="4"/>
      <c r="BD13" s="6" t="str">
        <f t="shared" si="3"/>
        <v/>
      </c>
      <c r="BF13" s="66">
        <f t="shared" si="4"/>
        <v>0</v>
      </c>
      <c r="BI13" s="1" t="b">
        <f>IF('Odpovědnost TANDEMOVÝ PILOT'!$BF$13="ČR a SR","ČR a SR / CZ &amp; SK",IF('Odpovědnost TANDEMOVÝ PILOT'!$BF$13="E1","Evropa / Europe",IF('Odpovědnost TANDEMOVÝ PILOT'!$BF$13="E2","Evropa / Europe",IF('Odpovědnost TANDEMOVÝ PILOT'!$BF$13="E3","Evropa / Europe",IF('Odpovědnost TANDEMOVÝ PILOT'!$BF$13="","")))))</f>
        <v>0</v>
      </c>
    </row>
    <row r="14" spans="2:61" ht="37.5" customHeight="1" x14ac:dyDescent="0.3">
      <c r="B14" s="313">
        <v>6</v>
      </c>
      <c r="C14" s="401"/>
      <c r="D14" s="401"/>
      <c r="E14" s="315"/>
      <c r="F14" s="512"/>
      <c r="G14" s="588"/>
      <c r="H14" s="588"/>
      <c r="I14" s="588"/>
      <c r="J14" s="588"/>
      <c r="K14" s="588"/>
      <c r="L14" s="588"/>
      <c r="M14" s="588"/>
      <c r="N14" s="588"/>
      <c r="O14" s="572"/>
      <c r="P14" s="527"/>
      <c r="Q14" s="525"/>
      <c r="R14" s="525"/>
      <c r="S14" s="525"/>
      <c r="T14" s="525"/>
      <c r="U14" s="525"/>
      <c r="V14" s="525"/>
      <c r="W14" s="525"/>
      <c r="X14" s="525"/>
      <c r="Y14" s="525"/>
      <c r="Z14" s="525"/>
      <c r="AA14" s="516"/>
      <c r="AB14" s="524"/>
      <c r="AC14" s="588"/>
      <c r="AD14" s="588"/>
      <c r="AE14" s="588"/>
      <c r="AF14" s="588"/>
      <c r="AG14" s="588"/>
      <c r="AH14" s="588"/>
      <c r="AI14" s="572"/>
      <c r="AJ14" s="492"/>
      <c r="AK14" s="492"/>
      <c r="AL14" s="492"/>
      <c r="AM14" s="492"/>
      <c r="AN14" s="573" t="str">
        <f t="shared" si="0"/>
        <v/>
      </c>
      <c r="AO14" s="574"/>
      <c r="AP14" s="574"/>
      <c r="AQ14" s="574"/>
      <c r="AR14" s="574"/>
      <c r="AS14" s="575"/>
      <c r="AT14" s="43"/>
      <c r="AU14" s="4"/>
      <c r="AV14" s="25">
        <f t="shared" si="1"/>
        <v>0</v>
      </c>
      <c r="AW14" s="42" t="str">
        <f t="shared" si="2"/>
        <v>Rodné číslo má 10(9) čísel!!!</v>
      </c>
      <c r="AX14" s="43"/>
      <c r="AY14" s="4"/>
      <c r="AZ14" s="4"/>
      <c r="BA14" s="4"/>
      <c r="BD14" s="6" t="str">
        <f t="shared" si="3"/>
        <v/>
      </c>
      <c r="BF14" s="66">
        <f t="shared" si="4"/>
        <v>0</v>
      </c>
      <c r="BI14" s="1" t="b">
        <f>IF('Odpovědnost TANDEMOVÝ PILOT'!$BF$14="ČR a SR","ČR a SR / CZ &amp; SK",IF('Odpovědnost TANDEMOVÝ PILOT'!$BF$14="E1","Evropa / Europe",IF('Odpovědnost TANDEMOVÝ PILOT'!$BF$14="E2","Evropa / Europe",IF('Odpovědnost TANDEMOVÝ PILOT'!$BF$14="E3","Evropa / Europe",IF('Odpovědnost TANDEMOVÝ PILOT'!$BF$14="","")))))</f>
        <v>0</v>
      </c>
    </row>
    <row r="15" spans="2:61" ht="37.5" customHeight="1" x14ac:dyDescent="0.3">
      <c r="B15" s="352">
        <v>7</v>
      </c>
      <c r="C15" s="353"/>
      <c r="D15" s="353"/>
      <c r="E15" s="354"/>
      <c r="F15" s="512"/>
      <c r="G15" s="588"/>
      <c r="H15" s="588"/>
      <c r="I15" s="588"/>
      <c r="J15" s="588"/>
      <c r="K15" s="588"/>
      <c r="L15" s="588"/>
      <c r="M15" s="588"/>
      <c r="N15" s="588"/>
      <c r="O15" s="572"/>
      <c r="P15" s="527"/>
      <c r="Q15" s="525"/>
      <c r="R15" s="525"/>
      <c r="S15" s="525"/>
      <c r="T15" s="525"/>
      <c r="U15" s="525"/>
      <c r="V15" s="525"/>
      <c r="W15" s="525"/>
      <c r="X15" s="525"/>
      <c r="Y15" s="525"/>
      <c r="Z15" s="525"/>
      <c r="AA15" s="516"/>
      <c r="AB15" s="524"/>
      <c r="AC15" s="588"/>
      <c r="AD15" s="588"/>
      <c r="AE15" s="588"/>
      <c r="AF15" s="588"/>
      <c r="AG15" s="588"/>
      <c r="AH15" s="588"/>
      <c r="AI15" s="572"/>
      <c r="AJ15" s="492"/>
      <c r="AK15" s="492"/>
      <c r="AL15" s="492"/>
      <c r="AM15" s="492"/>
      <c r="AN15" s="573" t="str">
        <f t="shared" si="0"/>
        <v/>
      </c>
      <c r="AO15" s="574"/>
      <c r="AP15" s="574"/>
      <c r="AQ15" s="574"/>
      <c r="AR15" s="574"/>
      <c r="AS15" s="575"/>
      <c r="AT15" s="43"/>
      <c r="AU15" s="4"/>
      <c r="AV15" s="25">
        <f t="shared" si="1"/>
        <v>0</v>
      </c>
      <c r="AW15" s="42" t="str">
        <f t="shared" si="2"/>
        <v>Rodné číslo má 10(9) čísel!!!</v>
      </c>
      <c r="AX15" s="43"/>
      <c r="AY15" s="4"/>
      <c r="AZ15" s="4"/>
      <c r="BA15" s="4"/>
      <c r="BD15" s="6" t="str">
        <f t="shared" si="3"/>
        <v/>
      </c>
      <c r="BF15" s="66">
        <f t="shared" si="4"/>
        <v>0</v>
      </c>
      <c r="BI15" s="1" t="b">
        <f>IF('Odpovědnost TANDEMOVÝ PILOT'!$BF$15="ČR a SR","ČR a SR / CZ &amp; SK",IF('Odpovědnost TANDEMOVÝ PILOT'!$BF$15="E1","Evropa / Europe",IF('Odpovědnost TANDEMOVÝ PILOT'!$BF$15="E2","Evropa / Europe",IF('Odpovědnost TANDEMOVÝ PILOT'!$BF$15="E3","Evropa / Europe",IF('Odpovědnost TANDEMOVÝ PILOT'!$BF$15="","")))))</f>
        <v>0</v>
      </c>
    </row>
    <row r="16" spans="2:61" ht="37.5" customHeight="1" x14ac:dyDescent="0.3">
      <c r="B16" s="313">
        <v>8</v>
      </c>
      <c r="C16" s="401"/>
      <c r="D16" s="401"/>
      <c r="E16" s="315"/>
      <c r="F16" s="512"/>
      <c r="G16" s="588"/>
      <c r="H16" s="588"/>
      <c r="I16" s="588"/>
      <c r="J16" s="588"/>
      <c r="K16" s="588"/>
      <c r="L16" s="588"/>
      <c r="M16" s="588"/>
      <c r="N16" s="588"/>
      <c r="O16" s="572"/>
      <c r="P16" s="527"/>
      <c r="Q16" s="525"/>
      <c r="R16" s="525"/>
      <c r="S16" s="525"/>
      <c r="T16" s="525"/>
      <c r="U16" s="525"/>
      <c r="V16" s="525"/>
      <c r="W16" s="525"/>
      <c r="X16" s="525"/>
      <c r="Y16" s="525"/>
      <c r="Z16" s="525"/>
      <c r="AA16" s="516"/>
      <c r="AB16" s="512"/>
      <c r="AC16" s="588"/>
      <c r="AD16" s="588"/>
      <c r="AE16" s="588"/>
      <c r="AF16" s="588"/>
      <c r="AG16" s="588"/>
      <c r="AH16" s="588"/>
      <c r="AI16" s="572"/>
      <c r="AJ16" s="492"/>
      <c r="AK16" s="492"/>
      <c r="AL16" s="492"/>
      <c r="AM16" s="492"/>
      <c r="AN16" s="573" t="str">
        <f t="shared" si="0"/>
        <v/>
      </c>
      <c r="AO16" s="574"/>
      <c r="AP16" s="574"/>
      <c r="AQ16" s="574"/>
      <c r="AR16" s="574"/>
      <c r="AS16" s="575"/>
      <c r="AT16" s="43"/>
      <c r="AU16" s="4"/>
      <c r="AV16" s="25">
        <f t="shared" si="1"/>
        <v>0</v>
      </c>
      <c r="AW16" s="42" t="str">
        <f t="shared" si="2"/>
        <v>Rodné číslo má 10(9) čísel!!!</v>
      </c>
      <c r="AX16" s="43"/>
      <c r="AY16" s="4"/>
      <c r="AZ16" s="4"/>
      <c r="BA16" s="4"/>
      <c r="BD16" s="6" t="str">
        <f t="shared" si="3"/>
        <v/>
      </c>
      <c r="BF16" s="66">
        <f t="shared" si="4"/>
        <v>0</v>
      </c>
      <c r="BI16" s="1" t="b">
        <f>IF('Odpovědnost TANDEMOVÝ PILOT'!$BF$16="ČR a SR","ČR a SR / CZ &amp; SK",IF('Odpovědnost TANDEMOVÝ PILOT'!$BF$16="E1","Evropa / Europe",IF('Odpovědnost TANDEMOVÝ PILOT'!$BF$16="E2","Evropa / Europe",IF('Odpovědnost TANDEMOVÝ PILOT'!$BF$16="E3","Evropa / Europe",IF('Odpovědnost TANDEMOVÝ PILOT'!$BF$16="","")))))</f>
        <v>0</v>
      </c>
    </row>
    <row r="17" spans="2:61" ht="37.5" customHeight="1" x14ac:dyDescent="0.3">
      <c r="B17" s="352">
        <v>9</v>
      </c>
      <c r="C17" s="353"/>
      <c r="D17" s="353"/>
      <c r="E17" s="354"/>
      <c r="F17" s="512"/>
      <c r="G17" s="588"/>
      <c r="H17" s="588"/>
      <c r="I17" s="588"/>
      <c r="J17" s="588"/>
      <c r="K17" s="588"/>
      <c r="L17" s="588"/>
      <c r="M17" s="588"/>
      <c r="N17" s="588"/>
      <c r="O17" s="572"/>
      <c r="P17" s="527"/>
      <c r="Q17" s="525"/>
      <c r="R17" s="525"/>
      <c r="S17" s="525"/>
      <c r="T17" s="525"/>
      <c r="U17" s="525"/>
      <c r="V17" s="525"/>
      <c r="W17" s="525"/>
      <c r="X17" s="525"/>
      <c r="Y17" s="525"/>
      <c r="Z17" s="525"/>
      <c r="AA17" s="516"/>
      <c r="AB17" s="512"/>
      <c r="AC17" s="588"/>
      <c r="AD17" s="588"/>
      <c r="AE17" s="588"/>
      <c r="AF17" s="588"/>
      <c r="AG17" s="588"/>
      <c r="AH17" s="588"/>
      <c r="AI17" s="572"/>
      <c r="AJ17" s="492"/>
      <c r="AK17" s="492"/>
      <c r="AL17" s="492"/>
      <c r="AM17" s="492"/>
      <c r="AN17" s="573" t="str">
        <f t="shared" si="0"/>
        <v/>
      </c>
      <c r="AO17" s="574"/>
      <c r="AP17" s="574"/>
      <c r="AQ17" s="574"/>
      <c r="AR17" s="574"/>
      <c r="AS17" s="575"/>
      <c r="AT17" s="43"/>
      <c r="AU17" s="4"/>
      <c r="AV17" s="25">
        <f t="shared" si="1"/>
        <v>0</v>
      </c>
      <c r="AW17" s="42" t="str">
        <f t="shared" si="2"/>
        <v>Rodné číslo má 10(9) čísel!!!</v>
      </c>
      <c r="AX17" s="43"/>
      <c r="AY17" s="4"/>
      <c r="AZ17" s="4"/>
      <c r="BA17" s="4"/>
      <c r="BD17" s="6" t="str">
        <f t="shared" si="3"/>
        <v/>
      </c>
      <c r="BF17" s="66">
        <f t="shared" si="4"/>
        <v>0</v>
      </c>
      <c r="BI17" s="1" t="b">
        <f>IF('Odpovědnost TANDEMOVÝ PILOT'!$BF$17="ČR a SR","ČR a SR / CZ &amp; SK",IF('Odpovědnost TANDEMOVÝ PILOT'!$BF$17="E1","Evropa / Europe",IF('Odpovědnost TANDEMOVÝ PILOT'!$BF$17="E2","Evropa / Europe",IF('Odpovědnost TANDEMOVÝ PILOT'!$BF$17="E3","Evropa / Europe",IF('Odpovědnost TANDEMOVÝ PILOT'!$BF$17="","")))))</f>
        <v>0</v>
      </c>
    </row>
    <row r="18" spans="2:61" ht="37.5" customHeight="1" thickBot="1" x14ac:dyDescent="0.35">
      <c r="B18" s="341">
        <v>10</v>
      </c>
      <c r="C18" s="342"/>
      <c r="D18" s="342"/>
      <c r="E18" s="343"/>
      <c r="F18" s="531"/>
      <c r="G18" s="576"/>
      <c r="H18" s="576"/>
      <c r="I18" s="576"/>
      <c r="J18" s="576"/>
      <c r="K18" s="576"/>
      <c r="L18" s="576"/>
      <c r="M18" s="576"/>
      <c r="N18" s="576"/>
      <c r="O18" s="577"/>
      <c r="P18" s="578"/>
      <c r="Q18" s="532"/>
      <c r="R18" s="532"/>
      <c r="S18" s="532"/>
      <c r="T18" s="532"/>
      <c r="U18" s="532"/>
      <c r="V18" s="532"/>
      <c r="W18" s="532"/>
      <c r="X18" s="532"/>
      <c r="Y18" s="532"/>
      <c r="Z18" s="532"/>
      <c r="AA18" s="579"/>
      <c r="AB18" s="531"/>
      <c r="AC18" s="576"/>
      <c r="AD18" s="576"/>
      <c r="AE18" s="576"/>
      <c r="AF18" s="576"/>
      <c r="AG18" s="576"/>
      <c r="AH18" s="576"/>
      <c r="AI18" s="577"/>
      <c r="AJ18" s="580"/>
      <c r="AK18" s="580"/>
      <c r="AL18" s="580"/>
      <c r="AM18" s="580"/>
      <c r="AN18" s="573" t="str">
        <f t="shared" si="0"/>
        <v/>
      </c>
      <c r="AO18" s="574"/>
      <c r="AP18" s="574"/>
      <c r="AQ18" s="574"/>
      <c r="AR18" s="574"/>
      <c r="AS18" s="575"/>
      <c r="AT18" s="43"/>
      <c r="AU18" s="4"/>
      <c r="AV18" s="25">
        <f t="shared" si="1"/>
        <v>0</v>
      </c>
      <c r="AW18" s="42" t="str">
        <f t="shared" si="2"/>
        <v>Rodné číslo má 10(9) čísel!!!</v>
      </c>
      <c r="AX18" s="43"/>
      <c r="AY18" s="4"/>
      <c r="AZ18" s="4"/>
      <c r="BA18" s="4"/>
      <c r="BD18" s="6" t="str">
        <f t="shared" si="3"/>
        <v/>
      </c>
      <c r="BF18" s="66">
        <f t="shared" si="4"/>
        <v>0</v>
      </c>
      <c r="BI18" s="1" t="b">
        <f>IF('Odpovědnost TANDEMOVÝ PILOT'!$BF$18="ČR a SR","ČR a SR / CZ &amp; SK",IF('Odpovědnost TANDEMOVÝ PILOT'!$BF$18="E1","Evropa / Europe",IF('Odpovědnost TANDEMOVÝ PILOT'!$BF$18="E2","Evropa / Europe",IF('Odpovědnost TANDEMOVÝ PILOT'!$BF$18="E3","Evropa / Europe",IF('Odpovědnost TANDEMOVÝ PILOT'!$BF$18="","")))))</f>
        <v>0</v>
      </c>
    </row>
    <row r="19" spans="2:61" ht="21" customHeight="1" thickBot="1" x14ac:dyDescent="0.35">
      <c r="B19" s="9"/>
      <c r="P19" s="565" t="s">
        <v>19</v>
      </c>
      <c r="Q19" s="566"/>
      <c r="R19" s="566"/>
      <c r="S19" s="566"/>
      <c r="T19" s="566"/>
      <c r="U19" s="566"/>
      <c r="V19" s="566"/>
      <c r="W19" s="566"/>
      <c r="X19" s="566"/>
      <c r="Y19" s="566"/>
      <c r="Z19" s="566"/>
      <c r="AA19" s="566"/>
      <c r="AB19" s="566"/>
      <c r="AC19" s="566"/>
      <c r="AD19" s="566"/>
      <c r="AE19" s="566"/>
      <c r="AF19" s="566"/>
      <c r="AG19" s="566"/>
      <c r="AH19" s="566"/>
      <c r="AI19" s="566"/>
      <c r="AJ19" s="566"/>
      <c r="AK19" s="566"/>
      <c r="AL19" s="566"/>
      <c r="AM19" s="567"/>
      <c r="AN19" s="568">
        <f>AT19</f>
        <v>0</v>
      </c>
      <c r="AO19" s="569"/>
      <c r="AP19" s="569"/>
      <c r="AQ19" s="569"/>
      <c r="AR19" s="569"/>
      <c r="AS19" s="570"/>
      <c r="AT19" s="6">
        <f>SUM(AN9:AS18)</f>
        <v>0</v>
      </c>
      <c r="AX19" s="28"/>
      <c r="AY19" s="14"/>
      <c r="AZ19" s="14"/>
      <c r="BA19" s="14"/>
      <c r="BD19" s="6"/>
    </row>
    <row r="20" spans="2:61" ht="16.5" customHeight="1" x14ac:dyDescent="0.3">
      <c r="B20" s="36"/>
      <c r="C20" s="36"/>
      <c r="D20" s="36"/>
      <c r="E20" s="36"/>
      <c r="F20" s="25"/>
      <c r="G20" s="14"/>
      <c r="H20" s="14"/>
      <c r="I20" s="14"/>
      <c r="J20" s="14"/>
      <c r="K20" s="14"/>
      <c r="L20" s="14"/>
      <c r="M20" s="14"/>
      <c r="N20" s="14"/>
      <c r="O20" s="14"/>
      <c r="P20" s="14"/>
      <c r="Q20" s="14"/>
      <c r="R20" s="14"/>
      <c r="S20" s="14"/>
      <c r="T20" s="37"/>
      <c r="U20" s="14"/>
      <c r="V20" s="14"/>
      <c r="W20" s="14"/>
      <c r="X20" s="14"/>
      <c r="Y20" s="14"/>
      <c r="Z20" s="14"/>
      <c r="AA20" s="14"/>
      <c r="AB20" s="14"/>
      <c r="AC20" s="14"/>
      <c r="AD20" s="14"/>
      <c r="AE20" s="14"/>
      <c r="AF20" s="14"/>
      <c r="AG20" s="14"/>
      <c r="AH20" s="14"/>
      <c r="AI20" s="14"/>
      <c r="AJ20" s="25"/>
      <c r="AK20" s="25"/>
      <c r="AL20" s="25"/>
      <c r="AM20" s="25"/>
      <c r="AN20" s="14"/>
      <c r="AO20" s="14"/>
      <c r="AT20" s="25"/>
      <c r="AU20" s="25"/>
      <c r="AV20" s="25"/>
      <c r="AW20" s="25"/>
      <c r="AX20" s="14"/>
      <c r="AY20" s="14"/>
      <c r="AZ20" s="25"/>
    </row>
    <row r="21" spans="2:61" ht="16.5" customHeight="1" x14ac:dyDescent="0.3">
      <c r="B21" s="36"/>
      <c r="C21" s="36"/>
      <c r="D21" s="36"/>
      <c r="E21" s="36"/>
      <c r="F21" s="25"/>
      <c r="G21" s="14"/>
      <c r="H21" s="14"/>
      <c r="I21" s="14"/>
      <c r="K21" s="14"/>
      <c r="L21" s="14"/>
      <c r="M21" s="14"/>
      <c r="N21" s="14"/>
      <c r="O21" s="14"/>
      <c r="P21" s="14"/>
      <c r="Q21" s="14"/>
      <c r="R21" s="14"/>
      <c r="S21" s="14"/>
      <c r="T21" s="37"/>
      <c r="U21" s="14"/>
      <c r="V21" s="14"/>
      <c r="W21" s="14"/>
      <c r="X21" s="14"/>
      <c r="Y21" s="14"/>
      <c r="Z21" s="14"/>
      <c r="AA21" s="14"/>
      <c r="AB21" s="14"/>
      <c r="AC21" s="14"/>
      <c r="AD21" s="14"/>
      <c r="AE21" s="14"/>
      <c r="AF21" s="14"/>
      <c r="AG21" s="14"/>
      <c r="AH21" s="14"/>
      <c r="AI21" s="14"/>
      <c r="AJ21" s="25"/>
      <c r="AK21" s="25"/>
      <c r="AL21" s="25"/>
      <c r="AM21" s="25"/>
      <c r="AN21" s="14"/>
      <c r="AO21" s="14"/>
      <c r="AT21" s="25"/>
      <c r="AU21" s="25"/>
      <c r="AV21" s="25"/>
      <c r="AW21" s="25"/>
      <c r="AX21" s="14"/>
      <c r="AY21" s="14"/>
      <c r="AZ21" s="25"/>
    </row>
    <row r="22" spans="2:61" ht="16.5" customHeight="1" x14ac:dyDescent="0.3">
      <c r="B22" s="36"/>
      <c r="C22" s="36"/>
      <c r="D22" s="36"/>
      <c r="E22" s="36"/>
      <c r="AE22" s="299"/>
      <c r="AF22" s="299"/>
      <c r="AG22" s="299"/>
      <c r="AH22" s="299"/>
      <c r="AI22" s="299"/>
      <c r="AJ22" s="299"/>
      <c r="AK22" s="299"/>
      <c r="AL22" s="299"/>
      <c r="AM22" s="25"/>
      <c r="AN22" s="14"/>
      <c r="AO22" s="14"/>
      <c r="AT22" s="25"/>
      <c r="AU22" s="25"/>
      <c r="AV22" s="25"/>
      <c r="AW22" s="25"/>
      <c r="AX22" s="14"/>
      <c r="AY22" s="14"/>
      <c r="AZ22" s="25"/>
    </row>
    <row r="23" spans="2:61" ht="16.5" customHeight="1" x14ac:dyDescent="0.3">
      <c r="B23" s="36"/>
      <c r="C23" s="36"/>
      <c r="D23" s="36"/>
      <c r="E23" s="36"/>
      <c r="G23" s="57"/>
      <c r="H23" s="57"/>
      <c r="I23" s="57"/>
      <c r="J23" s="57"/>
      <c r="K23" s="57"/>
      <c r="L23" s="57"/>
      <c r="M23" s="57"/>
      <c r="N23" s="57"/>
      <c r="O23" s="57"/>
      <c r="P23" s="57"/>
      <c r="Q23" s="57"/>
      <c r="R23" s="57"/>
      <c r="S23" s="57"/>
      <c r="T23" s="57"/>
      <c r="U23" s="57"/>
      <c r="V23" s="57"/>
      <c r="W23" s="57"/>
      <c r="X23" s="57"/>
      <c r="Y23" s="57"/>
      <c r="Z23" s="57"/>
      <c r="AA23" s="57"/>
      <c r="AB23" s="57"/>
      <c r="AC23" s="57"/>
      <c r="AD23" s="57"/>
      <c r="AE23" s="299"/>
      <c r="AF23" s="219"/>
      <c r="AG23" s="219"/>
      <c r="AH23" s="219"/>
      <c r="AI23" s="219"/>
      <c r="AJ23" s="219"/>
      <c r="AK23" s="219"/>
      <c r="AL23" s="219"/>
      <c r="AM23" s="25"/>
      <c r="AN23" s="14"/>
      <c r="AO23" s="14"/>
      <c r="AT23" s="25"/>
      <c r="AU23" s="25"/>
      <c r="AV23" s="25"/>
      <c r="AW23" s="25"/>
      <c r="AX23" s="14"/>
      <c r="AY23" s="14"/>
      <c r="AZ23" s="25"/>
    </row>
    <row r="24" spans="2:61" ht="16.5" customHeight="1" x14ac:dyDescent="0.3">
      <c r="B24" s="36"/>
      <c r="C24" s="36"/>
      <c r="D24" s="36"/>
      <c r="E24" s="36"/>
      <c r="F24" s="307"/>
      <c r="G24" s="260"/>
      <c r="H24" s="260"/>
      <c r="I24" s="260"/>
      <c r="J24" s="260"/>
      <c r="K24" s="260"/>
      <c r="L24" s="260"/>
      <c r="M24" s="260"/>
      <c r="N24" s="260"/>
      <c r="O24" s="260"/>
      <c r="P24" s="260"/>
      <c r="Q24" s="260"/>
      <c r="R24" s="260"/>
      <c r="S24" s="260"/>
      <c r="T24" s="260"/>
      <c r="U24" s="260"/>
      <c r="V24" s="260"/>
      <c r="W24" s="260"/>
      <c r="X24" s="260"/>
      <c r="Y24" s="260"/>
      <c r="Z24" s="260"/>
      <c r="AA24" s="260"/>
      <c r="AB24" s="260"/>
      <c r="AC24" s="260"/>
      <c r="AD24" s="260"/>
      <c r="AE24" s="299"/>
      <c r="AF24" s="219"/>
      <c r="AG24" s="219"/>
      <c r="AH24" s="219"/>
      <c r="AI24" s="219"/>
      <c r="AJ24" s="219"/>
      <c r="AK24" s="219"/>
      <c r="AL24" s="219"/>
      <c r="AM24" s="25"/>
      <c r="AN24" s="14"/>
      <c r="AO24" s="14"/>
      <c r="AT24" s="25"/>
      <c r="AU24" s="25"/>
      <c r="AV24" s="25"/>
      <c r="AW24" s="25"/>
      <c r="AX24" s="14"/>
      <c r="AY24" s="14"/>
      <c r="AZ24" s="25"/>
    </row>
    <row r="25" spans="2:61" ht="16.5" customHeight="1" x14ac:dyDescent="0.3">
      <c r="B25" s="36"/>
      <c r="C25" s="36"/>
      <c r="D25" s="36"/>
      <c r="E25" s="36"/>
      <c r="F25" s="307"/>
      <c r="G25" s="260"/>
      <c r="H25" s="260"/>
      <c r="I25" s="260"/>
      <c r="J25" s="260"/>
      <c r="K25" s="260"/>
      <c r="L25" s="260"/>
      <c r="M25" s="260"/>
      <c r="N25" s="260"/>
      <c r="O25" s="260"/>
      <c r="P25" s="260"/>
      <c r="Q25" s="260"/>
      <c r="R25" s="260"/>
      <c r="S25" s="260"/>
      <c r="T25" s="260"/>
      <c r="U25" s="260"/>
      <c r="V25" s="260"/>
      <c r="W25" s="260"/>
      <c r="X25" s="260"/>
      <c r="Y25" s="260"/>
      <c r="Z25" s="260"/>
      <c r="AA25" s="260"/>
      <c r="AB25" s="260"/>
      <c r="AC25" s="260"/>
      <c r="AD25" s="260"/>
      <c r="AE25" s="299"/>
      <c r="AF25" s="219"/>
      <c r="AG25" s="219"/>
      <c r="AH25" s="219"/>
      <c r="AI25" s="219"/>
      <c r="AJ25" s="219"/>
      <c r="AK25" s="219"/>
      <c r="AL25" s="219"/>
      <c r="AM25" s="25"/>
      <c r="AN25" s="14"/>
      <c r="AO25" s="14"/>
      <c r="AT25" s="25"/>
      <c r="AU25" s="25"/>
      <c r="AV25" s="25"/>
      <c r="AW25" s="25"/>
      <c r="AX25" s="14"/>
      <c r="AY25" s="14"/>
      <c r="AZ25" s="25"/>
    </row>
    <row r="26" spans="2:61" ht="16.5" customHeight="1" x14ac:dyDescent="0.3">
      <c r="B26" s="36"/>
      <c r="C26" s="36"/>
      <c r="D26" s="36"/>
      <c r="E26" s="36"/>
      <c r="F26" s="25"/>
      <c r="G26" s="14"/>
      <c r="H26" s="14"/>
      <c r="I26" s="14"/>
      <c r="T26" s="44"/>
      <c r="X26" s="14"/>
      <c r="Y26" s="14"/>
      <c r="Z26" s="14"/>
      <c r="AA26" s="14"/>
      <c r="AB26" s="14"/>
      <c r="AC26" s="14"/>
      <c r="AD26" s="14"/>
      <c r="AE26" s="14"/>
      <c r="AF26" s="14"/>
      <c r="AG26" s="14"/>
      <c r="AH26" s="14"/>
      <c r="AI26" s="14"/>
      <c r="AJ26" s="25"/>
      <c r="AK26" s="25"/>
      <c r="AL26" s="25"/>
      <c r="AM26" s="25"/>
      <c r="AN26" s="14"/>
      <c r="AO26" s="14"/>
      <c r="AT26" s="25"/>
      <c r="AU26" s="25"/>
      <c r="AV26" s="25"/>
      <c r="AW26" s="25"/>
      <c r="AX26" s="14"/>
      <c r="AY26" s="14"/>
      <c r="AZ26" s="25"/>
    </row>
    <row r="27" spans="2:61" ht="16.5" customHeight="1" x14ac:dyDescent="0.3">
      <c r="B27" s="36"/>
      <c r="C27" s="36"/>
      <c r="D27" s="36"/>
      <c r="E27" s="36"/>
      <c r="F27" s="25"/>
      <c r="G27" s="14"/>
      <c r="H27" s="14"/>
      <c r="I27" s="14"/>
      <c r="T27" s="44"/>
      <c r="X27" s="14"/>
      <c r="Y27" s="14"/>
      <c r="Z27" s="14"/>
      <c r="AA27" s="14"/>
      <c r="AB27" s="14"/>
      <c r="AC27" s="14"/>
      <c r="AD27" s="14"/>
      <c r="AE27" s="14"/>
      <c r="AF27" s="14"/>
      <c r="AG27" s="14"/>
      <c r="AH27" s="14"/>
      <c r="AI27" s="14"/>
      <c r="AJ27" s="25"/>
      <c r="AK27" s="25"/>
      <c r="AL27" s="25"/>
      <c r="AM27" s="25"/>
      <c r="AN27" s="14"/>
      <c r="AO27" s="14"/>
      <c r="AT27" s="25"/>
      <c r="AU27" s="25"/>
      <c r="AV27" s="25"/>
      <c r="AW27" s="25"/>
      <c r="AX27" s="14"/>
      <c r="AY27" s="14"/>
      <c r="AZ27" s="25"/>
    </row>
    <row r="28" spans="2:61" ht="16.5" customHeight="1" x14ac:dyDescent="0.3">
      <c r="B28" s="36"/>
      <c r="C28" s="36"/>
      <c r="D28" s="36"/>
      <c r="E28" s="36"/>
      <c r="F28" s="25"/>
      <c r="G28" s="14"/>
      <c r="H28" s="14"/>
      <c r="I28" s="14"/>
      <c r="T28" s="44"/>
      <c r="X28" s="14"/>
      <c r="Y28" s="14"/>
      <c r="Z28" s="14"/>
      <c r="AA28" s="14"/>
      <c r="AB28" s="14"/>
      <c r="AC28" s="14"/>
      <c r="AD28" s="14"/>
      <c r="AE28" s="14"/>
      <c r="AF28" s="14"/>
      <c r="AG28" s="14"/>
      <c r="AH28" s="14"/>
      <c r="AI28" s="14"/>
      <c r="AJ28" s="25"/>
      <c r="AK28" s="25"/>
      <c r="AL28" s="25"/>
      <c r="AM28" s="25"/>
      <c r="AN28" s="14"/>
      <c r="AO28" s="14"/>
      <c r="AT28" s="25"/>
      <c r="AU28" s="25"/>
      <c r="AV28" s="25"/>
      <c r="AW28" s="25"/>
      <c r="AX28" s="14"/>
      <c r="AY28" s="14"/>
      <c r="AZ28" s="25"/>
    </row>
    <row r="29" spans="2:61" ht="16.5" customHeight="1" x14ac:dyDescent="0.3">
      <c r="B29" s="36"/>
      <c r="C29" s="36"/>
      <c r="D29" s="36"/>
      <c r="E29" s="36"/>
      <c r="F29" s="25"/>
      <c r="G29" s="14"/>
      <c r="H29" s="14"/>
      <c r="I29" s="14"/>
      <c r="T29" s="44"/>
      <c r="X29" s="14"/>
      <c r="Y29" s="14"/>
      <c r="Z29" s="14"/>
      <c r="AA29" s="14"/>
      <c r="AB29" s="14"/>
      <c r="AC29" s="14"/>
      <c r="AD29" s="14"/>
      <c r="AE29" s="14"/>
      <c r="AF29" s="14"/>
      <c r="AG29" s="14"/>
      <c r="AH29" s="14"/>
      <c r="AI29" s="14"/>
      <c r="AJ29" s="25"/>
      <c r="AK29" s="25"/>
      <c r="AL29" s="25"/>
      <c r="AM29" s="25"/>
      <c r="AN29" s="14"/>
      <c r="AO29" s="14"/>
      <c r="AT29" s="25"/>
      <c r="AU29" s="25"/>
      <c r="AV29" s="25"/>
      <c r="AW29" s="25"/>
      <c r="AX29" s="14"/>
      <c r="AY29" s="14"/>
      <c r="AZ29" s="25"/>
    </row>
    <row r="30" spans="2:61" ht="16.5" customHeight="1" x14ac:dyDescent="0.25"/>
    <row r="31" spans="2:61" ht="16.5" customHeight="1" x14ac:dyDescent="0.25">
      <c r="V31" s="14"/>
      <c r="W31" s="14"/>
      <c r="X31" s="14"/>
      <c r="Y31" s="14"/>
      <c r="Z31" s="14"/>
      <c r="AA31" s="14"/>
      <c r="AB31" s="14"/>
      <c r="AC31" s="14"/>
      <c r="AD31" s="14"/>
      <c r="AE31" s="14"/>
      <c r="AF31" s="14"/>
      <c r="AG31" s="14"/>
      <c r="AH31" s="14"/>
      <c r="AI31" s="14"/>
      <c r="AJ31" s="14"/>
      <c r="AK31" s="14"/>
      <c r="AL31" s="14"/>
      <c r="AM31" s="14"/>
      <c r="AN31" s="14"/>
      <c r="AO31" s="14"/>
    </row>
    <row r="32" spans="2:61" ht="16.5" customHeight="1" x14ac:dyDescent="0.25">
      <c r="V32" s="14"/>
      <c r="W32" s="14"/>
      <c r="X32" s="14"/>
      <c r="Y32" s="14"/>
      <c r="Z32" s="14"/>
      <c r="AA32" s="14"/>
      <c r="AB32" s="14"/>
      <c r="AC32" s="14"/>
      <c r="AD32" s="14"/>
      <c r="AE32" s="14"/>
      <c r="AF32" s="14"/>
      <c r="AG32" s="14"/>
      <c r="AH32" s="14"/>
      <c r="AI32" s="14"/>
      <c r="AJ32" s="14"/>
      <c r="AK32" s="14"/>
      <c r="AL32" s="14"/>
      <c r="AM32" s="14"/>
      <c r="AN32" s="14"/>
      <c r="AO32" s="14"/>
    </row>
    <row r="33" spans="2:61" ht="15" customHeight="1" x14ac:dyDescent="0.3">
      <c r="B33" s="36"/>
      <c r="C33" s="36"/>
      <c r="D33" s="36"/>
      <c r="E33" s="36"/>
      <c r="F33" s="25"/>
      <c r="G33" s="14"/>
      <c r="H33" s="14"/>
    </row>
    <row r="34" spans="2:61" ht="15" customHeight="1" x14ac:dyDescent="0.25"/>
    <row r="35" spans="2:61" ht="15" customHeight="1" x14ac:dyDescent="0.25"/>
    <row r="36" spans="2:61" ht="15" customHeight="1" x14ac:dyDescent="0.25">
      <c r="B36" s="562" t="s">
        <v>147</v>
      </c>
      <c r="C36" s="563"/>
      <c r="D36" s="563"/>
      <c r="E36" s="563"/>
      <c r="F36" s="563"/>
      <c r="G36" s="563"/>
      <c r="H36" s="564"/>
    </row>
    <row r="37" spans="2:61" ht="15" customHeight="1" x14ac:dyDescent="0.25"/>
    <row r="38" spans="2:61" ht="17.25" customHeight="1" x14ac:dyDescent="0.3">
      <c r="F38" s="307" t="s">
        <v>0</v>
      </c>
      <c r="G38" s="307"/>
      <c r="H38" s="307"/>
      <c r="I38" s="307"/>
      <c r="J38" s="307"/>
      <c r="K38" s="307"/>
      <c r="L38" s="307"/>
      <c r="M38" s="307"/>
      <c r="N38" s="307"/>
      <c r="O38" s="365"/>
      <c r="P38" s="589" t="e">
        <f>IF(AT38=0," ",IF(AT38&gt;0,AT38))</f>
        <v>#REF!</v>
      </c>
      <c r="Q38" s="590"/>
      <c r="R38" s="590"/>
      <c r="S38" s="590"/>
      <c r="T38" s="590"/>
      <c r="U38" s="590"/>
      <c r="V38" s="590"/>
      <c r="W38" s="590"/>
      <c r="X38" s="590"/>
      <c r="Y38" s="591"/>
      <c r="AA38" s="307" t="s">
        <v>1</v>
      </c>
      <c r="AB38" s="307"/>
      <c r="AC38" s="307"/>
      <c r="AD38" s="307"/>
      <c r="AE38" s="365"/>
      <c r="AF38" s="592">
        <v>0</v>
      </c>
      <c r="AG38" s="593"/>
      <c r="AH38" s="594"/>
      <c r="AJ38" s="307" t="s">
        <v>2</v>
      </c>
      <c r="AK38" s="307"/>
      <c r="AL38" s="365"/>
      <c r="AM38" s="595"/>
      <c r="AN38" s="596"/>
      <c r="AO38" s="597"/>
      <c r="AT38" s="1" t="e">
        <f>#REF!</f>
        <v>#REF!</v>
      </c>
    </row>
    <row r="39" spans="2:61" s="81" customFormat="1" ht="21.75" customHeight="1" x14ac:dyDescent="0.25">
      <c r="B39" s="611" t="s">
        <v>146</v>
      </c>
      <c r="C39" s="286"/>
      <c r="D39" s="286"/>
      <c r="E39" s="286"/>
      <c r="F39" s="286"/>
      <c r="G39" s="286"/>
      <c r="H39" s="286"/>
      <c r="I39" s="286"/>
      <c r="J39" s="286"/>
      <c r="K39" s="286"/>
      <c r="L39" s="286"/>
      <c r="M39" s="286"/>
      <c r="N39" s="286"/>
      <c r="O39" s="286"/>
      <c r="P39" s="286"/>
      <c r="Q39" s="286"/>
      <c r="R39" s="286"/>
      <c r="S39" s="286"/>
      <c r="T39" s="286"/>
      <c r="U39" s="286"/>
      <c r="V39" s="286"/>
      <c r="W39" s="286"/>
      <c r="X39" s="286"/>
      <c r="Y39" s="286"/>
      <c r="Z39" s="286"/>
      <c r="AA39" s="286"/>
      <c r="AB39" s="286"/>
      <c r="AC39" s="286"/>
      <c r="AD39" s="286"/>
      <c r="AE39" s="286"/>
      <c r="AF39" s="286"/>
      <c r="AG39" s="286"/>
      <c r="AH39" s="286"/>
      <c r="AI39" s="286"/>
      <c r="AJ39" s="286"/>
      <c r="AK39" s="286"/>
      <c r="AL39" s="286"/>
      <c r="AM39" s="286"/>
      <c r="AN39" s="286"/>
      <c r="AO39" s="286"/>
      <c r="AP39" s="612"/>
      <c r="AQ39" s="612"/>
      <c r="AR39" s="612"/>
      <c r="AS39" s="612"/>
    </row>
    <row r="40" spans="2:61" s="81" customFormat="1" ht="21.75" customHeight="1" x14ac:dyDescent="0.25">
      <c r="B40" s="612"/>
      <c r="C40" s="612"/>
      <c r="D40" s="612"/>
      <c r="E40" s="612"/>
      <c r="F40" s="612"/>
      <c r="G40" s="612"/>
      <c r="H40" s="612"/>
      <c r="I40" s="612"/>
      <c r="J40" s="612"/>
      <c r="K40" s="612"/>
      <c r="L40" s="612"/>
      <c r="M40" s="612"/>
      <c r="N40" s="612"/>
      <c r="O40" s="612"/>
      <c r="P40" s="612"/>
      <c r="Q40" s="612"/>
      <c r="R40" s="612"/>
      <c r="S40" s="612"/>
      <c r="T40" s="612"/>
      <c r="U40" s="612"/>
      <c r="V40" s="612"/>
      <c r="W40" s="612"/>
      <c r="X40" s="612"/>
      <c r="Y40" s="612"/>
      <c r="Z40" s="612"/>
      <c r="AA40" s="612"/>
      <c r="AB40" s="612"/>
      <c r="AC40" s="612"/>
      <c r="AD40" s="612"/>
      <c r="AE40" s="612"/>
      <c r="AF40" s="612"/>
      <c r="AG40" s="612"/>
      <c r="AH40" s="612"/>
      <c r="AI40" s="612"/>
      <c r="AJ40" s="612"/>
      <c r="AK40" s="612"/>
      <c r="AL40" s="612"/>
      <c r="AM40" s="612"/>
      <c r="AN40" s="612"/>
      <c r="AO40" s="612"/>
      <c r="AP40" s="612"/>
      <c r="AQ40" s="612"/>
      <c r="AR40" s="612"/>
      <c r="AS40" s="612"/>
    </row>
    <row r="41" spans="2:61" ht="6" customHeight="1" thickBot="1" x14ac:dyDescent="0.45">
      <c r="B41" s="17"/>
    </row>
    <row r="42" spans="2:61" ht="17.25" customHeight="1" thickBot="1" x14ac:dyDescent="0.45">
      <c r="B42" s="17"/>
      <c r="X42" s="584" t="s">
        <v>14</v>
      </c>
      <c r="Y42" s="585"/>
      <c r="Z42" s="585"/>
      <c r="AA42" s="585"/>
      <c r="AB42" s="585"/>
      <c r="AC42" s="585"/>
      <c r="AD42" s="585"/>
      <c r="AE42" s="585"/>
      <c r="AF42" s="585"/>
      <c r="AG42" s="585"/>
      <c r="AH42" s="585"/>
      <c r="AI42" s="586"/>
      <c r="AJ42" s="329" t="s">
        <v>133</v>
      </c>
      <c r="AK42" s="372"/>
      <c r="AL42" s="372"/>
      <c r="AM42" s="372"/>
      <c r="AN42" s="372"/>
      <c r="AO42" s="539"/>
    </row>
    <row r="43" spans="2:61" ht="6" customHeight="1" thickBot="1" x14ac:dyDescent="0.45">
      <c r="B43" s="17"/>
    </row>
    <row r="44" spans="2:61" ht="30.75" customHeight="1" thickBot="1" x14ac:dyDescent="0.3">
      <c r="B44" s="520" t="s">
        <v>24</v>
      </c>
      <c r="C44" s="521"/>
      <c r="D44" s="521"/>
      <c r="E44" s="522"/>
      <c r="F44" s="362" t="s">
        <v>25</v>
      </c>
      <c r="G44" s="504"/>
      <c r="H44" s="504"/>
      <c r="I44" s="504"/>
      <c r="J44" s="504"/>
      <c r="K44" s="504"/>
      <c r="L44" s="504"/>
      <c r="M44" s="504"/>
      <c r="N44" s="504"/>
      <c r="O44" s="505"/>
      <c r="P44" s="362" t="s">
        <v>26</v>
      </c>
      <c r="Q44" s="504"/>
      <c r="R44" s="504"/>
      <c r="S44" s="504"/>
      <c r="T44" s="504"/>
      <c r="U44" s="504"/>
      <c r="V44" s="504"/>
      <c r="W44" s="504"/>
      <c r="X44" s="504"/>
      <c r="Y44" s="504"/>
      <c r="Z44" s="504"/>
      <c r="AA44" s="505"/>
      <c r="AB44" s="362" t="s">
        <v>132</v>
      </c>
      <c r="AC44" s="504"/>
      <c r="AD44" s="504"/>
      <c r="AE44" s="504"/>
      <c r="AF44" s="504"/>
      <c r="AG44" s="504"/>
      <c r="AH44" s="504"/>
      <c r="AI44" s="505"/>
      <c r="AJ44" s="362" t="s">
        <v>30</v>
      </c>
      <c r="AK44" s="504"/>
      <c r="AL44" s="504"/>
      <c r="AM44" s="505"/>
      <c r="AN44" s="362" t="s">
        <v>29</v>
      </c>
      <c r="AO44" s="504"/>
      <c r="AP44" s="504"/>
      <c r="AQ44" s="504"/>
      <c r="AR44" s="504"/>
      <c r="AS44" s="505"/>
      <c r="AT44" s="4"/>
      <c r="AU44" s="14"/>
      <c r="AV44" s="14"/>
      <c r="AW44" s="14"/>
      <c r="AX44" s="18"/>
      <c r="AY44" s="14"/>
      <c r="AZ44" s="14"/>
      <c r="BA44" s="14"/>
    </row>
    <row r="45" spans="2:61" ht="13.5" hidden="1" customHeight="1" x14ac:dyDescent="0.25">
      <c r="B45" s="31" t="s">
        <v>3</v>
      </c>
      <c r="C45" s="32"/>
      <c r="D45" s="32"/>
      <c r="E45" s="33"/>
      <c r="F45" s="21"/>
      <c r="W45" s="22"/>
      <c r="X45" s="21"/>
      <c r="AJ45" s="34"/>
      <c r="AK45" s="23"/>
      <c r="AL45" s="23"/>
      <c r="AM45" s="23"/>
      <c r="AN45" s="38"/>
      <c r="AO45" s="39"/>
      <c r="AP45" s="39"/>
      <c r="AQ45" s="40"/>
      <c r="AS45" s="22"/>
    </row>
    <row r="46" spans="2:61" ht="37.5" customHeight="1" x14ac:dyDescent="0.3">
      <c r="B46" s="313">
        <v>11</v>
      </c>
      <c r="C46" s="314"/>
      <c r="D46" s="314"/>
      <c r="E46" s="315"/>
      <c r="F46" s="512"/>
      <c r="G46" s="513"/>
      <c r="H46" s="513"/>
      <c r="I46" s="513"/>
      <c r="J46" s="513"/>
      <c r="K46" s="513"/>
      <c r="L46" s="513"/>
      <c r="M46" s="513"/>
      <c r="N46" s="513"/>
      <c r="O46" s="514"/>
      <c r="P46" s="515"/>
      <c r="Q46" s="513"/>
      <c r="R46" s="513"/>
      <c r="S46" s="513"/>
      <c r="T46" s="513"/>
      <c r="U46" s="513"/>
      <c r="V46" s="513"/>
      <c r="W46" s="513"/>
      <c r="X46" s="513"/>
      <c r="Y46" s="513"/>
      <c r="Z46" s="513"/>
      <c r="AA46" s="516"/>
      <c r="AB46" s="512"/>
      <c r="AC46" s="513"/>
      <c r="AD46" s="513"/>
      <c r="AE46" s="513"/>
      <c r="AF46" s="513"/>
      <c r="AG46" s="513"/>
      <c r="AH46" s="513"/>
      <c r="AI46" s="514"/>
      <c r="AJ46" s="581"/>
      <c r="AK46" s="582"/>
      <c r="AL46" s="582"/>
      <c r="AM46" s="583"/>
      <c r="AN46" s="573" t="str">
        <f>IF(AJ46="ČR A SR",2500,IF(AJ46="E1",3500,IF(AJ46="E2",4900,IF(AJ46="E3",7800,IF(AJ46="","")))))</f>
        <v/>
      </c>
      <c r="AO46" s="574"/>
      <c r="AP46" s="574"/>
      <c r="AQ46" s="574"/>
      <c r="AR46" s="574"/>
      <c r="AS46" s="575"/>
      <c r="AT46" s="4"/>
      <c r="AU46" s="14"/>
      <c r="AV46" s="4"/>
      <c r="AW46" s="14"/>
      <c r="AX46" s="14"/>
      <c r="AY46" s="41"/>
      <c r="AZ46" s="25"/>
      <c r="BD46" s="35" t="str">
        <f>AN46</f>
        <v/>
      </c>
      <c r="BE46" s="6"/>
      <c r="BF46" s="1">
        <f>AJ46</f>
        <v>0</v>
      </c>
      <c r="BI46" s="1" t="b">
        <f>IF('Odpovědnost TANDEMOVÝ PILOT'!$BF$46="ČR a SR","ČR a SR / CZ &amp; SK",IF('Odpovědnost TANDEMOVÝ PILOT'!$BF$46="E1","Evropa / Europe",IF('Odpovědnost TANDEMOVÝ PILOT'!$BF$46="E2","Evropa / Europe",IF('Odpovědnost TANDEMOVÝ PILOT'!$BF$46="E3","Evropa / Europe",IF('Odpovědnost TANDEMOVÝ PILOT'!$BF$46="","")))))</f>
        <v>0</v>
      </c>
    </row>
    <row r="47" spans="2:61" ht="37.5" customHeight="1" x14ac:dyDescent="0.3">
      <c r="B47" s="313">
        <v>12</v>
      </c>
      <c r="C47" s="314"/>
      <c r="D47" s="314"/>
      <c r="E47" s="315"/>
      <c r="F47" s="512"/>
      <c r="G47" s="571"/>
      <c r="H47" s="571"/>
      <c r="I47" s="571"/>
      <c r="J47" s="571"/>
      <c r="K47" s="571"/>
      <c r="L47" s="571"/>
      <c r="M47" s="571"/>
      <c r="N47" s="571"/>
      <c r="O47" s="572"/>
      <c r="P47" s="527"/>
      <c r="Q47" s="513"/>
      <c r="R47" s="513"/>
      <c r="S47" s="513"/>
      <c r="T47" s="513"/>
      <c r="U47" s="513"/>
      <c r="V47" s="513"/>
      <c r="W47" s="513"/>
      <c r="X47" s="513"/>
      <c r="Y47" s="513"/>
      <c r="Z47" s="513"/>
      <c r="AA47" s="516"/>
      <c r="AB47" s="512"/>
      <c r="AC47" s="571"/>
      <c r="AD47" s="571"/>
      <c r="AE47" s="571"/>
      <c r="AF47" s="571"/>
      <c r="AG47" s="571"/>
      <c r="AH47" s="571"/>
      <c r="AI47" s="572"/>
      <c r="AJ47" s="492"/>
      <c r="AK47" s="492"/>
      <c r="AL47" s="492"/>
      <c r="AM47" s="492"/>
      <c r="AN47" s="573" t="str">
        <f t="shared" ref="AN47:AN55" si="5">IF(AJ47="ČR A SR",2500,IF(AJ47="E1",3500,IF(AJ47="E2",4900,IF(AJ47="E3",7800,IF(AJ47="","")))))</f>
        <v/>
      </c>
      <c r="AO47" s="574"/>
      <c r="AP47" s="574"/>
      <c r="AQ47" s="574"/>
      <c r="AR47" s="574"/>
      <c r="AS47" s="575"/>
      <c r="AT47" s="28"/>
      <c r="AU47" s="25"/>
      <c r="AV47" s="25">
        <f t="shared" ref="AV47:AV55" si="6">VALUE(AB47)</f>
        <v>0</v>
      </c>
      <c r="AW47" s="42" t="str">
        <f t="shared" ref="AW47:AW55" si="7">IF(ISERROR(AV47),"Rodné číslo tvoří pouze číslice!!!",IF(LEN(AV47)=10,IF(VALUE(AV47)/11=ROUND(VALUE(AV47)/11,0),"","Špatně zadané rodné číslo!!!"),IF(LEN(AV47)=9,"","Rodné číslo má 10(9) čísel!!!")))</f>
        <v>Rodné číslo má 10(9) čísel!!!</v>
      </c>
      <c r="AX47" s="28"/>
      <c r="AY47" s="25"/>
      <c r="AZ47" s="25"/>
      <c r="BA47" s="25"/>
      <c r="BD47" s="6" t="str">
        <f t="shared" ref="BD47:BD55" si="8">AN47</f>
        <v/>
      </c>
      <c r="BF47" s="1">
        <f t="shared" ref="BF47:BF55" si="9">AJ47</f>
        <v>0</v>
      </c>
      <c r="BI47" s="1" t="b">
        <f>IF('Odpovědnost TANDEMOVÝ PILOT'!$BF$47="ČR a SR","ČR a SR / CZ &amp; SK",IF('Odpovědnost TANDEMOVÝ PILOT'!$BF$47="E1","Evropa / Europe",IF('Odpovědnost TANDEMOVÝ PILOT'!$BF$47="E2","Evropa / Europe",IF('Odpovědnost TANDEMOVÝ PILOT'!$BF$47="E3","Evropa / Europe",IF('Odpovědnost TANDEMOVÝ PILOT'!$BF$47="","")))))</f>
        <v>0</v>
      </c>
    </row>
    <row r="48" spans="2:61" ht="37.5" customHeight="1" x14ac:dyDescent="0.3">
      <c r="B48" s="313">
        <v>13</v>
      </c>
      <c r="C48" s="314"/>
      <c r="D48" s="314"/>
      <c r="E48" s="315"/>
      <c r="F48" s="512"/>
      <c r="G48" s="571"/>
      <c r="H48" s="571"/>
      <c r="I48" s="571"/>
      <c r="J48" s="571"/>
      <c r="K48" s="571"/>
      <c r="L48" s="571"/>
      <c r="M48" s="571"/>
      <c r="N48" s="571"/>
      <c r="O48" s="572"/>
      <c r="P48" s="527"/>
      <c r="Q48" s="513"/>
      <c r="R48" s="513"/>
      <c r="S48" s="513"/>
      <c r="T48" s="513"/>
      <c r="U48" s="513"/>
      <c r="V48" s="513"/>
      <c r="W48" s="513"/>
      <c r="X48" s="513"/>
      <c r="Y48" s="513"/>
      <c r="Z48" s="513"/>
      <c r="AA48" s="516"/>
      <c r="AB48" s="512"/>
      <c r="AC48" s="571"/>
      <c r="AD48" s="571"/>
      <c r="AE48" s="571"/>
      <c r="AF48" s="571"/>
      <c r="AG48" s="571"/>
      <c r="AH48" s="571"/>
      <c r="AI48" s="572"/>
      <c r="AJ48" s="492"/>
      <c r="AK48" s="492"/>
      <c r="AL48" s="492"/>
      <c r="AM48" s="492"/>
      <c r="AN48" s="573" t="str">
        <f t="shared" si="5"/>
        <v/>
      </c>
      <c r="AO48" s="574"/>
      <c r="AP48" s="574"/>
      <c r="AQ48" s="574"/>
      <c r="AR48" s="574"/>
      <c r="AS48" s="575"/>
      <c r="AT48" s="28"/>
      <c r="AU48" s="25"/>
      <c r="AV48" s="25">
        <f t="shared" si="6"/>
        <v>0</v>
      </c>
      <c r="AW48" s="42" t="str">
        <f t="shared" si="7"/>
        <v>Rodné číslo má 10(9) čísel!!!</v>
      </c>
      <c r="AX48" s="28"/>
      <c r="AY48" s="25"/>
      <c r="AZ48" s="25"/>
      <c r="BA48" s="25"/>
      <c r="BD48" s="6" t="str">
        <f t="shared" si="8"/>
        <v/>
      </c>
      <c r="BF48" s="1">
        <f t="shared" si="9"/>
        <v>0</v>
      </c>
      <c r="BI48" s="1" t="b">
        <f>IF('Odpovědnost TANDEMOVÝ PILOT'!$BF$48="ČR a SR","ČR a SR / CZ &amp; SK",IF('Odpovědnost TANDEMOVÝ PILOT'!$BF$48="E1","Evropa / Europe",IF('Odpovědnost TANDEMOVÝ PILOT'!$BF$48="E2","Evropa / Europe",IF('Odpovědnost TANDEMOVÝ PILOT'!$BF$48="E3","Evropa / Europe",IF('Odpovědnost TANDEMOVÝ PILOT'!$BF$48="","")))))</f>
        <v>0</v>
      </c>
    </row>
    <row r="49" spans="2:61" ht="37.5" customHeight="1" x14ac:dyDescent="0.3">
      <c r="B49" s="313">
        <v>14</v>
      </c>
      <c r="C49" s="314"/>
      <c r="D49" s="314"/>
      <c r="E49" s="315"/>
      <c r="F49" s="512"/>
      <c r="G49" s="571"/>
      <c r="H49" s="571"/>
      <c r="I49" s="571"/>
      <c r="J49" s="571"/>
      <c r="K49" s="571"/>
      <c r="L49" s="571"/>
      <c r="M49" s="571"/>
      <c r="N49" s="571"/>
      <c r="O49" s="572"/>
      <c r="P49" s="527"/>
      <c r="Q49" s="513"/>
      <c r="R49" s="513"/>
      <c r="S49" s="513"/>
      <c r="T49" s="513"/>
      <c r="U49" s="513"/>
      <c r="V49" s="513"/>
      <c r="W49" s="513"/>
      <c r="X49" s="513"/>
      <c r="Y49" s="513"/>
      <c r="Z49" s="513"/>
      <c r="AA49" s="516"/>
      <c r="AB49" s="512"/>
      <c r="AC49" s="571"/>
      <c r="AD49" s="571"/>
      <c r="AE49" s="571"/>
      <c r="AF49" s="571"/>
      <c r="AG49" s="571"/>
      <c r="AH49" s="571"/>
      <c r="AI49" s="572"/>
      <c r="AJ49" s="492"/>
      <c r="AK49" s="492"/>
      <c r="AL49" s="492"/>
      <c r="AM49" s="492"/>
      <c r="AN49" s="573" t="str">
        <f t="shared" si="5"/>
        <v/>
      </c>
      <c r="AO49" s="574"/>
      <c r="AP49" s="574"/>
      <c r="AQ49" s="574"/>
      <c r="AR49" s="574"/>
      <c r="AS49" s="575"/>
      <c r="AT49" s="43"/>
      <c r="AU49" s="4"/>
      <c r="AV49" s="25">
        <f t="shared" si="6"/>
        <v>0</v>
      </c>
      <c r="AW49" s="42" t="str">
        <f t="shared" si="7"/>
        <v>Rodné číslo má 10(9) čísel!!!</v>
      </c>
      <c r="AX49" s="43"/>
      <c r="AY49" s="4"/>
      <c r="AZ49" s="4"/>
      <c r="BA49" s="4"/>
      <c r="BD49" s="6" t="str">
        <f t="shared" si="8"/>
        <v/>
      </c>
      <c r="BF49" s="1">
        <f t="shared" si="9"/>
        <v>0</v>
      </c>
      <c r="BI49" s="1" t="b">
        <f>IF('Odpovědnost TANDEMOVÝ PILOT'!$BF$49="ČR a SR","ČR a SR / CZ &amp; SK",IF('Odpovědnost TANDEMOVÝ PILOT'!$BF$49="E1","Evropa / Europe",IF('Odpovědnost TANDEMOVÝ PILOT'!$BF$49="E2","Evropa / Europe",IF('Odpovědnost TANDEMOVÝ PILOT'!$BF$49="E3","Evropa / Europe",IF('Odpovědnost TANDEMOVÝ PILOT'!$BF$49="","")))))</f>
        <v>0</v>
      </c>
    </row>
    <row r="50" spans="2:61" ht="37.5" customHeight="1" x14ac:dyDescent="0.3">
      <c r="B50" s="313">
        <v>15</v>
      </c>
      <c r="C50" s="314"/>
      <c r="D50" s="314"/>
      <c r="E50" s="315"/>
      <c r="F50" s="512"/>
      <c r="G50" s="571"/>
      <c r="H50" s="571"/>
      <c r="I50" s="571"/>
      <c r="J50" s="571"/>
      <c r="K50" s="571"/>
      <c r="L50" s="571"/>
      <c r="M50" s="571"/>
      <c r="N50" s="571"/>
      <c r="O50" s="572"/>
      <c r="P50" s="527"/>
      <c r="Q50" s="513"/>
      <c r="R50" s="513"/>
      <c r="S50" s="513"/>
      <c r="T50" s="513"/>
      <c r="U50" s="513"/>
      <c r="V50" s="513"/>
      <c r="W50" s="513"/>
      <c r="X50" s="513"/>
      <c r="Y50" s="513"/>
      <c r="Z50" s="513"/>
      <c r="AA50" s="516"/>
      <c r="AB50" s="512"/>
      <c r="AC50" s="571"/>
      <c r="AD50" s="571"/>
      <c r="AE50" s="571"/>
      <c r="AF50" s="571"/>
      <c r="AG50" s="571"/>
      <c r="AH50" s="571"/>
      <c r="AI50" s="572"/>
      <c r="AJ50" s="492"/>
      <c r="AK50" s="492"/>
      <c r="AL50" s="492"/>
      <c r="AM50" s="492"/>
      <c r="AN50" s="573" t="str">
        <f t="shared" si="5"/>
        <v/>
      </c>
      <c r="AO50" s="574"/>
      <c r="AP50" s="574"/>
      <c r="AQ50" s="574"/>
      <c r="AR50" s="574"/>
      <c r="AS50" s="575"/>
      <c r="AT50" s="43"/>
      <c r="AU50" s="4"/>
      <c r="AV50" s="25">
        <f t="shared" si="6"/>
        <v>0</v>
      </c>
      <c r="AW50" s="42" t="str">
        <f t="shared" si="7"/>
        <v>Rodné číslo má 10(9) čísel!!!</v>
      </c>
      <c r="AX50" s="43"/>
      <c r="AY50" s="4"/>
      <c r="AZ50" s="4"/>
      <c r="BA50" s="4"/>
      <c r="BD50" s="6" t="str">
        <f t="shared" si="8"/>
        <v/>
      </c>
      <c r="BF50" s="1">
        <f t="shared" si="9"/>
        <v>0</v>
      </c>
      <c r="BI50" s="1" t="b">
        <f>IF('Odpovědnost TANDEMOVÝ PILOT'!$BF$50="ČR a SR","ČR a SR / CZ &amp; SK",IF('Odpovědnost TANDEMOVÝ PILOT'!$BF$50="E1","Evropa / Europe",IF('Odpovědnost TANDEMOVÝ PILOT'!$BF$50="E2","Evropa / Europe",IF('Odpovědnost TANDEMOVÝ PILOT'!$BF$50="E3","Evropa / Europe",IF('Odpovědnost TANDEMOVÝ PILOT'!$BF$50="","")))))</f>
        <v>0</v>
      </c>
    </row>
    <row r="51" spans="2:61" ht="37.5" customHeight="1" x14ac:dyDescent="0.3">
      <c r="B51" s="313">
        <v>16</v>
      </c>
      <c r="C51" s="314"/>
      <c r="D51" s="314"/>
      <c r="E51" s="315"/>
      <c r="F51" s="512"/>
      <c r="G51" s="571"/>
      <c r="H51" s="571"/>
      <c r="I51" s="571"/>
      <c r="J51" s="571"/>
      <c r="K51" s="571"/>
      <c r="L51" s="571"/>
      <c r="M51" s="571"/>
      <c r="N51" s="571"/>
      <c r="O51" s="572"/>
      <c r="P51" s="527"/>
      <c r="Q51" s="513"/>
      <c r="R51" s="513"/>
      <c r="S51" s="513"/>
      <c r="T51" s="513"/>
      <c r="U51" s="513"/>
      <c r="V51" s="513"/>
      <c r="W51" s="513"/>
      <c r="X51" s="513"/>
      <c r="Y51" s="513"/>
      <c r="Z51" s="513"/>
      <c r="AA51" s="516"/>
      <c r="AB51" s="512"/>
      <c r="AC51" s="571"/>
      <c r="AD51" s="571"/>
      <c r="AE51" s="571"/>
      <c r="AF51" s="571"/>
      <c r="AG51" s="571"/>
      <c r="AH51" s="571"/>
      <c r="AI51" s="572"/>
      <c r="AJ51" s="492"/>
      <c r="AK51" s="492"/>
      <c r="AL51" s="492"/>
      <c r="AM51" s="492"/>
      <c r="AN51" s="573" t="str">
        <f t="shared" si="5"/>
        <v/>
      </c>
      <c r="AO51" s="574"/>
      <c r="AP51" s="574"/>
      <c r="AQ51" s="574"/>
      <c r="AR51" s="574"/>
      <c r="AS51" s="575"/>
      <c r="AT51" s="43"/>
      <c r="AU51" s="4"/>
      <c r="AV51" s="25">
        <f t="shared" si="6"/>
        <v>0</v>
      </c>
      <c r="AW51" s="42" t="str">
        <f t="shared" si="7"/>
        <v>Rodné číslo má 10(9) čísel!!!</v>
      </c>
      <c r="AX51" s="43"/>
      <c r="AY51" s="4"/>
      <c r="AZ51" s="4"/>
      <c r="BA51" s="4"/>
      <c r="BD51" s="6" t="str">
        <f t="shared" si="8"/>
        <v/>
      </c>
      <c r="BF51" s="1">
        <f t="shared" si="9"/>
        <v>0</v>
      </c>
      <c r="BI51" s="1" t="b">
        <f>IF('Odpovědnost TANDEMOVÝ PILOT'!$BF$51="ČR a SR","ČR a SR / CZ &amp; SK",IF('Odpovědnost TANDEMOVÝ PILOT'!$BF$51="E1","Evropa / Europe",IF('Odpovědnost TANDEMOVÝ PILOT'!$BF$51="E2","Evropa / Europe",IF('Odpovědnost TANDEMOVÝ PILOT'!$BF$51="E3","Evropa / Europe",IF('Odpovědnost TANDEMOVÝ PILOT'!$BF$51="","")))))</f>
        <v>0</v>
      </c>
    </row>
    <row r="52" spans="2:61" ht="37.5" customHeight="1" x14ac:dyDescent="0.3">
      <c r="B52" s="313">
        <v>17</v>
      </c>
      <c r="C52" s="314"/>
      <c r="D52" s="314"/>
      <c r="E52" s="315"/>
      <c r="F52" s="512"/>
      <c r="G52" s="571"/>
      <c r="H52" s="571"/>
      <c r="I52" s="571"/>
      <c r="J52" s="571"/>
      <c r="K52" s="571"/>
      <c r="L52" s="571"/>
      <c r="M52" s="571"/>
      <c r="N52" s="571"/>
      <c r="O52" s="572"/>
      <c r="P52" s="527"/>
      <c r="Q52" s="513"/>
      <c r="R52" s="513"/>
      <c r="S52" s="513"/>
      <c r="T52" s="513"/>
      <c r="U52" s="513"/>
      <c r="V52" s="513"/>
      <c r="W52" s="513"/>
      <c r="X52" s="513"/>
      <c r="Y52" s="513"/>
      <c r="Z52" s="513"/>
      <c r="AA52" s="516"/>
      <c r="AB52" s="512"/>
      <c r="AC52" s="571"/>
      <c r="AD52" s="571"/>
      <c r="AE52" s="571"/>
      <c r="AF52" s="571"/>
      <c r="AG52" s="571"/>
      <c r="AH52" s="571"/>
      <c r="AI52" s="572"/>
      <c r="AJ52" s="492"/>
      <c r="AK52" s="492"/>
      <c r="AL52" s="492"/>
      <c r="AM52" s="492"/>
      <c r="AN52" s="573" t="str">
        <f t="shared" si="5"/>
        <v/>
      </c>
      <c r="AO52" s="574"/>
      <c r="AP52" s="574"/>
      <c r="AQ52" s="574"/>
      <c r="AR52" s="574"/>
      <c r="AS52" s="575"/>
      <c r="AT52" s="43"/>
      <c r="AU52" s="4"/>
      <c r="AV52" s="25">
        <f t="shared" si="6"/>
        <v>0</v>
      </c>
      <c r="AW52" s="42" t="str">
        <f t="shared" si="7"/>
        <v>Rodné číslo má 10(9) čísel!!!</v>
      </c>
      <c r="AX52" s="43"/>
      <c r="AY52" s="4"/>
      <c r="AZ52" s="4"/>
      <c r="BA52" s="4"/>
      <c r="BD52" s="6" t="str">
        <f t="shared" si="8"/>
        <v/>
      </c>
      <c r="BF52" s="1">
        <f t="shared" si="9"/>
        <v>0</v>
      </c>
      <c r="BI52" s="1" t="b">
        <f>IF('Odpovědnost TANDEMOVÝ PILOT'!$BF$52="ČR a SR","ČR a SR / CZ &amp; SK",IF('Odpovědnost TANDEMOVÝ PILOT'!$BF$52="E1","Evropa / Europe",IF('Odpovědnost TANDEMOVÝ PILOT'!$BF$52="E2","Evropa / Europe",IF('Odpovědnost TANDEMOVÝ PILOT'!$BF$52="E3","Evropa / Europe",IF('Odpovědnost TANDEMOVÝ PILOT'!$BF$52="","")))))</f>
        <v>0</v>
      </c>
    </row>
    <row r="53" spans="2:61" ht="37.5" customHeight="1" x14ac:dyDescent="0.3">
      <c r="B53" s="313">
        <v>18</v>
      </c>
      <c r="C53" s="314"/>
      <c r="D53" s="314"/>
      <c r="E53" s="315"/>
      <c r="F53" s="512"/>
      <c r="G53" s="571"/>
      <c r="H53" s="571"/>
      <c r="I53" s="571"/>
      <c r="J53" s="571"/>
      <c r="K53" s="571"/>
      <c r="L53" s="571"/>
      <c r="M53" s="571"/>
      <c r="N53" s="571"/>
      <c r="O53" s="572"/>
      <c r="P53" s="527"/>
      <c r="Q53" s="513"/>
      <c r="R53" s="513"/>
      <c r="S53" s="513"/>
      <c r="T53" s="513"/>
      <c r="U53" s="513"/>
      <c r="V53" s="513"/>
      <c r="W53" s="513"/>
      <c r="X53" s="513"/>
      <c r="Y53" s="513"/>
      <c r="Z53" s="513"/>
      <c r="AA53" s="516"/>
      <c r="AB53" s="512"/>
      <c r="AC53" s="571"/>
      <c r="AD53" s="571"/>
      <c r="AE53" s="571"/>
      <c r="AF53" s="571"/>
      <c r="AG53" s="571"/>
      <c r="AH53" s="571"/>
      <c r="AI53" s="572"/>
      <c r="AJ53" s="492"/>
      <c r="AK53" s="492"/>
      <c r="AL53" s="492"/>
      <c r="AM53" s="492"/>
      <c r="AN53" s="573" t="str">
        <f t="shared" si="5"/>
        <v/>
      </c>
      <c r="AO53" s="574"/>
      <c r="AP53" s="574"/>
      <c r="AQ53" s="574"/>
      <c r="AR53" s="574"/>
      <c r="AS53" s="575"/>
      <c r="AT53" s="43"/>
      <c r="AU53" s="4"/>
      <c r="AV53" s="25">
        <f t="shared" si="6"/>
        <v>0</v>
      </c>
      <c r="AW53" s="42" t="str">
        <f t="shared" si="7"/>
        <v>Rodné číslo má 10(9) čísel!!!</v>
      </c>
      <c r="AX53" s="43"/>
      <c r="AY53" s="4"/>
      <c r="AZ53" s="4"/>
      <c r="BA53" s="4"/>
      <c r="BD53" s="6" t="str">
        <f t="shared" si="8"/>
        <v/>
      </c>
      <c r="BF53" s="1">
        <f t="shared" si="9"/>
        <v>0</v>
      </c>
      <c r="BI53" s="1" t="b">
        <f>IF('Odpovědnost TANDEMOVÝ PILOT'!$BF$53="ČR a SR","ČR a SR / CZ &amp; SK",IF('Odpovědnost TANDEMOVÝ PILOT'!$BF$53="E1","Evropa / Europe",IF('Odpovědnost TANDEMOVÝ PILOT'!$BF$53="E2","Evropa / Europe",IF('Odpovědnost TANDEMOVÝ PILOT'!$BF$53="E3","Evropa / Europe",IF('Odpovědnost TANDEMOVÝ PILOT'!$BF$53="","")))))</f>
        <v>0</v>
      </c>
    </row>
    <row r="54" spans="2:61" ht="37.5" customHeight="1" x14ac:dyDescent="0.3">
      <c r="B54" s="313">
        <v>19</v>
      </c>
      <c r="C54" s="314"/>
      <c r="D54" s="314"/>
      <c r="E54" s="315"/>
      <c r="F54" s="512"/>
      <c r="G54" s="571"/>
      <c r="H54" s="571"/>
      <c r="I54" s="571"/>
      <c r="J54" s="571"/>
      <c r="K54" s="571"/>
      <c r="L54" s="571"/>
      <c r="M54" s="571"/>
      <c r="N54" s="571"/>
      <c r="O54" s="572"/>
      <c r="P54" s="527"/>
      <c r="Q54" s="513"/>
      <c r="R54" s="513"/>
      <c r="S54" s="513"/>
      <c r="T54" s="513"/>
      <c r="U54" s="513"/>
      <c r="V54" s="513"/>
      <c r="W54" s="513"/>
      <c r="X54" s="513"/>
      <c r="Y54" s="513"/>
      <c r="Z54" s="513"/>
      <c r="AA54" s="516"/>
      <c r="AB54" s="512"/>
      <c r="AC54" s="571"/>
      <c r="AD54" s="571"/>
      <c r="AE54" s="571"/>
      <c r="AF54" s="571"/>
      <c r="AG54" s="571"/>
      <c r="AH54" s="571"/>
      <c r="AI54" s="572"/>
      <c r="AJ54" s="492"/>
      <c r="AK54" s="492"/>
      <c r="AL54" s="492"/>
      <c r="AM54" s="492"/>
      <c r="AN54" s="573" t="str">
        <f t="shared" si="5"/>
        <v/>
      </c>
      <c r="AO54" s="574"/>
      <c r="AP54" s="574"/>
      <c r="AQ54" s="574"/>
      <c r="AR54" s="574"/>
      <c r="AS54" s="575"/>
      <c r="AT54" s="43"/>
      <c r="AU54" s="4"/>
      <c r="AV54" s="25">
        <f t="shared" si="6"/>
        <v>0</v>
      </c>
      <c r="AW54" s="42" t="str">
        <f t="shared" si="7"/>
        <v>Rodné číslo má 10(9) čísel!!!</v>
      </c>
      <c r="AX54" s="43"/>
      <c r="AY54" s="4"/>
      <c r="AZ54" s="4"/>
      <c r="BA54" s="4"/>
      <c r="BD54" s="6" t="str">
        <f t="shared" si="8"/>
        <v/>
      </c>
      <c r="BF54" s="1">
        <f t="shared" si="9"/>
        <v>0</v>
      </c>
      <c r="BI54" s="1" t="b">
        <f>IF('Odpovědnost TANDEMOVÝ PILOT'!$BF$54="ČR a SR","ČR a SR / CZ &amp; SK",IF('Odpovědnost TANDEMOVÝ PILOT'!$BF$54="E1","Evropa / Europe",IF('Odpovědnost TANDEMOVÝ PILOT'!$BF$54="E2","Evropa / Europe",IF('Odpovědnost TANDEMOVÝ PILOT'!$BF$54="E3","Evropa / Europe",IF('Odpovědnost TANDEMOVÝ PILOT'!$BF$54="","")))))</f>
        <v>0</v>
      </c>
    </row>
    <row r="55" spans="2:61" ht="37.5" customHeight="1" thickBot="1" x14ac:dyDescent="0.35">
      <c r="B55" s="383">
        <v>20</v>
      </c>
      <c r="C55" s="384"/>
      <c r="D55" s="384"/>
      <c r="E55" s="385"/>
      <c r="F55" s="531"/>
      <c r="G55" s="576"/>
      <c r="H55" s="576"/>
      <c r="I55" s="576"/>
      <c r="J55" s="576"/>
      <c r="K55" s="576"/>
      <c r="L55" s="576"/>
      <c r="M55" s="576"/>
      <c r="N55" s="576"/>
      <c r="O55" s="577"/>
      <c r="P55" s="578"/>
      <c r="Q55" s="532"/>
      <c r="R55" s="532"/>
      <c r="S55" s="532"/>
      <c r="T55" s="532"/>
      <c r="U55" s="532"/>
      <c r="V55" s="532"/>
      <c r="W55" s="532"/>
      <c r="X55" s="532"/>
      <c r="Y55" s="532"/>
      <c r="Z55" s="532"/>
      <c r="AA55" s="579"/>
      <c r="AB55" s="531"/>
      <c r="AC55" s="576"/>
      <c r="AD55" s="576"/>
      <c r="AE55" s="576"/>
      <c r="AF55" s="576"/>
      <c r="AG55" s="576"/>
      <c r="AH55" s="576"/>
      <c r="AI55" s="577"/>
      <c r="AJ55" s="580"/>
      <c r="AK55" s="580"/>
      <c r="AL55" s="580"/>
      <c r="AM55" s="580"/>
      <c r="AN55" s="573" t="str">
        <f t="shared" si="5"/>
        <v/>
      </c>
      <c r="AO55" s="574"/>
      <c r="AP55" s="574"/>
      <c r="AQ55" s="574"/>
      <c r="AR55" s="574"/>
      <c r="AS55" s="575"/>
      <c r="AT55" s="43"/>
      <c r="AU55" s="4"/>
      <c r="AV55" s="25">
        <f t="shared" si="6"/>
        <v>0</v>
      </c>
      <c r="AW55" s="42" t="str">
        <f t="shared" si="7"/>
        <v>Rodné číslo má 10(9) čísel!!!</v>
      </c>
      <c r="AX55" s="43"/>
      <c r="AY55" s="4"/>
      <c r="AZ55" s="4"/>
      <c r="BA55" s="4"/>
      <c r="BD55" s="6" t="str">
        <f t="shared" si="8"/>
        <v/>
      </c>
      <c r="BF55" s="1">
        <f t="shared" si="9"/>
        <v>0</v>
      </c>
      <c r="BI55" s="1" t="b">
        <f>IF('Odpovědnost TANDEMOVÝ PILOT'!$BF$55="ČR a SR","ČR a SR / CZ &amp; SK",IF('Odpovědnost TANDEMOVÝ PILOT'!$BF$55="E1","Evropa / Europe",IF('Odpovědnost TANDEMOVÝ PILOT'!$BF$55="E2","Evropa / Europe",IF('Odpovědnost TANDEMOVÝ PILOT'!$BF$55="E3","Evropa / Europe",IF('Odpovědnost TANDEMOVÝ PILOT'!$BF$55="","")))))</f>
        <v>0</v>
      </c>
    </row>
    <row r="56" spans="2:61" ht="21" customHeight="1" thickBot="1" x14ac:dyDescent="0.35">
      <c r="B56" s="9"/>
      <c r="P56" s="565" t="s">
        <v>19</v>
      </c>
      <c r="Q56" s="566"/>
      <c r="R56" s="566"/>
      <c r="S56" s="566"/>
      <c r="T56" s="566"/>
      <c r="U56" s="566"/>
      <c r="V56" s="566"/>
      <c r="W56" s="566"/>
      <c r="X56" s="566"/>
      <c r="Y56" s="566"/>
      <c r="Z56" s="566"/>
      <c r="AA56" s="566"/>
      <c r="AB56" s="566"/>
      <c r="AC56" s="566"/>
      <c r="AD56" s="566"/>
      <c r="AE56" s="566"/>
      <c r="AF56" s="566"/>
      <c r="AG56" s="566"/>
      <c r="AH56" s="566"/>
      <c r="AI56" s="566"/>
      <c r="AJ56" s="566"/>
      <c r="AK56" s="566"/>
      <c r="AL56" s="566"/>
      <c r="AM56" s="567"/>
      <c r="AN56" s="568">
        <f>AT56</f>
        <v>0</v>
      </c>
      <c r="AO56" s="569"/>
      <c r="AP56" s="569"/>
      <c r="AQ56" s="569"/>
      <c r="AR56" s="569"/>
      <c r="AS56" s="570"/>
      <c r="AT56" s="6">
        <f>SUM(AN46:AS55)</f>
        <v>0</v>
      </c>
      <c r="AX56" s="28"/>
      <c r="AY56" s="14"/>
      <c r="AZ56" s="14"/>
      <c r="BA56" s="14"/>
      <c r="BD56" s="6"/>
    </row>
    <row r="57" spans="2:61" ht="16.5" customHeight="1" x14ac:dyDescent="0.3">
      <c r="B57" s="36"/>
      <c r="C57" s="36"/>
      <c r="D57" s="36"/>
      <c r="E57" s="36"/>
      <c r="F57" s="25"/>
      <c r="G57" s="14"/>
      <c r="H57" s="14"/>
      <c r="I57" s="14"/>
      <c r="J57" s="14"/>
      <c r="K57" s="14"/>
      <c r="L57" s="14"/>
      <c r="M57" s="14"/>
      <c r="N57" s="14"/>
      <c r="O57" s="14"/>
      <c r="P57" s="14"/>
      <c r="Q57" s="14"/>
      <c r="R57" s="14"/>
      <c r="S57" s="14"/>
      <c r="T57" s="37"/>
      <c r="U57" s="14"/>
      <c r="V57" s="14"/>
      <c r="W57" s="14"/>
      <c r="X57" s="14"/>
      <c r="Y57" s="14"/>
      <c r="Z57" s="14"/>
      <c r="AA57" s="14"/>
      <c r="AB57" s="14"/>
      <c r="AC57" s="14"/>
      <c r="AD57" s="14"/>
      <c r="AE57" s="14"/>
      <c r="AF57" s="14"/>
      <c r="AG57" s="14"/>
      <c r="AH57" s="14"/>
      <c r="AI57" s="14"/>
      <c r="AJ57" s="25"/>
      <c r="AK57" s="25"/>
      <c r="AL57" s="25"/>
      <c r="AM57" s="25"/>
      <c r="AN57" s="14"/>
      <c r="AO57" s="14"/>
      <c r="AT57" s="25"/>
      <c r="AU57" s="25"/>
      <c r="AV57" s="25"/>
      <c r="AW57" s="25"/>
      <c r="AX57" s="14"/>
      <c r="AY57" s="14"/>
      <c r="AZ57" s="25"/>
    </row>
    <row r="58" spans="2:61" ht="16.5" customHeight="1" x14ac:dyDescent="0.3">
      <c r="B58" s="36"/>
      <c r="C58" s="36"/>
      <c r="D58" s="36"/>
      <c r="E58" s="36"/>
      <c r="F58" s="25"/>
      <c r="G58" s="14"/>
      <c r="H58" s="14"/>
      <c r="I58" s="14"/>
      <c r="J58" s="1" t="s">
        <v>31</v>
      </c>
      <c r="K58" s="14"/>
      <c r="L58" s="14"/>
      <c r="M58" s="14"/>
      <c r="N58" s="14"/>
      <c r="O58" s="14"/>
      <c r="P58" s="14"/>
      <c r="Q58" s="14"/>
      <c r="R58" s="14"/>
      <c r="S58" s="14"/>
      <c r="T58" s="37"/>
      <c r="U58" s="14"/>
      <c r="V58" s="14"/>
      <c r="W58" s="14"/>
      <c r="X58" s="14"/>
      <c r="Y58" s="14"/>
      <c r="Z58" s="14"/>
      <c r="AA58" s="14"/>
      <c r="AB58" s="14"/>
      <c r="AC58" s="14"/>
      <c r="AD58" s="14"/>
      <c r="AE58" s="14"/>
      <c r="AF58" s="14"/>
      <c r="AG58" s="14"/>
      <c r="AH58" s="14"/>
      <c r="AI58" s="14"/>
      <c r="AJ58" s="25"/>
      <c r="AK58" s="25"/>
      <c r="AL58" s="25"/>
      <c r="AM58" s="25"/>
      <c r="AN58" s="14"/>
      <c r="AO58" s="14"/>
      <c r="AT58" s="25"/>
      <c r="AU58" s="25"/>
      <c r="AV58" s="25"/>
      <c r="AW58" s="25"/>
      <c r="AX58" s="14"/>
      <c r="AY58" s="14"/>
      <c r="AZ58" s="25"/>
    </row>
    <row r="59" spans="2:61" ht="16.5" customHeight="1" x14ac:dyDescent="0.3">
      <c r="B59" s="36"/>
      <c r="C59" s="36"/>
      <c r="D59" s="36"/>
      <c r="E59" s="36"/>
      <c r="F59" s="1" t="s">
        <v>103</v>
      </c>
      <c r="AE59" s="299" t="s">
        <v>32</v>
      </c>
      <c r="AF59" s="299"/>
      <c r="AG59" s="299"/>
      <c r="AH59" s="299"/>
      <c r="AI59" s="299"/>
      <c r="AJ59" s="299"/>
      <c r="AK59" s="299"/>
      <c r="AL59" s="299"/>
      <c r="AM59" s="25"/>
      <c r="AN59" s="14"/>
      <c r="AO59" s="14"/>
      <c r="AT59" s="25"/>
      <c r="AU59" s="25"/>
      <c r="AV59" s="25"/>
      <c r="AW59" s="25"/>
      <c r="AX59" s="14"/>
      <c r="AY59" s="14"/>
      <c r="AZ59" s="25"/>
    </row>
    <row r="60" spans="2:61" ht="16.5" customHeight="1" x14ac:dyDescent="0.3">
      <c r="B60" s="36"/>
      <c r="C60" s="36"/>
      <c r="D60" s="36"/>
      <c r="E60" s="36"/>
      <c r="F60" s="1" t="s">
        <v>36</v>
      </c>
      <c r="G60" s="57"/>
      <c r="H60" s="57"/>
      <c r="I60" s="57"/>
      <c r="J60" s="57"/>
      <c r="K60" s="57"/>
      <c r="L60" s="57"/>
      <c r="M60" s="57"/>
      <c r="N60" s="57"/>
      <c r="O60" s="57"/>
      <c r="P60" s="57"/>
      <c r="Q60" s="57"/>
      <c r="R60" s="57"/>
      <c r="S60" s="57"/>
      <c r="T60" s="57"/>
      <c r="U60" s="57"/>
      <c r="V60" s="57"/>
      <c r="W60" s="57"/>
      <c r="X60" s="57"/>
      <c r="Y60" s="57"/>
      <c r="Z60" s="57"/>
      <c r="AA60" s="57"/>
      <c r="AB60" s="57"/>
      <c r="AC60" s="57"/>
      <c r="AD60" s="57"/>
      <c r="AE60" s="299" t="s">
        <v>33</v>
      </c>
      <c r="AF60" s="219"/>
      <c r="AG60" s="219"/>
      <c r="AH60" s="219"/>
      <c r="AI60" s="219"/>
      <c r="AJ60" s="219"/>
      <c r="AK60" s="219"/>
      <c r="AL60" s="219"/>
      <c r="AM60" s="25"/>
      <c r="AN60" s="14"/>
      <c r="AO60" s="14"/>
      <c r="AT60" s="25"/>
      <c r="AU60" s="25"/>
      <c r="AV60" s="25"/>
      <c r="AW60" s="25"/>
      <c r="AX60" s="14"/>
      <c r="AY60" s="14"/>
      <c r="AZ60" s="25"/>
    </row>
    <row r="61" spans="2:61" ht="16.5" customHeight="1" x14ac:dyDescent="0.3">
      <c r="B61" s="36"/>
      <c r="C61" s="36"/>
      <c r="D61" s="36"/>
      <c r="E61" s="36"/>
      <c r="F61" s="307" t="s">
        <v>104</v>
      </c>
      <c r="G61" s="260"/>
      <c r="H61" s="260"/>
      <c r="I61" s="260"/>
      <c r="J61" s="260"/>
      <c r="K61" s="260"/>
      <c r="L61" s="260"/>
      <c r="M61" s="260"/>
      <c r="N61" s="260"/>
      <c r="O61" s="260"/>
      <c r="P61" s="260"/>
      <c r="Q61" s="260"/>
      <c r="R61" s="260"/>
      <c r="S61" s="260"/>
      <c r="T61" s="260"/>
      <c r="U61" s="260"/>
      <c r="V61" s="260"/>
      <c r="W61" s="260"/>
      <c r="X61" s="260"/>
      <c r="Y61" s="260"/>
      <c r="Z61" s="260"/>
      <c r="AA61" s="260"/>
      <c r="AB61" s="260"/>
      <c r="AC61" s="260"/>
      <c r="AD61" s="260"/>
      <c r="AE61" s="299" t="s">
        <v>105</v>
      </c>
      <c r="AF61" s="219"/>
      <c r="AG61" s="219"/>
      <c r="AH61" s="219"/>
      <c r="AI61" s="219"/>
      <c r="AJ61" s="219"/>
      <c r="AK61" s="219"/>
      <c r="AL61" s="219"/>
      <c r="AM61" s="25"/>
      <c r="AN61" s="14"/>
      <c r="AO61" s="14"/>
      <c r="AT61" s="25"/>
      <c r="AU61" s="25"/>
      <c r="AV61" s="25"/>
      <c r="AW61" s="25"/>
      <c r="AX61" s="14"/>
      <c r="AY61" s="14"/>
      <c r="AZ61" s="25"/>
    </row>
    <row r="62" spans="2:61" ht="16.5" customHeight="1" x14ac:dyDescent="0.3">
      <c r="B62" s="36"/>
      <c r="C62" s="36"/>
      <c r="D62" s="36"/>
      <c r="E62" s="36"/>
      <c r="F62" s="307" t="s">
        <v>106</v>
      </c>
      <c r="G62" s="260"/>
      <c r="H62" s="260"/>
      <c r="I62" s="260"/>
      <c r="J62" s="260"/>
      <c r="K62" s="260"/>
      <c r="L62" s="260"/>
      <c r="M62" s="260"/>
      <c r="N62" s="260"/>
      <c r="O62" s="260"/>
      <c r="P62" s="260"/>
      <c r="Q62" s="260"/>
      <c r="R62" s="260"/>
      <c r="S62" s="260"/>
      <c r="T62" s="260"/>
      <c r="U62" s="260"/>
      <c r="V62" s="260"/>
      <c r="W62" s="260"/>
      <c r="X62" s="260"/>
      <c r="Y62" s="260"/>
      <c r="Z62" s="260"/>
      <c r="AA62" s="260"/>
      <c r="AB62" s="260"/>
      <c r="AC62" s="260"/>
      <c r="AD62" s="260"/>
      <c r="AE62" s="299" t="s">
        <v>107</v>
      </c>
      <c r="AF62" s="219"/>
      <c r="AG62" s="219"/>
      <c r="AH62" s="219"/>
      <c r="AI62" s="219"/>
      <c r="AJ62" s="219"/>
      <c r="AK62" s="219"/>
      <c r="AL62" s="219"/>
      <c r="AM62" s="25"/>
      <c r="AN62" s="14"/>
      <c r="AO62" s="14"/>
      <c r="AT62" s="25"/>
      <c r="AU62" s="25"/>
      <c r="AV62" s="25"/>
      <c r="AW62" s="25"/>
      <c r="AX62" s="14"/>
      <c r="AY62" s="14"/>
      <c r="AZ62" s="25"/>
    </row>
    <row r="63" spans="2:61" ht="16.5" customHeight="1" x14ac:dyDescent="0.3">
      <c r="B63" s="36"/>
      <c r="C63" s="36"/>
      <c r="D63" s="36"/>
      <c r="E63" s="36"/>
      <c r="F63" s="25"/>
      <c r="G63" s="14"/>
      <c r="H63" s="14"/>
      <c r="I63" s="14"/>
      <c r="T63" s="44"/>
      <c r="X63" s="14"/>
      <c r="Y63" s="14"/>
      <c r="Z63" s="14"/>
      <c r="AA63" s="14"/>
      <c r="AB63" s="14"/>
      <c r="AC63" s="14"/>
      <c r="AD63" s="14"/>
      <c r="AE63" s="14"/>
      <c r="AF63" s="14"/>
      <c r="AG63" s="14"/>
      <c r="AH63" s="14"/>
      <c r="AI63" s="14"/>
      <c r="AJ63" s="25"/>
      <c r="AK63" s="25"/>
      <c r="AL63" s="25"/>
      <c r="AM63" s="25"/>
      <c r="AN63" s="14"/>
      <c r="AO63" s="14"/>
      <c r="AT63" s="25"/>
      <c r="AU63" s="25"/>
      <c r="AV63" s="25"/>
      <c r="AW63" s="25"/>
      <c r="AX63" s="14"/>
      <c r="AY63" s="14"/>
      <c r="AZ63" s="25"/>
    </row>
    <row r="64" spans="2:61" ht="16.5" customHeight="1" x14ac:dyDescent="0.3">
      <c r="B64" s="36"/>
      <c r="C64" s="36"/>
      <c r="D64" s="36"/>
      <c r="E64" s="36"/>
      <c r="F64" s="25"/>
      <c r="G64" s="14"/>
      <c r="H64" s="14"/>
      <c r="I64" s="14"/>
      <c r="T64" s="44"/>
      <c r="X64" s="14"/>
      <c r="Y64" s="14"/>
      <c r="Z64" s="14"/>
      <c r="AA64" s="14"/>
      <c r="AB64" s="14"/>
      <c r="AC64" s="14"/>
      <c r="AD64" s="14"/>
      <c r="AE64" s="14"/>
      <c r="AF64" s="14"/>
      <c r="AG64" s="14"/>
      <c r="AH64" s="14"/>
      <c r="AI64" s="14"/>
      <c r="AJ64" s="25"/>
      <c r="AK64" s="25"/>
      <c r="AL64" s="25"/>
      <c r="AM64" s="25"/>
      <c r="AN64" s="14"/>
      <c r="AO64" s="14"/>
      <c r="AT64" s="25"/>
      <c r="AU64" s="25"/>
      <c r="AV64" s="25"/>
      <c r="AW64" s="25"/>
      <c r="AX64" s="14"/>
      <c r="AY64" s="14"/>
      <c r="AZ64" s="25"/>
    </row>
    <row r="65" spans="2:52" ht="16.5" customHeight="1" x14ac:dyDescent="0.3">
      <c r="B65" s="36"/>
      <c r="C65" s="36"/>
      <c r="D65" s="36"/>
      <c r="E65" s="36"/>
      <c r="F65" s="25"/>
      <c r="G65" s="14"/>
      <c r="H65" s="14"/>
      <c r="I65" s="14"/>
      <c r="T65" s="44"/>
      <c r="X65" s="14"/>
      <c r="Y65" s="14"/>
      <c r="Z65" s="14"/>
      <c r="AA65" s="14"/>
      <c r="AB65" s="14"/>
      <c r="AC65" s="14"/>
      <c r="AD65" s="14"/>
      <c r="AE65" s="14"/>
      <c r="AF65" s="14"/>
      <c r="AG65" s="14"/>
      <c r="AH65" s="14"/>
      <c r="AI65" s="14"/>
      <c r="AJ65" s="25"/>
      <c r="AK65" s="25"/>
      <c r="AL65" s="25"/>
      <c r="AM65" s="25"/>
      <c r="AN65" s="14"/>
      <c r="AO65" s="14"/>
      <c r="AT65" s="25"/>
      <c r="AU65" s="25"/>
      <c r="AV65" s="25"/>
      <c r="AW65" s="25"/>
      <c r="AX65" s="14"/>
      <c r="AY65" s="14"/>
      <c r="AZ65" s="25"/>
    </row>
    <row r="66" spans="2:52" ht="16.5" customHeight="1" x14ac:dyDescent="0.3">
      <c r="B66" s="36"/>
      <c r="C66" s="36"/>
      <c r="D66" s="36"/>
      <c r="E66" s="36"/>
      <c r="F66" s="25"/>
      <c r="G66" s="14"/>
      <c r="H66" s="14"/>
      <c r="I66" s="14"/>
      <c r="T66" s="44"/>
      <c r="X66" s="14"/>
      <c r="Y66" s="14"/>
      <c r="Z66" s="14"/>
      <c r="AA66" s="14"/>
      <c r="AB66" s="14"/>
      <c r="AC66" s="14"/>
      <c r="AD66" s="14"/>
      <c r="AE66" s="14"/>
      <c r="AF66" s="14"/>
      <c r="AG66" s="14"/>
      <c r="AH66" s="14"/>
      <c r="AI66" s="14"/>
      <c r="AJ66" s="25"/>
      <c r="AK66" s="25"/>
      <c r="AL66" s="25"/>
      <c r="AM66" s="25"/>
      <c r="AN66" s="14"/>
      <c r="AO66" s="14"/>
      <c r="AT66" s="25"/>
      <c r="AU66" s="25"/>
      <c r="AV66" s="25"/>
      <c r="AW66" s="25"/>
      <c r="AX66" s="14"/>
      <c r="AY66" s="14"/>
      <c r="AZ66" s="25"/>
    </row>
    <row r="67" spans="2:52" ht="16.5" customHeight="1" x14ac:dyDescent="0.25"/>
    <row r="68" spans="2:52" ht="16.5" customHeight="1" x14ac:dyDescent="0.25">
      <c r="V68" s="14"/>
      <c r="W68" s="14"/>
      <c r="X68" s="14"/>
      <c r="Y68" s="14"/>
      <c r="Z68" s="14"/>
      <c r="AA68" s="14"/>
      <c r="AB68" s="14"/>
      <c r="AC68" s="14"/>
      <c r="AD68" s="14"/>
      <c r="AE68" s="14"/>
      <c r="AF68" s="14"/>
      <c r="AG68" s="14"/>
      <c r="AH68" s="14"/>
      <c r="AI68" s="14"/>
      <c r="AJ68" s="14"/>
      <c r="AK68" s="14"/>
      <c r="AL68" s="14"/>
      <c r="AM68" s="14"/>
      <c r="AN68" s="14"/>
      <c r="AO68" s="14"/>
    </row>
    <row r="69" spans="2:52" ht="16.5" customHeight="1" x14ac:dyDescent="0.25">
      <c r="V69" s="14"/>
      <c r="W69" s="14"/>
      <c r="X69" s="14"/>
      <c r="Y69" s="14"/>
      <c r="Z69" s="14"/>
      <c r="AA69" s="14"/>
      <c r="AB69" s="14"/>
      <c r="AC69" s="14"/>
      <c r="AD69" s="14"/>
      <c r="AE69" s="14"/>
      <c r="AF69" s="14"/>
      <c r="AG69" s="14"/>
      <c r="AH69" s="14"/>
      <c r="AI69" s="14"/>
      <c r="AJ69" s="14"/>
      <c r="AK69" s="14"/>
      <c r="AL69" s="14"/>
      <c r="AM69" s="14"/>
      <c r="AN69" s="14"/>
      <c r="AO69" s="14"/>
    </row>
    <row r="70" spans="2:52" ht="15" customHeight="1" x14ac:dyDescent="0.3">
      <c r="B70" s="36"/>
      <c r="C70" s="36"/>
      <c r="D70" s="36"/>
      <c r="E70" s="36"/>
      <c r="F70" s="25"/>
      <c r="G70" s="14"/>
      <c r="H70" s="14"/>
    </row>
    <row r="71" spans="2:52" ht="15" customHeight="1" x14ac:dyDescent="0.25"/>
    <row r="72" spans="2:52" ht="15" customHeight="1" x14ac:dyDescent="0.25"/>
    <row r="73" spans="2:52" ht="15" customHeight="1" x14ac:dyDescent="0.25">
      <c r="B73" s="562" t="s">
        <v>147</v>
      </c>
      <c r="C73" s="563"/>
      <c r="D73" s="563"/>
      <c r="E73" s="563"/>
      <c r="F73" s="563"/>
      <c r="G73" s="563"/>
      <c r="H73" s="564"/>
    </row>
    <row r="74" spans="2:52" ht="15" customHeight="1" x14ac:dyDescent="0.25"/>
    <row r="75" spans="2:52" ht="17.25" customHeight="1" x14ac:dyDescent="0.3">
      <c r="F75" s="307" t="s">
        <v>0</v>
      </c>
      <c r="G75" s="307"/>
      <c r="H75" s="307"/>
      <c r="I75" s="307"/>
      <c r="J75" s="307"/>
      <c r="K75" s="307"/>
      <c r="L75" s="307"/>
      <c r="M75" s="307"/>
      <c r="N75" s="307"/>
      <c r="O75" s="433"/>
      <c r="P75" s="462" t="e">
        <f>IF(AT75=0," ",IF(AT75&gt;0,AT75))</f>
        <v>#REF!</v>
      </c>
      <c r="Q75" s="463"/>
      <c r="R75" s="463"/>
      <c r="S75" s="463"/>
      <c r="T75" s="463"/>
      <c r="U75" s="463"/>
      <c r="V75" s="463"/>
      <c r="W75" s="463"/>
      <c r="X75" s="463"/>
      <c r="Y75" s="464"/>
      <c r="AA75" s="307" t="s">
        <v>1</v>
      </c>
      <c r="AB75" s="307"/>
      <c r="AC75" s="307"/>
      <c r="AD75" s="307"/>
      <c r="AE75" s="433"/>
      <c r="AF75" s="434">
        <v>0</v>
      </c>
      <c r="AG75" s="435"/>
      <c r="AH75" s="436"/>
      <c r="AJ75" s="307" t="s">
        <v>2</v>
      </c>
      <c r="AK75" s="307"/>
      <c r="AL75" s="433"/>
      <c r="AM75" s="437"/>
      <c r="AN75" s="438"/>
      <c r="AO75" s="439"/>
      <c r="AT75" s="1" t="e">
        <f>#REF!</f>
        <v>#REF!</v>
      </c>
    </row>
    <row r="76" spans="2:52" s="81" customFormat="1" ht="21.75" customHeight="1" x14ac:dyDescent="0.25">
      <c r="B76" s="611" t="s">
        <v>146</v>
      </c>
      <c r="C76" s="611"/>
      <c r="D76" s="611"/>
      <c r="E76" s="611"/>
      <c r="F76" s="611"/>
      <c r="G76" s="611"/>
      <c r="H76" s="611"/>
      <c r="I76" s="611"/>
      <c r="J76" s="611"/>
      <c r="K76" s="611"/>
      <c r="L76" s="611"/>
      <c r="M76" s="611"/>
      <c r="N76" s="611"/>
      <c r="O76" s="611"/>
      <c r="P76" s="611"/>
      <c r="Q76" s="611"/>
      <c r="R76" s="611"/>
      <c r="S76" s="611"/>
      <c r="T76" s="611"/>
      <c r="U76" s="611"/>
      <c r="V76" s="611"/>
      <c r="W76" s="611"/>
      <c r="X76" s="611"/>
      <c r="Y76" s="611"/>
      <c r="Z76" s="611"/>
      <c r="AA76" s="611"/>
      <c r="AB76" s="611"/>
      <c r="AC76" s="611"/>
      <c r="AD76" s="611"/>
      <c r="AE76" s="611"/>
      <c r="AF76" s="611"/>
      <c r="AG76" s="611"/>
      <c r="AH76" s="611"/>
      <c r="AI76" s="611"/>
      <c r="AJ76" s="611"/>
      <c r="AK76" s="611"/>
      <c r="AL76" s="611"/>
      <c r="AM76" s="611"/>
      <c r="AN76" s="611"/>
      <c r="AO76" s="611"/>
      <c r="AP76" s="611"/>
      <c r="AQ76" s="611"/>
      <c r="AR76" s="611"/>
      <c r="AS76" s="611"/>
    </row>
    <row r="77" spans="2:52" s="81" customFormat="1" ht="21.75" customHeight="1" x14ac:dyDescent="0.25">
      <c r="B77" s="611"/>
      <c r="C77" s="611"/>
      <c r="D77" s="611"/>
      <c r="E77" s="611"/>
      <c r="F77" s="611"/>
      <c r="G77" s="611"/>
      <c r="H77" s="611"/>
      <c r="I77" s="611"/>
      <c r="J77" s="611"/>
      <c r="K77" s="611"/>
      <c r="L77" s="611"/>
      <c r="M77" s="611"/>
      <c r="N77" s="611"/>
      <c r="O77" s="611"/>
      <c r="P77" s="611"/>
      <c r="Q77" s="611"/>
      <c r="R77" s="611"/>
      <c r="S77" s="611"/>
      <c r="T77" s="611"/>
      <c r="U77" s="611"/>
      <c r="V77" s="611"/>
      <c r="W77" s="611"/>
      <c r="X77" s="611"/>
      <c r="Y77" s="611"/>
      <c r="Z77" s="611"/>
      <c r="AA77" s="611"/>
      <c r="AB77" s="611"/>
      <c r="AC77" s="611"/>
      <c r="AD77" s="611"/>
      <c r="AE77" s="611"/>
      <c r="AF77" s="611"/>
      <c r="AG77" s="611"/>
      <c r="AH77" s="611"/>
      <c r="AI77" s="611"/>
      <c r="AJ77" s="611"/>
      <c r="AK77" s="611"/>
      <c r="AL77" s="611"/>
      <c r="AM77" s="611"/>
      <c r="AN77" s="611"/>
      <c r="AO77" s="611"/>
      <c r="AP77" s="611"/>
      <c r="AQ77" s="611"/>
      <c r="AR77" s="611"/>
      <c r="AS77" s="611"/>
    </row>
    <row r="78" spans="2:52" ht="6" customHeight="1" thickBot="1" x14ac:dyDescent="0.45">
      <c r="B78" s="17"/>
    </row>
    <row r="79" spans="2:52" ht="17.25" customHeight="1" thickBot="1" x14ac:dyDescent="0.45">
      <c r="B79" s="17"/>
      <c r="X79" s="584" t="s">
        <v>14</v>
      </c>
      <c r="Y79" s="585"/>
      <c r="Z79" s="585"/>
      <c r="AA79" s="585"/>
      <c r="AB79" s="585"/>
      <c r="AC79" s="585"/>
      <c r="AD79" s="585"/>
      <c r="AE79" s="585"/>
      <c r="AF79" s="585"/>
      <c r="AG79" s="585"/>
      <c r="AH79" s="585"/>
      <c r="AI79" s="586"/>
      <c r="AJ79" s="329" t="s">
        <v>133</v>
      </c>
      <c r="AK79" s="372"/>
      <c r="AL79" s="372"/>
      <c r="AM79" s="372"/>
      <c r="AN79" s="372"/>
      <c r="AO79" s="539"/>
    </row>
    <row r="80" spans="2:52" ht="6" customHeight="1" thickBot="1" x14ac:dyDescent="0.45">
      <c r="B80" s="17"/>
    </row>
    <row r="81" spans="2:61" ht="30.75" customHeight="1" thickBot="1" x14ac:dyDescent="0.3">
      <c r="B81" s="520" t="s">
        <v>24</v>
      </c>
      <c r="C81" s="521"/>
      <c r="D81" s="521"/>
      <c r="E81" s="522"/>
      <c r="F81" s="362" t="s">
        <v>25</v>
      </c>
      <c r="G81" s="504"/>
      <c r="H81" s="504"/>
      <c r="I81" s="504"/>
      <c r="J81" s="504"/>
      <c r="K81" s="504"/>
      <c r="L81" s="504"/>
      <c r="M81" s="504"/>
      <c r="N81" s="504"/>
      <c r="O81" s="505"/>
      <c r="P81" s="362" t="s">
        <v>26</v>
      </c>
      <c r="Q81" s="504"/>
      <c r="R81" s="504"/>
      <c r="S81" s="504"/>
      <c r="T81" s="504"/>
      <c r="U81" s="504"/>
      <c r="V81" s="504"/>
      <c r="W81" s="504"/>
      <c r="X81" s="504"/>
      <c r="Y81" s="504"/>
      <c r="Z81" s="504"/>
      <c r="AA81" s="505"/>
      <c r="AB81" s="362" t="s">
        <v>132</v>
      </c>
      <c r="AC81" s="504"/>
      <c r="AD81" s="504"/>
      <c r="AE81" s="504"/>
      <c r="AF81" s="504"/>
      <c r="AG81" s="504"/>
      <c r="AH81" s="504"/>
      <c r="AI81" s="505"/>
      <c r="AJ81" s="362" t="s">
        <v>30</v>
      </c>
      <c r="AK81" s="504"/>
      <c r="AL81" s="504"/>
      <c r="AM81" s="505"/>
      <c r="AN81" s="362" t="s">
        <v>29</v>
      </c>
      <c r="AO81" s="504"/>
      <c r="AP81" s="504"/>
      <c r="AQ81" s="504"/>
      <c r="AR81" s="504"/>
      <c r="AS81" s="505"/>
      <c r="AT81" s="4"/>
      <c r="AU81" s="14"/>
      <c r="AV81" s="14"/>
      <c r="AW81" s="14"/>
      <c r="AX81" s="18"/>
      <c r="AY81" s="14"/>
      <c r="AZ81" s="14"/>
      <c r="BA81" s="14"/>
    </row>
    <row r="82" spans="2:61" ht="13.5" hidden="1" customHeight="1" x14ac:dyDescent="0.25">
      <c r="B82" s="31" t="s">
        <v>3</v>
      </c>
      <c r="C82" s="32"/>
      <c r="D82" s="32"/>
      <c r="E82" s="33"/>
      <c r="F82" s="21"/>
      <c r="W82" s="22"/>
      <c r="X82" s="21"/>
      <c r="AJ82" s="34"/>
      <c r="AK82" s="23"/>
      <c r="AL82" s="23"/>
      <c r="AM82" s="23"/>
      <c r="AN82" s="38"/>
      <c r="AO82" s="39"/>
      <c r="AP82" s="39"/>
      <c r="AQ82" s="40"/>
      <c r="AS82" s="22"/>
    </row>
    <row r="83" spans="2:61" ht="37.5" customHeight="1" x14ac:dyDescent="0.3">
      <c r="B83" s="313">
        <v>21</v>
      </c>
      <c r="C83" s="314"/>
      <c r="D83" s="314"/>
      <c r="E83" s="315"/>
      <c r="F83" s="512"/>
      <c r="G83" s="513"/>
      <c r="H83" s="513"/>
      <c r="I83" s="513"/>
      <c r="J83" s="513"/>
      <c r="K83" s="513"/>
      <c r="L83" s="513"/>
      <c r="M83" s="513"/>
      <c r="N83" s="513"/>
      <c r="O83" s="514"/>
      <c r="P83" s="515"/>
      <c r="Q83" s="513"/>
      <c r="R83" s="513"/>
      <c r="S83" s="513"/>
      <c r="T83" s="513"/>
      <c r="U83" s="513"/>
      <c r="V83" s="513"/>
      <c r="W83" s="513"/>
      <c r="X83" s="513"/>
      <c r="Y83" s="513"/>
      <c r="Z83" s="513"/>
      <c r="AA83" s="516"/>
      <c r="AB83" s="512"/>
      <c r="AC83" s="513"/>
      <c r="AD83" s="513"/>
      <c r="AE83" s="513"/>
      <c r="AF83" s="513"/>
      <c r="AG83" s="513"/>
      <c r="AH83" s="513"/>
      <c r="AI83" s="514"/>
      <c r="AJ83" s="581"/>
      <c r="AK83" s="582"/>
      <c r="AL83" s="582"/>
      <c r="AM83" s="583"/>
      <c r="AN83" s="573" t="str">
        <f>IF(AJ83="ČR A SR",2500,IF(AJ83="E1",3500,IF(AJ83="E2",4900,IF(AJ83="E3",7800,IF(AJ83="","")))))</f>
        <v/>
      </c>
      <c r="AO83" s="574"/>
      <c r="AP83" s="574"/>
      <c r="AQ83" s="574"/>
      <c r="AR83" s="574"/>
      <c r="AS83" s="575"/>
      <c r="AT83" s="4"/>
      <c r="AU83" s="14"/>
      <c r="AV83" s="4"/>
      <c r="AW83" s="14"/>
      <c r="AX83" s="14"/>
      <c r="AY83" s="41"/>
      <c r="AZ83" s="25"/>
      <c r="BD83" s="35" t="str">
        <f>AN83</f>
        <v/>
      </c>
      <c r="BE83" s="6"/>
      <c r="BF83" s="66">
        <f>AJ83</f>
        <v>0</v>
      </c>
      <c r="BI83" s="1" t="b">
        <f>IF('Odpovědnost TANDEMOVÝ PILOT'!$BF$83="ČR a SR","ČR a SR / CZ &amp; SK",IF('Odpovědnost TANDEMOVÝ PILOT'!$BF$83="E1","Evropa / Europe",IF('Odpovědnost TANDEMOVÝ PILOT'!$BF$83="E2","Evropa / Europe",IF('Odpovědnost TANDEMOVÝ PILOT'!$BF$83="E3","Evropa / Europe",IF('Odpovědnost TANDEMOVÝ PILOT'!$BF$83="","")))))</f>
        <v>0</v>
      </c>
    </row>
    <row r="84" spans="2:61" ht="37.5" customHeight="1" x14ac:dyDescent="0.3">
      <c r="B84" s="313">
        <v>22</v>
      </c>
      <c r="C84" s="314"/>
      <c r="D84" s="314"/>
      <c r="E84" s="315"/>
      <c r="F84" s="512"/>
      <c r="G84" s="571"/>
      <c r="H84" s="571"/>
      <c r="I84" s="571"/>
      <c r="J84" s="571"/>
      <c r="K84" s="571"/>
      <c r="L84" s="571"/>
      <c r="M84" s="571"/>
      <c r="N84" s="571"/>
      <c r="O84" s="572"/>
      <c r="P84" s="527"/>
      <c r="Q84" s="513"/>
      <c r="R84" s="513"/>
      <c r="S84" s="513"/>
      <c r="T84" s="513"/>
      <c r="U84" s="513"/>
      <c r="V84" s="513"/>
      <c r="W84" s="513"/>
      <c r="X84" s="513"/>
      <c r="Y84" s="513"/>
      <c r="Z84" s="513"/>
      <c r="AA84" s="516"/>
      <c r="AB84" s="512"/>
      <c r="AC84" s="571"/>
      <c r="AD84" s="571"/>
      <c r="AE84" s="571"/>
      <c r="AF84" s="571"/>
      <c r="AG84" s="571"/>
      <c r="AH84" s="571"/>
      <c r="AI84" s="572"/>
      <c r="AJ84" s="492"/>
      <c r="AK84" s="492"/>
      <c r="AL84" s="492"/>
      <c r="AM84" s="492"/>
      <c r="AN84" s="573" t="str">
        <f t="shared" ref="AN84:AN92" si="10">IF(AJ84="ČR A SR",2500,IF(AJ84="E1",3500,IF(AJ84="E2",4900,IF(AJ84="E3",7800,IF(AJ84="","")))))</f>
        <v/>
      </c>
      <c r="AO84" s="574"/>
      <c r="AP84" s="574"/>
      <c r="AQ84" s="574"/>
      <c r="AR84" s="574"/>
      <c r="AS84" s="575"/>
      <c r="AT84" s="28"/>
      <c r="AU84" s="25"/>
      <c r="AV84" s="25">
        <f t="shared" ref="AV84:AV92" si="11">VALUE(AB84)</f>
        <v>0</v>
      </c>
      <c r="AW84" s="42" t="str">
        <f t="shared" ref="AW84:AW92" si="12">IF(ISERROR(AV84),"Rodné číslo tvoří pouze číslice!!!",IF(LEN(AV84)=10,IF(VALUE(AV84)/11=ROUND(VALUE(AV84)/11,0),"","Špatně zadané rodné číslo!!!"),IF(LEN(AV84)=9,"","Rodné číslo má 10(9) čísel!!!")))</f>
        <v>Rodné číslo má 10(9) čísel!!!</v>
      </c>
      <c r="AX84" s="28"/>
      <c r="AY84" s="25"/>
      <c r="AZ84" s="25"/>
      <c r="BA84" s="25"/>
      <c r="BD84" s="6" t="str">
        <f t="shared" ref="BD84:BD93" si="13">AN84</f>
        <v/>
      </c>
      <c r="BF84" s="66">
        <f t="shared" ref="BF84:BF92" si="14">AJ84</f>
        <v>0</v>
      </c>
      <c r="BI84" s="1" t="b">
        <f>IF('Odpovědnost TANDEMOVÝ PILOT'!$BF$84="ČR a SR","ČR a SR / CZ &amp; SK",IF('Odpovědnost TANDEMOVÝ PILOT'!$BF$84="E1","Evropa / Europe",IF('Odpovědnost TANDEMOVÝ PILOT'!$BF$84="E2","Evropa / Europe",IF('Odpovědnost TANDEMOVÝ PILOT'!$BF$84="E3","Evropa / Europe",IF('Odpovědnost TANDEMOVÝ PILOT'!$BF$84="","")))))</f>
        <v>0</v>
      </c>
    </row>
    <row r="85" spans="2:61" ht="37.5" customHeight="1" x14ac:dyDescent="0.3">
      <c r="B85" s="313">
        <v>23</v>
      </c>
      <c r="C85" s="314"/>
      <c r="D85" s="314"/>
      <c r="E85" s="315"/>
      <c r="F85" s="512"/>
      <c r="G85" s="571"/>
      <c r="H85" s="571"/>
      <c r="I85" s="571"/>
      <c r="J85" s="571"/>
      <c r="K85" s="571"/>
      <c r="L85" s="571"/>
      <c r="M85" s="571"/>
      <c r="N85" s="571"/>
      <c r="O85" s="572"/>
      <c r="P85" s="527"/>
      <c r="Q85" s="513"/>
      <c r="R85" s="513"/>
      <c r="S85" s="513"/>
      <c r="T85" s="513"/>
      <c r="U85" s="513"/>
      <c r="V85" s="513"/>
      <c r="W85" s="513"/>
      <c r="X85" s="513"/>
      <c r="Y85" s="513"/>
      <c r="Z85" s="513"/>
      <c r="AA85" s="516"/>
      <c r="AB85" s="512"/>
      <c r="AC85" s="571"/>
      <c r="AD85" s="571"/>
      <c r="AE85" s="571"/>
      <c r="AF85" s="571"/>
      <c r="AG85" s="571"/>
      <c r="AH85" s="571"/>
      <c r="AI85" s="572"/>
      <c r="AJ85" s="492"/>
      <c r="AK85" s="492"/>
      <c r="AL85" s="492"/>
      <c r="AM85" s="492"/>
      <c r="AN85" s="573" t="str">
        <f t="shared" si="10"/>
        <v/>
      </c>
      <c r="AO85" s="574"/>
      <c r="AP85" s="574"/>
      <c r="AQ85" s="574"/>
      <c r="AR85" s="574"/>
      <c r="AS85" s="575"/>
      <c r="AT85" s="28"/>
      <c r="AU85" s="25"/>
      <c r="AV85" s="25">
        <f t="shared" si="11"/>
        <v>0</v>
      </c>
      <c r="AW85" s="42" t="str">
        <f t="shared" si="12"/>
        <v>Rodné číslo má 10(9) čísel!!!</v>
      </c>
      <c r="AX85" s="28"/>
      <c r="AY85" s="25"/>
      <c r="AZ85" s="25"/>
      <c r="BA85" s="25"/>
      <c r="BD85" s="6" t="str">
        <f t="shared" si="13"/>
        <v/>
      </c>
      <c r="BF85" s="66">
        <f t="shared" si="14"/>
        <v>0</v>
      </c>
      <c r="BI85" s="1" t="b">
        <f>IF('Odpovědnost TANDEMOVÝ PILOT'!$BF$85="ČR a SR","ČR a SR / CZ &amp; SK",IF('Odpovědnost TANDEMOVÝ PILOT'!$BF$85="E1","Evropa / Europe",IF('Odpovědnost TANDEMOVÝ PILOT'!$BF$85="E2","Evropa / Europe",IF('Odpovědnost TANDEMOVÝ PILOT'!$BF$85="E3","Evropa / Europe",IF('Odpovědnost TANDEMOVÝ PILOT'!$BF$85="","")))))</f>
        <v>0</v>
      </c>
    </row>
    <row r="86" spans="2:61" ht="37.5" customHeight="1" x14ac:dyDescent="0.3">
      <c r="B86" s="313">
        <v>24</v>
      </c>
      <c r="C86" s="314"/>
      <c r="D86" s="314"/>
      <c r="E86" s="315"/>
      <c r="F86" s="512"/>
      <c r="G86" s="571"/>
      <c r="H86" s="571"/>
      <c r="I86" s="571"/>
      <c r="J86" s="571"/>
      <c r="K86" s="571"/>
      <c r="L86" s="571"/>
      <c r="M86" s="571"/>
      <c r="N86" s="571"/>
      <c r="O86" s="572"/>
      <c r="P86" s="527"/>
      <c r="Q86" s="513"/>
      <c r="R86" s="513"/>
      <c r="S86" s="513"/>
      <c r="T86" s="513"/>
      <c r="U86" s="513"/>
      <c r="V86" s="513"/>
      <c r="W86" s="513"/>
      <c r="X86" s="513"/>
      <c r="Y86" s="513"/>
      <c r="Z86" s="513"/>
      <c r="AA86" s="516"/>
      <c r="AB86" s="512"/>
      <c r="AC86" s="571"/>
      <c r="AD86" s="571"/>
      <c r="AE86" s="571"/>
      <c r="AF86" s="571"/>
      <c r="AG86" s="571"/>
      <c r="AH86" s="571"/>
      <c r="AI86" s="572"/>
      <c r="AJ86" s="492"/>
      <c r="AK86" s="492"/>
      <c r="AL86" s="492"/>
      <c r="AM86" s="492"/>
      <c r="AN86" s="573" t="str">
        <f t="shared" si="10"/>
        <v/>
      </c>
      <c r="AO86" s="574"/>
      <c r="AP86" s="574"/>
      <c r="AQ86" s="574"/>
      <c r="AR86" s="574"/>
      <c r="AS86" s="575"/>
      <c r="AT86" s="43"/>
      <c r="AU86" s="4"/>
      <c r="AV86" s="25">
        <f t="shared" si="11"/>
        <v>0</v>
      </c>
      <c r="AW86" s="42" t="str">
        <f t="shared" si="12"/>
        <v>Rodné číslo má 10(9) čísel!!!</v>
      </c>
      <c r="AX86" s="43"/>
      <c r="AY86" s="4"/>
      <c r="AZ86" s="4"/>
      <c r="BA86" s="4"/>
      <c r="BD86" s="6" t="str">
        <f t="shared" si="13"/>
        <v/>
      </c>
      <c r="BF86" s="66">
        <f t="shared" si="14"/>
        <v>0</v>
      </c>
      <c r="BI86" s="1" t="b">
        <f>IF('Odpovědnost TANDEMOVÝ PILOT'!$BF$86="ČR a SR","ČR a SR / CZ &amp; SK",IF('Odpovědnost TANDEMOVÝ PILOT'!$BF$86="E1","Evropa / Europe",IF('Odpovědnost TANDEMOVÝ PILOT'!$BF$86="E2","Evropa / Europe",IF('Odpovědnost TANDEMOVÝ PILOT'!$BF$86="E3","Evropa / Europe",IF('Odpovědnost TANDEMOVÝ PILOT'!$BF$86="","")))))</f>
        <v>0</v>
      </c>
    </row>
    <row r="87" spans="2:61" ht="37.5" customHeight="1" x14ac:dyDescent="0.3">
      <c r="B87" s="313">
        <v>25</v>
      </c>
      <c r="C87" s="314"/>
      <c r="D87" s="314"/>
      <c r="E87" s="315"/>
      <c r="F87" s="512"/>
      <c r="G87" s="571"/>
      <c r="H87" s="571"/>
      <c r="I87" s="571"/>
      <c r="J87" s="571"/>
      <c r="K87" s="571"/>
      <c r="L87" s="571"/>
      <c r="M87" s="571"/>
      <c r="N87" s="571"/>
      <c r="O87" s="572"/>
      <c r="P87" s="527"/>
      <c r="Q87" s="513"/>
      <c r="R87" s="513"/>
      <c r="S87" s="513"/>
      <c r="T87" s="513"/>
      <c r="U87" s="513"/>
      <c r="V87" s="513"/>
      <c r="W87" s="513"/>
      <c r="X87" s="513"/>
      <c r="Y87" s="513"/>
      <c r="Z87" s="513"/>
      <c r="AA87" s="516"/>
      <c r="AB87" s="512"/>
      <c r="AC87" s="571"/>
      <c r="AD87" s="571"/>
      <c r="AE87" s="571"/>
      <c r="AF87" s="571"/>
      <c r="AG87" s="571"/>
      <c r="AH87" s="571"/>
      <c r="AI87" s="572"/>
      <c r="AJ87" s="492"/>
      <c r="AK87" s="492"/>
      <c r="AL87" s="492"/>
      <c r="AM87" s="492"/>
      <c r="AN87" s="573" t="str">
        <f t="shared" si="10"/>
        <v/>
      </c>
      <c r="AO87" s="574"/>
      <c r="AP87" s="574"/>
      <c r="AQ87" s="574"/>
      <c r="AR87" s="574"/>
      <c r="AS87" s="575"/>
      <c r="AT87" s="43"/>
      <c r="AU87" s="4"/>
      <c r="AV87" s="25">
        <f t="shared" si="11"/>
        <v>0</v>
      </c>
      <c r="AW87" s="42" t="str">
        <f t="shared" si="12"/>
        <v>Rodné číslo má 10(9) čísel!!!</v>
      </c>
      <c r="AX87" s="43"/>
      <c r="AY87" s="4"/>
      <c r="AZ87" s="4"/>
      <c r="BA87" s="4"/>
      <c r="BD87" s="6" t="str">
        <f t="shared" si="13"/>
        <v/>
      </c>
      <c r="BF87" s="66">
        <f t="shared" si="14"/>
        <v>0</v>
      </c>
      <c r="BI87" s="1" t="b">
        <f>IF('Odpovědnost TANDEMOVÝ PILOT'!$BF$87="ČR a SR","ČR a SR / CZ &amp; SK",IF('Odpovědnost TANDEMOVÝ PILOT'!$BF$87="E1","Evropa / Europe",IF('Odpovědnost TANDEMOVÝ PILOT'!$BF$87="E2","Evropa / Europe",IF('Odpovědnost TANDEMOVÝ PILOT'!$BF$87="E3","Evropa / Europe",IF('Odpovědnost TANDEMOVÝ PILOT'!$BF$87="","")))))</f>
        <v>0</v>
      </c>
    </row>
    <row r="88" spans="2:61" ht="37.5" customHeight="1" x14ac:dyDescent="0.3">
      <c r="B88" s="313">
        <v>26</v>
      </c>
      <c r="C88" s="314"/>
      <c r="D88" s="314"/>
      <c r="E88" s="315"/>
      <c r="F88" s="512"/>
      <c r="G88" s="571"/>
      <c r="H88" s="571"/>
      <c r="I88" s="571"/>
      <c r="J88" s="571"/>
      <c r="K88" s="571"/>
      <c r="L88" s="571"/>
      <c r="M88" s="571"/>
      <c r="N88" s="571"/>
      <c r="O88" s="572"/>
      <c r="P88" s="527"/>
      <c r="Q88" s="513"/>
      <c r="R88" s="513"/>
      <c r="S88" s="513"/>
      <c r="T88" s="513"/>
      <c r="U88" s="513"/>
      <c r="V88" s="513"/>
      <c r="W88" s="513"/>
      <c r="X88" s="513"/>
      <c r="Y88" s="513"/>
      <c r="Z88" s="513"/>
      <c r="AA88" s="516"/>
      <c r="AB88" s="512"/>
      <c r="AC88" s="571"/>
      <c r="AD88" s="571"/>
      <c r="AE88" s="571"/>
      <c r="AF88" s="571"/>
      <c r="AG88" s="571"/>
      <c r="AH88" s="571"/>
      <c r="AI88" s="572"/>
      <c r="AJ88" s="492"/>
      <c r="AK88" s="492"/>
      <c r="AL88" s="492"/>
      <c r="AM88" s="492"/>
      <c r="AN88" s="573" t="str">
        <f t="shared" si="10"/>
        <v/>
      </c>
      <c r="AO88" s="574"/>
      <c r="AP88" s="574"/>
      <c r="AQ88" s="574"/>
      <c r="AR88" s="574"/>
      <c r="AS88" s="575"/>
      <c r="AT88" s="43"/>
      <c r="AU88" s="4"/>
      <c r="AV88" s="25">
        <f t="shared" si="11"/>
        <v>0</v>
      </c>
      <c r="AW88" s="42" t="str">
        <f t="shared" si="12"/>
        <v>Rodné číslo má 10(9) čísel!!!</v>
      </c>
      <c r="AX88" s="43"/>
      <c r="AY88" s="4"/>
      <c r="AZ88" s="4"/>
      <c r="BA88" s="4"/>
      <c r="BD88" s="6" t="str">
        <f t="shared" si="13"/>
        <v/>
      </c>
      <c r="BF88" s="66">
        <f t="shared" si="14"/>
        <v>0</v>
      </c>
      <c r="BI88" s="1" t="b">
        <f>IF('Odpovědnost TANDEMOVÝ PILOT'!$BF$88="ČR a SR","ČR a SR / CZ &amp; SK",IF('Odpovědnost TANDEMOVÝ PILOT'!$BF$88="E1","Evropa / Europe",IF('Odpovědnost TANDEMOVÝ PILOT'!$BF$88="E2","Evropa / Europe",IF('Odpovědnost TANDEMOVÝ PILOT'!$BF$88="E3","Evropa / Europe",IF('Odpovědnost TANDEMOVÝ PILOT'!$BF$88="","")))))</f>
        <v>0</v>
      </c>
    </row>
    <row r="89" spans="2:61" ht="37.5" customHeight="1" x14ac:dyDescent="0.3">
      <c r="B89" s="313">
        <v>27</v>
      </c>
      <c r="C89" s="314"/>
      <c r="D89" s="314"/>
      <c r="E89" s="315"/>
      <c r="F89" s="512"/>
      <c r="G89" s="571"/>
      <c r="H89" s="571"/>
      <c r="I89" s="571"/>
      <c r="J89" s="571"/>
      <c r="K89" s="571"/>
      <c r="L89" s="571"/>
      <c r="M89" s="571"/>
      <c r="N89" s="571"/>
      <c r="O89" s="572"/>
      <c r="P89" s="527"/>
      <c r="Q89" s="513"/>
      <c r="R89" s="513"/>
      <c r="S89" s="513"/>
      <c r="T89" s="513"/>
      <c r="U89" s="513"/>
      <c r="V89" s="513"/>
      <c r="W89" s="513"/>
      <c r="X89" s="513"/>
      <c r="Y89" s="513"/>
      <c r="Z89" s="513"/>
      <c r="AA89" s="516"/>
      <c r="AB89" s="512"/>
      <c r="AC89" s="571"/>
      <c r="AD89" s="571"/>
      <c r="AE89" s="571"/>
      <c r="AF89" s="571"/>
      <c r="AG89" s="571"/>
      <c r="AH89" s="571"/>
      <c r="AI89" s="572"/>
      <c r="AJ89" s="492"/>
      <c r="AK89" s="492"/>
      <c r="AL89" s="492"/>
      <c r="AM89" s="492"/>
      <c r="AN89" s="573" t="str">
        <f t="shared" si="10"/>
        <v/>
      </c>
      <c r="AO89" s="574"/>
      <c r="AP89" s="574"/>
      <c r="AQ89" s="574"/>
      <c r="AR89" s="574"/>
      <c r="AS89" s="575"/>
      <c r="AT89" s="43"/>
      <c r="AU89" s="4"/>
      <c r="AV89" s="25">
        <f t="shared" si="11"/>
        <v>0</v>
      </c>
      <c r="AW89" s="42" t="str">
        <f t="shared" si="12"/>
        <v>Rodné číslo má 10(9) čísel!!!</v>
      </c>
      <c r="AX89" s="43"/>
      <c r="AY89" s="4"/>
      <c r="AZ89" s="4"/>
      <c r="BA89" s="4"/>
      <c r="BD89" s="6" t="str">
        <f t="shared" si="13"/>
        <v/>
      </c>
      <c r="BF89" s="66">
        <f t="shared" si="14"/>
        <v>0</v>
      </c>
      <c r="BI89" s="1" t="b">
        <f>IF('Odpovědnost TANDEMOVÝ PILOT'!$BF$89="ČR a SR","ČR a SR / CZ &amp; SK",IF('Odpovědnost TANDEMOVÝ PILOT'!$BF$89="E1","Evropa / Europe",IF('Odpovědnost TANDEMOVÝ PILOT'!$BF$89="E2","Evropa / Europe",IF('Odpovědnost TANDEMOVÝ PILOT'!$BF$89="E3","Evropa / Europe",IF('Odpovědnost TANDEMOVÝ PILOT'!$BF$89="","")))))</f>
        <v>0</v>
      </c>
    </row>
    <row r="90" spans="2:61" ht="37.5" customHeight="1" x14ac:dyDescent="0.3">
      <c r="B90" s="313">
        <v>28</v>
      </c>
      <c r="C90" s="314"/>
      <c r="D90" s="314"/>
      <c r="E90" s="315"/>
      <c r="F90" s="512"/>
      <c r="G90" s="571"/>
      <c r="H90" s="571"/>
      <c r="I90" s="571"/>
      <c r="J90" s="571"/>
      <c r="K90" s="571"/>
      <c r="L90" s="571"/>
      <c r="M90" s="571"/>
      <c r="N90" s="571"/>
      <c r="O90" s="572"/>
      <c r="P90" s="527"/>
      <c r="Q90" s="513"/>
      <c r="R90" s="513"/>
      <c r="S90" s="513"/>
      <c r="T90" s="513"/>
      <c r="U90" s="513"/>
      <c r="V90" s="513"/>
      <c r="W90" s="513"/>
      <c r="X90" s="513"/>
      <c r="Y90" s="513"/>
      <c r="Z90" s="513"/>
      <c r="AA90" s="516"/>
      <c r="AB90" s="512"/>
      <c r="AC90" s="571"/>
      <c r="AD90" s="571"/>
      <c r="AE90" s="571"/>
      <c r="AF90" s="571"/>
      <c r="AG90" s="571"/>
      <c r="AH90" s="571"/>
      <c r="AI90" s="572"/>
      <c r="AJ90" s="492"/>
      <c r="AK90" s="492"/>
      <c r="AL90" s="492"/>
      <c r="AM90" s="492"/>
      <c r="AN90" s="573" t="str">
        <f t="shared" si="10"/>
        <v/>
      </c>
      <c r="AO90" s="574"/>
      <c r="AP90" s="574"/>
      <c r="AQ90" s="574"/>
      <c r="AR90" s="574"/>
      <c r="AS90" s="575"/>
      <c r="AT90" s="43"/>
      <c r="AU90" s="4"/>
      <c r="AV90" s="25">
        <f t="shared" si="11"/>
        <v>0</v>
      </c>
      <c r="AW90" s="42" t="str">
        <f t="shared" si="12"/>
        <v>Rodné číslo má 10(9) čísel!!!</v>
      </c>
      <c r="AX90" s="43"/>
      <c r="AY90" s="4"/>
      <c r="AZ90" s="4"/>
      <c r="BA90" s="4"/>
      <c r="BD90" s="6" t="str">
        <f t="shared" si="13"/>
        <v/>
      </c>
      <c r="BF90" s="66">
        <f t="shared" si="14"/>
        <v>0</v>
      </c>
      <c r="BI90" s="1" t="b">
        <f>IF('Odpovědnost TANDEMOVÝ PILOT'!$BF$90="ČR a SR","ČR a SR / CZ &amp; SK",IF('Odpovědnost TANDEMOVÝ PILOT'!$BF$90="E1","Evropa / Europe",IF('Odpovědnost TANDEMOVÝ PILOT'!$BF$90="E2","Evropa / Europe",IF('Odpovědnost TANDEMOVÝ PILOT'!$BF$90="E3","Evropa / Europe",IF('Odpovědnost TANDEMOVÝ PILOT'!$BF$90="","")))))</f>
        <v>0</v>
      </c>
    </row>
    <row r="91" spans="2:61" ht="37.5" customHeight="1" x14ac:dyDescent="0.3">
      <c r="B91" s="313">
        <v>29</v>
      </c>
      <c r="C91" s="314"/>
      <c r="D91" s="314"/>
      <c r="E91" s="315"/>
      <c r="F91" s="512"/>
      <c r="G91" s="571"/>
      <c r="H91" s="571"/>
      <c r="I91" s="571"/>
      <c r="J91" s="571"/>
      <c r="K91" s="571"/>
      <c r="L91" s="571"/>
      <c r="M91" s="571"/>
      <c r="N91" s="571"/>
      <c r="O91" s="572"/>
      <c r="P91" s="527"/>
      <c r="Q91" s="513"/>
      <c r="R91" s="513"/>
      <c r="S91" s="513"/>
      <c r="T91" s="513"/>
      <c r="U91" s="513"/>
      <c r="V91" s="513"/>
      <c r="W91" s="513"/>
      <c r="X91" s="513"/>
      <c r="Y91" s="513"/>
      <c r="Z91" s="513"/>
      <c r="AA91" s="516"/>
      <c r="AB91" s="512"/>
      <c r="AC91" s="571"/>
      <c r="AD91" s="571"/>
      <c r="AE91" s="571"/>
      <c r="AF91" s="571"/>
      <c r="AG91" s="571"/>
      <c r="AH91" s="571"/>
      <c r="AI91" s="572"/>
      <c r="AJ91" s="492"/>
      <c r="AK91" s="492"/>
      <c r="AL91" s="492"/>
      <c r="AM91" s="492"/>
      <c r="AN91" s="573" t="str">
        <f t="shared" si="10"/>
        <v/>
      </c>
      <c r="AO91" s="574"/>
      <c r="AP91" s="574"/>
      <c r="AQ91" s="574"/>
      <c r="AR91" s="574"/>
      <c r="AS91" s="575"/>
      <c r="AT91" s="43"/>
      <c r="AU91" s="4"/>
      <c r="AV91" s="25">
        <f t="shared" si="11"/>
        <v>0</v>
      </c>
      <c r="AW91" s="42" t="str">
        <f t="shared" si="12"/>
        <v>Rodné číslo má 10(9) čísel!!!</v>
      </c>
      <c r="AX91" s="43"/>
      <c r="AY91" s="4"/>
      <c r="AZ91" s="4"/>
      <c r="BA91" s="4"/>
      <c r="BD91" s="6" t="str">
        <f t="shared" si="13"/>
        <v/>
      </c>
      <c r="BF91" s="66">
        <f t="shared" si="14"/>
        <v>0</v>
      </c>
      <c r="BI91" s="1" t="b">
        <f>IF('Odpovědnost TANDEMOVÝ PILOT'!$BF$91="ČR a SR","ČR a SR / CZ &amp; SK",IF('Odpovědnost TANDEMOVÝ PILOT'!$BF$91="E1","Evropa / Europe",IF('Odpovědnost TANDEMOVÝ PILOT'!$BF$91="E2","Evropa / Europe",IF('Odpovědnost TANDEMOVÝ PILOT'!$BF$91="E3","Evropa / Europe",IF('Odpovědnost TANDEMOVÝ PILOT'!$BF$91="","")))))</f>
        <v>0</v>
      </c>
    </row>
    <row r="92" spans="2:61" ht="37.5" customHeight="1" thickBot="1" x14ac:dyDescent="0.35">
      <c r="B92" s="383">
        <v>30</v>
      </c>
      <c r="C92" s="384"/>
      <c r="D92" s="384"/>
      <c r="E92" s="385"/>
      <c r="F92" s="531"/>
      <c r="G92" s="576"/>
      <c r="H92" s="576"/>
      <c r="I92" s="576"/>
      <c r="J92" s="576"/>
      <c r="K92" s="576"/>
      <c r="L92" s="576"/>
      <c r="M92" s="576"/>
      <c r="N92" s="576"/>
      <c r="O92" s="577"/>
      <c r="P92" s="578"/>
      <c r="Q92" s="532"/>
      <c r="R92" s="532"/>
      <c r="S92" s="532"/>
      <c r="T92" s="532"/>
      <c r="U92" s="532"/>
      <c r="V92" s="532"/>
      <c r="W92" s="532"/>
      <c r="X92" s="532"/>
      <c r="Y92" s="532"/>
      <c r="Z92" s="532"/>
      <c r="AA92" s="579"/>
      <c r="AB92" s="531"/>
      <c r="AC92" s="576"/>
      <c r="AD92" s="576"/>
      <c r="AE92" s="576"/>
      <c r="AF92" s="576"/>
      <c r="AG92" s="576"/>
      <c r="AH92" s="576"/>
      <c r="AI92" s="577"/>
      <c r="AJ92" s="580"/>
      <c r="AK92" s="580"/>
      <c r="AL92" s="580"/>
      <c r="AM92" s="580"/>
      <c r="AN92" s="573" t="str">
        <f t="shared" si="10"/>
        <v/>
      </c>
      <c r="AO92" s="574"/>
      <c r="AP92" s="574"/>
      <c r="AQ92" s="574"/>
      <c r="AR92" s="574"/>
      <c r="AS92" s="575"/>
      <c r="AT92" s="43"/>
      <c r="AU92" s="4"/>
      <c r="AV92" s="25">
        <f t="shared" si="11"/>
        <v>0</v>
      </c>
      <c r="AW92" s="42" t="str">
        <f t="shared" si="12"/>
        <v>Rodné číslo má 10(9) čísel!!!</v>
      </c>
      <c r="AX92" s="43"/>
      <c r="AY92" s="4"/>
      <c r="AZ92" s="4"/>
      <c r="BA92" s="4"/>
      <c r="BD92" s="6" t="str">
        <f t="shared" si="13"/>
        <v/>
      </c>
      <c r="BF92" s="66">
        <f t="shared" si="14"/>
        <v>0</v>
      </c>
      <c r="BI92" s="1" t="b">
        <f>IF('Odpovědnost TANDEMOVÝ PILOT'!$BF$92="ČR a SR","ČR a SR / CZ &amp; SK",IF('Odpovědnost TANDEMOVÝ PILOT'!$BF$92="E1","Evropa / Europe",IF('Odpovědnost TANDEMOVÝ PILOT'!$BF$92="E2","Evropa / Europe",IF('Odpovědnost TANDEMOVÝ PILOT'!$BF$92="E3","Evropa / Europe",IF('Odpovědnost TANDEMOVÝ PILOT'!$BF$92="","")))))</f>
        <v>0</v>
      </c>
    </row>
    <row r="93" spans="2:61" ht="21" customHeight="1" thickBot="1" x14ac:dyDescent="0.35">
      <c r="B93" s="9"/>
      <c r="P93" s="565" t="s">
        <v>19</v>
      </c>
      <c r="Q93" s="566"/>
      <c r="R93" s="566"/>
      <c r="S93" s="566"/>
      <c r="T93" s="566"/>
      <c r="U93" s="566"/>
      <c r="V93" s="566"/>
      <c r="W93" s="566"/>
      <c r="X93" s="566"/>
      <c r="Y93" s="566"/>
      <c r="Z93" s="566"/>
      <c r="AA93" s="566"/>
      <c r="AB93" s="566"/>
      <c r="AC93" s="566"/>
      <c r="AD93" s="566"/>
      <c r="AE93" s="566"/>
      <c r="AF93" s="566"/>
      <c r="AG93" s="566"/>
      <c r="AH93" s="566"/>
      <c r="AI93" s="566"/>
      <c r="AJ93" s="566"/>
      <c r="AK93" s="566"/>
      <c r="AL93" s="566"/>
      <c r="AM93" s="567"/>
      <c r="AN93" s="568">
        <f>SUM(AN83:AS92)</f>
        <v>0</v>
      </c>
      <c r="AO93" s="569"/>
      <c r="AP93" s="569"/>
      <c r="AQ93" s="569"/>
      <c r="AR93" s="569"/>
      <c r="AS93" s="570"/>
      <c r="AT93" s="6"/>
      <c r="AX93" s="28"/>
      <c r="AY93" s="14"/>
      <c r="AZ93" s="14"/>
      <c r="BA93" s="14"/>
      <c r="BD93" s="6">
        <f t="shared" si="13"/>
        <v>0</v>
      </c>
    </row>
    <row r="94" spans="2:61" ht="16.5" customHeight="1" x14ac:dyDescent="0.3">
      <c r="B94" s="36"/>
      <c r="C94" s="36"/>
      <c r="D94" s="36"/>
      <c r="E94" s="36"/>
      <c r="F94" s="25"/>
      <c r="G94" s="14"/>
      <c r="H94" s="14"/>
      <c r="I94" s="14"/>
      <c r="J94" s="14"/>
      <c r="K94" s="14"/>
      <c r="L94" s="14"/>
      <c r="M94" s="14"/>
      <c r="N94" s="14"/>
      <c r="O94" s="14"/>
      <c r="P94" s="14"/>
      <c r="Q94" s="14"/>
      <c r="R94" s="14"/>
      <c r="S94" s="14"/>
      <c r="T94" s="37"/>
      <c r="U94" s="14"/>
      <c r="V94" s="14"/>
      <c r="W94" s="14"/>
      <c r="X94" s="14"/>
      <c r="Y94" s="14"/>
      <c r="Z94" s="14"/>
      <c r="AA94" s="14"/>
      <c r="AB94" s="14"/>
      <c r="AC94" s="14"/>
      <c r="AD94" s="14"/>
      <c r="AE94" s="14"/>
      <c r="AF94" s="14"/>
      <c r="AG94" s="14"/>
      <c r="AH94" s="14"/>
      <c r="AI94" s="14"/>
      <c r="AJ94" s="25"/>
      <c r="AK94" s="25"/>
      <c r="AL94" s="25"/>
      <c r="AM94" s="25"/>
      <c r="AN94" s="14"/>
      <c r="AO94" s="14"/>
      <c r="AT94" s="25"/>
      <c r="AU94" s="25"/>
      <c r="AV94" s="25"/>
      <c r="AW94" s="25"/>
      <c r="AX94" s="14"/>
      <c r="AY94" s="14"/>
      <c r="AZ94" s="25"/>
    </row>
    <row r="95" spans="2:61" ht="16.5" customHeight="1" x14ac:dyDescent="0.3">
      <c r="B95" s="36"/>
      <c r="C95" s="36"/>
      <c r="D95" s="36"/>
      <c r="E95" s="36"/>
      <c r="F95" s="25"/>
      <c r="G95" s="14"/>
      <c r="H95" s="14"/>
      <c r="I95" s="14"/>
      <c r="J95" s="1" t="s">
        <v>31</v>
      </c>
      <c r="K95" s="14"/>
      <c r="L95" s="14"/>
      <c r="M95" s="14"/>
      <c r="N95" s="14"/>
      <c r="O95" s="14"/>
      <c r="P95" s="14"/>
      <c r="Q95" s="14"/>
      <c r="R95" s="14"/>
      <c r="S95" s="14"/>
      <c r="T95" s="37"/>
      <c r="U95" s="14"/>
      <c r="V95" s="14"/>
      <c r="W95" s="14"/>
      <c r="X95" s="14"/>
      <c r="Y95" s="14"/>
      <c r="Z95" s="14"/>
      <c r="AA95" s="14"/>
      <c r="AB95" s="14"/>
      <c r="AC95" s="14"/>
      <c r="AD95" s="14"/>
      <c r="AE95" s="14"/>
      <c r="AF95" s="14"/>
      <c r="AG95" s="14"/>
      <c r="AH95" s="14"/>
      <c r="AI95" s="14"/>
      <c r="AJ95" s="25"/>
      <c r="AK95" s="25"/>
      <c r="AL95" s="25"/>
      <c r="AM95" s="25"/>
      <c r="AN95" s="14"/>
      <c r="AO95" s="14"/>
      <c r="AT95" s="28">
        <f>AN19+AN56+AN93</f>
        <v>0</v>
      </c>
      <c r="AU95" s="25"/>
      <c r="AV95" s="25"/>
      <c r="AW95" s="25"/>
      <c r="AX95" s="14"/>
      <c r="AY95" s="14"/>
      <c r="AZ95" s="25"/>
    </row>
    <row r="96" spans="2:61" ht="16.5" customHeight="1" x14ac:dyDescent="0.3">
      <c r="B96" s="36"/>
      <c r="C96" s="36"/>
      <c r="D96" s="36"/>
      <c r="E96" s="36"/>
      <c r="F96" s="1" t="s">
        <v>103</v>
      </c>
      <c r="AE96" s="299" t="s">
        <v>32</v>
      </c>
      <c r="AF96" s="299"/>
      <c r="AG96" s="299"/>
      <c r="AH96" s="299"/>
      <c r="AI96" s="299"/>
      <c r="AJ96" s="299"/>
      <c r="AK96" s="299"/>
      <c r="AL96" s="299"/>
      <c r="AM96" s="25"/>
      <c r="AN96" s="14"/>
      <c r="AO96" s="14"/>
      <c r="AT96" s="25"/>
      <c r="AU96" s="25"/>
      <c r="AV96" s="25"/>
      <c r="AW96" s="25"/>
      <c r="AX96" s="14"/>
      <c r="AY96" s="14"/>
      <c r="AZ96" s="25"/>
    </row>
    <row r="97" spans="2:52" ht="16.5" customHeight="1" x14ac:dyDescent="0.3">
      <c r="B97" s="36"/>
      <c r="C97" s="36"/>
      <c r="D97" s="36"/>
      <c r="E97" s="36"/>
      <c r="F97" s="1" t="s">
        <v>36</v>
      </c>
      <c r="G97" s="57"/>
      <c r="H97" s="57"/>
      <c r="I97" s="57"/>
      <c r="J97" s="57"/>
      <c r="K97" s="57"/>
      <c r="L97" s="57"/>
      <c r="M97" s="57"/>
      <c r="N97" s="57"/>
      <c r="O97" s="57"/>
      <c r="P97" s="57"/>
      <c r="Q97" s="57"/>
      <c r="R97" s="57"/>
      <c r="S97" s="57"/>
      <c r="T97" s="57"/>
      <c r="U97" s="57"/>
      <c r="V97" s="57"/>
      <c r="W97" s="57"/>
      <c r="X97" s="57"/>
      <c r="Y97" s="57"/>
      <c r="Z97" s="57"/>
      <c r="AA97" s="57"/>
      <c r="AB97" s="57"/>
      <c r="AC97" s="57"/>
      <c r="AD97" s="57"/>
      <c r="AE97" s="299" t="s">
        <v>33</v>
      </c>
      <c r="AF97" s="219"/>
      <c r="AG97" s="219"/>
      <c r="AH97" s="219"/>
      <c r="AI97" s="219"/>
      <c r="AJ97" s="219"/>
      <c r="AK97" s="219"/>
      <c r="AL97" s="219"/>
      <c r="AM97" s="25"/>
      <c r="AN97" s="14"/>
      <c r="AO97" s="14"/>
      <c r="AT97" s="25"/>
      <c r="AU97" s="25"/>
      <c r="AV97" s="25"/>
      <c r="AW97" s="25"/>
      <c r="AX97" s="14"/>
      <c r="AY97" s="14"/>
      <c r="AZ97" s="25"/>
    </row>
    <row r="98" spans="2:52" ht="16.5" customHeight="1" x14ac:dyDescent="0.3">
      <c r="B98" s="36"/>
      <c r="C98" s="36"/>
      <c r="D98" s="36"/>
      <c r="E98" s="36"/>
      <c r="F98" s="307" t="s">
        <v>104</v>
      </c>
      <c r="G98" s="260"/>
      <c r="H98" s="260"/>
      <c r="I98" s="260"/>
      <c r="J98" s="260"/>
      <c r="K98" s="260"/>
      <c r="L98" s="260"/>
      <c r="M98" s="260"/>
      <c r="N98" s="260"/>
      <c r="O98" s="260"/>
      <c r="P98" s="260"/>
      <c r="Q98" s="260"/>
      <c r="R98" s="260"/>
      <c r="S98" s="260"/>
      <c r="T98" s="260"/>
      <c r="U98" s="260"/>
      <c r="V98" s="260"/>
      <c r="W98" s="260"/>
      <c r="X98" s="260"/>
      <c r="Y98" s="260"/>
      <c r="Z98" s="260"/>
      <c r="AA98" s="260"/>
      <c r="AB98" s="260"/>
      <c r="AC98" s="260"/>
      <c r="AD98" s="260"/>
      <c r="AE98" s="299" t="s">
        <v>105</v>
      </c>
      <c r="AF98" s="219"/>
      <c r="AG98" s="219"/>
      <c r="AH98" s="219"/>
      <c r="AI98" s="219"/>
      <c r="AJ98" s="219"/>
      <c r="AK98" s="219"/>
      <c r="AL98" s="219"/>
      <c r="AM98" s="25"/>
      <c r="AN98" s="14"/>
      <c r="AO98" s="14"/>
      <c r="AT98" s="25"/>
      <c r="AU98" s="25"/>
      <c r="AV98" s="25"/>
      <c r="AW98" s="25"/>
      <c r="AX98" s="14"/>
      <c r="AY98" s="14"/>
      <c r="AZ98" s="25"/>
    </row>
    <row r="99" spans="2:52" ht="16.5" customHeight="1" x14ac:dyDescent="0.3">
      <c r="B99" s="36"/>
      <c r="C99" s="36"/>
      <c r="D99" s="36"/>
      <c r="E99" s="36"/>
      <c r="F99" s="307" t="s">
        <v>106</v>
      </c>
      <c r="G99" s="260"/>
      <c r="H99" s="260"/>
      <c r="I99" s="260"/>
      <c r="J99" s="260"/>
      <c r="K99" s="260"/>
      <c r="L99" s="260"/>
      <c r="M99" s="260"/>
      <c r="N99" s="260"/>
      <c r="O99" s="260"/>
      <c r="P99" s="260"/>
      <c r="Q99" s="260"/>
      <c r="R99" s="260"/>
      <c r="S99" s="260"/>
      <c r="T99" s="260"/>
      <c r="U99" s="260"/>
      <c r="V99" s="260"/>
      <c r="W99" s="260"/>
      <c r="X99" s="260"/>
      <c r="Y99" s="260"/>
      <c r="Z99" s="260"/>
      <c r="AA99" s="260"/>
      <c r="AB99" s="260"/>
      <c r="AC99" s="260"/>
      <c r="AD99" s="260"/>
      <c r="AE99" s="299" t="s">
        <v>107</v>
      </c>
      <c r="AF99" s="219"/>
      <c r="AG99" s="219"/>
      <c r="AH99" s="219"/>
      <c r="AI99" s="219"/>
      <c r="AJ99" s="219"/>
      <c r="AK99" s="219"/>
      <c r="AL99" s="219"/>
      <c r="AM99" s="25"/>
      <c r="AN99" s="14"/>
      <c r="AO99" s="14"/>
      <c r="AT99" s="25"/>
      <c r="AU99" s="25"/>
      <c r="AV99" s="25"/>
      <c r="AW99" s="25"/>
      <c r="AX99" s="14"/>
      <c r="AY99" s="14"/>
      <c r="AZ99" s="25"/>
    </row>
    <row r="100" spans="2:52" ht="16.5" customHeight="1" x14ac:dyDescent="0.3">
      <c r="B100" s="36"/>
      <c r="C100" s="36"/>
      <c r="D100" s="36"/>
      <c r="E100" s="36"/>
      <c r="F100" s="25"/>
      <c r="G100" s="14"/>
      <c r="H100" s="14"/>
      <c r="I100" s="14"/>
      <c r="T100" s="44"/>
      <c r="X100" s="14"/>
      <c r="Y100" s="14"/>
      <c r="Z100" s="14"/>
      <c r="AA100" s="14"/>
      <c r="AB100" s="14"/>
      <c r="AC100" s="14"/>
      <c r="AD100" s="14"/>
      <c r="AE100" s="14"/>
      <c r="AF100" s="14"/>
      <c r="AG100" s="14"/>
      <c r="AH100" s="14"/>
      <c r="AI100" s="14"/>
      <c r="AJ100" s="25"/>
      <c r="AK100" s="25"/>
      <c r="AL100" s="25"/>
      <c r="AM100" s="25"/>
      <c r="AN100" s="14"/>
      <c r="AO100" s="14"/>
      <c r="AT100" s="25"/>
      <c r="AU100" s="25"/>
      <c r="AV100" s="25"/>
      <c r="AW100" s="25"/>
      <c r="AX100" s="14"/>
      <c r="AY100" s="14"/>
      <c r="AZ100" s="25"/>
    </row>
    <row r="101" spans="2:52" ht="16.5" customHeight="1" x14ac:dyDescent="0.3">
      <c r="B101" s="36"/>
      <c r="C101" s="36"/>
      <c r="D101" s="36"/>
      <c r="E101" s="36"/>
      <c r="F101" s="25"/>
      <c r="G101" s="14"/>
      <c r="H101" s="14"/>
      <c r="I101" s="14"/>
      <c r="T101" s="44"/>
      <c r="X101" s="14"/>
      <c r="Y101" s="14"/>
      <c r="Z101" s="14"/>
      <c r="AA101" s="14"/>
      <c r="AB101" s="14"/>
      <c r="AC101" s="14"/>
      <c r="AD101" s="14"/>
      <c r="AE101" s="14"/>
      <c r="AF101" s="14"/>
      <c r="AG101" s="14"/>
      <c r="AH101" s="14"/>
      <c r="AI101" s="14"/>
      <c r="AJ101" s="25"/>
      <c r="AK101" s="25"/>
      <c r="AL101" s="25"/>
      <c r="AM101" s="25"/>
      <c r="AN101" s="14"/>
      <c r="AO101" s="14"/>
      <c r="AT101" s="25"/>
      <c r="AU101" s="25"/>
      <c r="AV101" s="25"/>
      <c r="AW101" s="25"/>
      <c r="AX101" s="14"/>
      <c r="AY101" s="14"/>
      <c r="AZ101" s="25"/>
    </row>
    <row r="102" spans="2:52" ht="16.5" customHeight="1" x14ac:dyDescent="0.3">
      <c r="B102" s="36"/>
      <c r="C102" s="36"/>
      <c r="D102" s="36"/>
      <c r="E102" s="36"/>
      <c r="F102" s="25"/>
      <c r="G102" s="14"/>
      <c r="H102" s="14"/>
      <c r="I102" s="14"/>
      <c r="T102" s="44"/>
      <c r="X102" s="14"/>
      <c r="Y102" s="14"/>
      <c r="Z102" s="14"/>
      <c r="AA102" s="14"/>
      <c r="AB102" s="14"/>
      <c r="AC102" s="14"/>
      <c r="AD102" s="14"/>
      <c r="AE102" s="14"/>
      <c r="AF102" s="14"/>
      <c r="AG102" s="14"/>
      <c r="AH102" s="14"/>
      <c r="AI102" s="14"/>
      <c r="AJ102" s="25"/>
      <c r="AK102" s="25"/>
      <c r="AL102" s="25"/>
      <c r="AM102" s="25"/>
      <c r="AN102" s="14"/>
      <c r="AO102" s="14"/>
      <c r="AT102" s="25"/>
      <c r="AU102" s="25"/>
      <c r="AV102" s="25"/>
      <c r="AW102" s="25"/>
      <c r="AX102" s="14"/>
      <c r="AY102" s="14"/>
      <c r="AZ102" s="25"/>
    </row>
    <row r="103" spans="2:52" ht="16.5" customHeight="1" x14ac:dyDescent="0.3">
      <c r="B103" s="36"/>
      <c r="C103" s="36"/>
      <c r="D103" s="36"/>
      <c r="E103" s="36"/>
      <c r="F103" s="25"/>
      <c r="G103" s="14"/>
      <c r="H103" s="14"/>
      <c r="I103" s="14"/>
      <c r="T103" s="44"/>
      <c r="X103" s="14"/>
      <c r="Y103" s="14"/>
      <c r="Z103" s="14"/>
      <c r="AA103" s="14"/>
      <c r="AB103" s="14"/>
      <c r="AC103" s="14"/>
      <c r="AD103" s="14"/>
      <c r="AE103" s="14"/>
      <c r="AF103" s="14"/>
      <c r="AG103" s="14"/>
      <c r="AH103" s="14"/>
      <c r="AI103" s="14"/>
      <c r="AJ103" s="25"/>
      <c r="AK103" s="25"/>
      <c r="AL103" s="25"/>
      <c r="AM103" s="25"/>
      <c r="AN103" s="14"/>
      <c r="AO103" s="14"/>
      <c r="AT103" s="25"/>
      <c r="AU103" s="25"/>
      <c r="AV103" s="25"/>
      <c r="AW103" s="25"/>
      <c r="AX103" s="14"/>
      <c r="AY103" s="14"/>
      <c r="AZ103" s="25"/>
    </row>
    <row r="104" spans="2:52" ht="16.5" customHeight="1" x14ac:dyDescent="0.25"/>
    <row r="105" spans="2:52" ht="16.5" customHeight="1" x14ac:dyDescent="0.25">
      <c r="V105" s="14"/>
      <c r="W105" s="14"/>
      <c r="X105" s="14"/>
      <c r="Y105" s="14"/>
      <c r="Z105" s="14"/>
      <c r="AA105" s="14"/>
      <c r="AB105" s="14"/>
      <c r="AC105" s="14"/>
      <c r="AD105" s="14"/>
      <c r="AE105" s="14"/>
      <c r="AF105" s="14"/>
      <c r="AG105" s="14"/>
      <c r="AH105" s="14"/>
      <c r="AI105" s="14"/>
      <c r="AJ105" s="14"/>
      <c r="AK105" s="14"/>
      <c r="AL105" s="14"/>
      <c r="AM105" s="14"/>
      <c r="AN105" s="14"/>
      <c r="AO105" s="14"/>
    </row>
    <row r="106" spans="2:52" ht="16.5" customHeight="1" x14ac:dyDescent="0.25">
      <c r="V106" s="14"/>
      <c r="W106" s="14"/>
      <c r="X106" s="14"/>
      <c r="Y106" s="14"/>
      <c r="Z106" s="14"/>
      <c r="AA106" s="14"/>
      <c r="AB106" s="14"/>
      <c r="AC106" s="14"/>
      <c r="AD106" s="14"/>
      <c r="AE106" s="14"/>
      <c r="AF106" s="14"/>
      <c r="AG106" s="14"/>
      <c r="AH106" s="14"/>
      <c r="AI106" s="14"/>
      <c r="AJ106" s="14"/>
      <c r="AK106" s="14"/>
      <c r="AL106" s="14"/>
      <c r="AM106" s="14"/>
      <c r="AN106" s="14"/>
      <c r="AO106" s="14"/>
    </row>
    <row r="107" spans="2:52" ht="15" customHeight="1" x14ac:dyDescent="0.3">
      <c r="B107" s="36"/>
      <c r="C107" s="36"/>
      <c r="D107" s="36"/>
      <c r="E107" s="36"/>
      <c r="F107" s="25"/>
      <c r="G107" s="14"/>
      <c r="H107" s="14"/>
    </row>
    <row r="108" spans="2:52" ht="15" customHeight="1" x14ac:dyDescent="0.25"/>
    <row r="109" spans="2:52" ht="15" customHeight="1" x14ac:dyDescent="0.25"/>
    <row r="110" spans="2:52" ht="15" customHeight="1" x14ac:dyDescent="0.25">
      <c r="B110" s="562" t="s">
        <v>147</v>
      </c>
      <c r="C110" s="563"/>
      <c r="D110" s="563"/>
      <c r="E110" s="563"/>
      <c r="F110" s="563"/>
      <c r="G110" s="563"/>
      <c r="H110" s="564"/>
    </row>
    <row r="111" spans="2:52" ht="15" customHeight="1" x14ac:dyDescent="0.25"/>
  </sheetData>
  <sheetProtection algorithmName="SHA-512" hashValue="nM63Oj/ET8vJYAc/vmwDk70IBz0gFwcKmlqQ5lu4uMENU/7M0q10FqzUtAAzFy8H4MCzqBk64AZ8aC5q3KhfGg==" saltValue="zRctMTi5G66DgroBJDODCQ==" spinCount="100000" sheet="1" objects="1" scenarios="1"/>
  <mergeCells count="252">
    <mergeCell ref="B39:AS40"/>
    <mergeCell ref="B76:AS77"/>
    <mergeCell ref="AN15:AS15"/>
    <mergeCell ref="AJ16:AM16"/>
    <mergeCell ref="AN16:AS16"/>
    <mergeCell ref="AJ17:AM17"/>
    <mergeCell ref="AN17:AS17"/>
    <mergeCell ref="AN19:AS19"/>
    <mergeCell ref="B36:H36"/>
    <mergeCell ref="AE23:AL23"/>
    <mergeCell ref="AJ18:AM18"/>
    <mergeCell ref="AN18:AS18"/>
    <mergeCell ref="AB18:AI18"/>
    <mergeCell ref="AE24:AL24"/>
    <mergeCell ref="AB16:AI16"/>
    <mergeCell ref="B15:E15"/>
    <mergeCell ref="F15:O15"/>
    <mergeCell ref="P15:AA15"/>
    <mergeCell ref="AB15:AI15"/>
    <mergeCell ref="AJ15:AM15"/>
    <mergeCell ref="B16:E16"/>
    <mergeCell ref="AE25:AL25"/>
    <mergeCell ref="F17:O17"/>
    <mergeCell ref="B18:E18"/>
    <mergeCell ref="F18:O18"/>
    <mergeCell ref="P18:AA18"/>
    <mergeCell ref="AE22:AL22"/>
    <mergeCell ref="F24:AD24"/>
    <mergeCell ref="F25:AD25"/>
    <mergeCell ref="B11:E11"/>
    <mergeCell ref="F11:O11"/>
    <mergeCell ref="P11:AA11"/>
    <mergeCell ref="AB11:AI11"/>
    <mergeCell ref="F16:O16"/>
    <mergeCell ref="P16:AA16"/>
    <mergeCell ref="P17:AA17"/>
    <mergeCell ref="AB17:AI17"/>
    <mergeCell ref="P19:AM19"/>
    <mergeCell ref="B17:E17"/>
    <mergeCell ref="P13:AA13"/>
    <mergeCell ref="AB13:AI13"/>
    <mergeCell ref="AN11:AS11"/>
    <mergeCell ref="AJ12:AM12"/>
    <mergeCell ref="AN12:AS12"/>
    <mergeCell ref="AJ13:AM13"/>
    <mergeCell ref="AN13:AS13"/>
    <mergeCell ref="AJ11:AM11"/>
    <mergeCell ref="P12:AA12"/>
    <mergeCell ref="AB12:AI12"/>
    <mergeCell ref="AM1:AO1"/>
    <mergeCell ref="AN9:AS9"/>
    <mergeCell ref="AB9:AI9"/>
    <mergeCell ref="F1:O1"/>
    <mergeCell ref="P1:Y1"/>
    <mergeCell ref="AA1:AE1"/>
    <mergeCell ref="AF1:AH1"/>
    <mergeCell ref="X5:AI5"/>
    <mergeCell ref="AJ5:AO5"/>
    <mergeCell ref="AJ7:AM7"/>
    <mergeCell ref="AN7:AS7"/>
    <mergeCell ref="AJ1:AL1"/>
    <mergeCell ref="B2:AS3"/>
    <mergeCell ref="F38:O38"/>
    <mergeCell ref="P38:Y38"/>
    <mergeCell ref="AA38:AE38"/>
    <mergeCell ref="AF38:AH38"/>
    <mergeCell ref="AJ38:AL38"/>
    <mergeCell ref="AM38:AO38"/>
    <mergeCell ref="B7:E7"/>
    <mergeCell ref="F7:O7"/>
    <mergeCell ref="P7:AA7"/>
    <mergeCell ref="B13:E13"/>
    <mergeCell ref="B9:E9"/>
    <mergeCell ref="F9:O9"/>
    <mergeCell ref="B10:E10"/>
    <mergeCell ref="F10:O10"/>
    <mergeCell ref="P10:AA10"/>
    <mergeCell ref="AB10:AI10"/>
    <mergeCell ref="P9:AA9"/>
    <mergeCell ref="F13:O13"/>
    <mergeCell ref="B14:E14"/>
    <mergeCell ref="F14:O14"/>
    <mergeCell ref="P14:AA14"/>
    <mergeCell ref="AB14:AI14"/>
    <mergeCell ref="AJ14:AM14"/>
    <mergeCell ref="AN14:AS14"/>
    <mergeCell ref="B46:E46"/>
    <mergeCell ref="AB46:AI46"/>
    <mergeCell ref="AJ46:AM46"/>
    <mergeCell ref="B48:E48"/>
    <mergeCell ref="F48:O48"/>
    <mergeCell ref="P48:AA48"/>
    <mergeCell ref="AN46:AS46"/>
    <mergeCell ref="B47:E47"/>
    <mergeCell ref="AB7:AI7"/>
    <mergeCell ref="AJ10:AM10"/>
    <mergeCell ref="B12:E12"/>
    <mergeCell ref="F12:O12"/>
    <mergeCell ref="AB48:AI48"/>
    <mergeCell ref="AJ48:AM48"/>
    <mergeCell ref="X42:AI42"/>
    <mergeCell ref="AJ42:AO42"/>
    <mergeCell ref="B44:E44"/>
    <mergeCell ref="F44:O44"/>
    <mergeCell ref="P44:AA44"/>
    <mergeCell ref="AB44:AI44"/>
    <mergeCell ref="AJ44:AM44"/>
    <mergeCell ref="AN44:AS44"/>
    <mergeCell ref="AN10:AS10"/>
    <mergeCell ref="AJ9:AM9"/>
    <mergeCell ref="AJ50:AM50"/>
    <mergeCell ref="AN52:AS52"/>
    <mergeCell ref="AN48:AS48"/>
    <mergeCell ref="F46:O46"/>
    <mergeCell ref="P46:AA46"/>
    <mergeCell ref="F47:O47"/>
    <mergeCell ref="P47:AA47"/>
    <mergeCell ref="AB47:AI47"/>
    <mergeCell ref="AJ47:AM47"/>
    <mergeCell ref="AN47:AS47"/>
    <mergeCell ref="F52:O52"/>
    <mergeCell ref="AJ54:AM54"/>
    <mergeCell ref="AN54:AS54"/>
    <mergeCell ref="AJ49:AM49"/>
    <mergeCell ref="AN49:AS49"/>
    <mergeCell ref="P52:AA52"/>
    <mergeCell ref="B54:E54"/>
    <mergeCell ref="F54:O54"/>
    <mergeCell ref="B49:E49"/>
    <mergeCell ref="F49:O49"/>
    <mergeCell ref="P49:AA49"/>
    <mergeCell ref="AB49:AI49"/>
    <mergeCell ref="AB52:AI52"/>
    <mergeCell ref="AJ52:AM52"/>
    <mergeCell ref="AN50:AS50"/>
    <mergeCell ref="B51:E51"/>
    <mergeCell ref="F51:O51"/>
    <mergeCell ref="P51:AA51"/>
    <mergeCell ref="AB51:AI51"/>
    <mergeCell ref="AJ51:AM51"/>
    <mergeCell ref="AN51:AS51"/>
    <mergeCell ref="B50:E50"/>
    <mergeCell ref="F50:O50"/>
    <mergeCell ref="P50:AA50"/>
    <mergeCell ref="AB50:AI50"/>
    <mergeCell ref="B52:E52"/>
    <mergeCell ref="P56:AM56"/>
    <mergeCell ref="AN56:AS56"/>
    <mergeCell ref="AN55:AS55"/>
    <mergeCell ref="AE59:AL59"/>
    <mergeCell ref="AE60:AL60"/>
    <mergeCell ref="B73:H73"/>
    <mergeCell ref="AE61:AL61"/>
    <mergeCell ref="AE62:AL62"/>
    <mergeCell ref="B55:E55"/>
    <mergeCell ref="F55:O55"/>
    <mergeCell ref="P55:AA55"/>
    <mergeCell ref="AB55:AI55"/>
    <mergeCell ref="AJ55:AM55"/>
    <mergeCell ref="B53:E53"/>
    <mergeCell ref="F53:O53"/>
    <mergeCell ref="P53:AA53"/>
    <mergeCell ref="AB53:AI53"/>
    <mergeCell ref="AJ53:AM53"/>
    <mergeCell ref="AN53:AS53"/>
    <mergeCell ref="P54:AA54"/>
    <mergeCell ref="F61:AD61"/>
    <mergeCell ref="F62:AD62"/>
    <mergeCell ref="AB54:AI54"/>
    <mergeCell ref="F75:O75"/>
    <mergeCell ref="P75:Y75"/>
    <mergeCell ref="AA75:AE75"/>
    <mergeCell ref="AF75:AH75"/>
    <mergeCell ref="AJ75:AL75"/>
    <mergeCell ref="AM75:AO75"/>
    <mergeCell ref="X79:AI79"/>
    <mergeCell ref="AJ79:AO79"/>
    <mergeCell ref="B81:E81"/>
    <mergeCell ref="F81:O81"/>
    <mergeCell ref="P81:AA81"/>
    <mergeCell ref="AB81:AI81"/>
    <mergeCell ref="AJ81:AM81"/>
    <mergeCell ref="AN81:AS81"/>
    <mergeCell ref="B83:E83"/>
    <mergeCell ref="F83:O83"/>
    <mergeCell ref="P83:AA83"/>
    <mergeCell ref="AB83:AI83"/>
    <mergeCell ref="AJ83:AM83"/>
    <mergeCell ref="AN83:AS83"/>
    <mergeCell ref="B84:E84"/>
    <mergeCell ref="F84:O84"/>
    <mergeCell ref="P84:AA84"/>
    <mergeCell ref="AB84:AI84"/>
    <mergeCell ref="AJ84:AM84"/>
    <mergeCell ref="AN84:AS84"/>
    <mergeCell ref="B85:E85"/>
    <mergeCell ref="F85:O85"/>
    <mergeCell ref="P85:AA85"/>
    <mergeCell ref="AB85:AI85"/>
    <mergeCell ref="AJ85:AM85"/>
    <mergeCell ref="AN85:AS85"/>
    <mergeCell ref="B86:E86"/>
    <mergeCell ref="F86:O86"/>
    <mergeCell ref="P86:AA86"/>
    <mergeCell ref="AB86:AI86"/>
    <mergeCell ref="AJ86:AM86"/>
    <mergeCell ref="AN86:AS86"/>
    <mergeCell ref="B87:E87"/>
    <mergeCell ref="F87:O87"/>
    <mergeCell ref="P87:AA87"/>
    <mergeCell ref="AB87:AI87"/>
    <mergeCell ref="AJ87:AM87"/>
    <mergeCell ref="AN87:AS87"/>
    <mergeCell ref="B88:E88"/>
    <mergeCell ref="F88:O88"/>
    <mergeCell ref="P88:AA88"/>
    <mergeCell ref="AB88:AI88"/>
    <mergeCell ref="AJ88:AM88"/>
    <mergeCell ref="AN88:AS88"/>
    <mergeCell ref="B89:E89"/>
    <mergeCell ref="F89:O89"/>
    <mergeCell ref="P89:AA89"/>
    <mergeCell ref="AB89:AI89"/>
    <mergeCell ref="AJ89:AM89"/>
    <mergeCell ref="AN89:AS89"/>
    <mergeCell ref="B90:E90"/>
    <mergeCell ref="F90:O90"/>
    <mergeCell ref="P90:AA90"/>
    <mergeCell ref="AB90:AI90"/>
    <mergeCell ref="AJ90:AM90"/>
    <mergeCell ref="AN90:AS90"/>
    <mergeCell ref="B91:E91"/>
    <mergeCell ref="F91:O91"/>
    <mergeCell ref="P91:AA91"/>
    <mergeCell ref="AB91:AI91"/>
    <mergeCell ref="AJ91:AM91"/>
    <mergeCell ref="AN91:AS91"/>
    <mergeCell ref="B92:E92"/>
    <mergeCell ref="F92:O92"/>
    <mergeCell ref="P92:AA92"/>
    <mergeCell ref="AB92:AI92"/>
    <mergeCell ref="AJ92:AM92"/>
    <mergeCell ref="AN92:AS92"/>
    <mergeCell ref="B110:H110"/>
    <mergeCell ref="P93:AM93"/>
    <mergeCell ref="AN93:AS93"/>
    <mergeCell ref="AE96:AL96"/>
    <mergeCell ref="AE97:AL97"/>
    <mergeCell ref="F98:AD98"/>
    <mergeCell ref="AE98:AL98"/>
    <mergeCell ref="F99:AD99"/>
    <mergeCell ref="AE99:AL99"/>
  </mergeCells>
  <phoneticPr fontId="26" type="noConversion"/>
  <printOptions horizontalCentered="1" verticalCentered="1"/>
  <pageMargins left="0" right="0" top="0" bottom="0" header="0" footer="0"/>
  <pageSetup paperSize="9" orientation="portrait" r:id="rId1"/>
  <headerFooter alignWithMargins="0"/>
  <rowBreaks count="2" manualBreakCount="2">
    <brk id="37" min="1" max="44" man="1"/>
    <brk id="74" min="1" max="44" man="1"/>
  </rowBreaks>
  <ignoredErrors>
    <ignoredError sqref="AN9:AN18 BF9:BF18 AV10:AV18 AT19 AT38 AN46:AN55 AV47:AV55 AT56 AT75 AN83:AN93 BF83:BF92 AV84:AV92" emptyCellReference="1"/>
    <ignoredError xmlns:x16r3="http://schemas.microsoft.com/office/spreadsheetml/2018/08/main" sqref="BF46:BF55" emptyCellReference="1" x16r3:misleadingFormat="1"/>
  </ignoredError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List11">
    <tabColor rgb="FFFF0000"/>
  </sheetPr>
  <dimension ref="B1:BH49"/>
  <sheetViews>
    <sheetView showGridLines="0" view="pageBreakPreview" zoomScaleSheetLayoutView="100" workbookViewId="0">
      <selection activeCell="AJ9" sqref="AJ9:AM9"/>
    </sheetView>
  </sheetViews>
  <sheetFormatPr defaultColWidth="9.109375" defaultRowHeight="13.2" x14ac:dyDescent="0.25"/>
  <cols>
    <col min="1" max="1" width="5" style="1" customWidth="1"/>
    <col min="2" max="5" width="1.6640625" style="1" customWidth="1"/>
    <col min="6" max="27" width="2" style="1" customWidth="1"/>
    <col min="28" max="34" width="1.88671875" style="1" customWidth="1"/>
    <col min="35" max="35" width="2" style="1" customWidth="1"/>
    <col min="36" max="42" width="3.109375" style="1" customWidth="1"/>
    <col min="43" max="43" width="2.6640625" style="1" hidden="1" customWidth="1"/>
    <col min="44" max="44" width="0.109375" style="1" hidden="1" customWidth="1"/>
    <col min="45" max="45" width="3.109375" style="1" customWidth="1"/>
    <col min="46" max="46" width="16.5546875" style="1" hidden="1" customWidth="1"/>
    <col min="47" max="49" width="2.6640625" style="1" hidden="1" customWidth="1"/>
    <col min="50" max="50" width="2.109375" style="1" hidden="1" customWidth="1"/>
    <col min="51" max="53" width="2.6640625" style="1" hidden="1" customWidth="1"/>
    <col min="54" max="60" width="9.109375" style="1" hidden="1" customWidth="1"/>
    <col min="61" max="63" width="9.109375" style="1" customWidth="1"/>
    <col min="64" max="16384" width="9.109375" style="1"/>
  </cols>
  <sheetData>
    <row r="1" spans="2:56" ht="17.25" customHeight="1" x14ac:dyDescent="0.3">
      <c r="F1" s="307" t="s">
        <v>0</v>
      </c>
      <c r="G1" s="307"/>
      <c r="H1" s="307"/>
      <c r="I1" s="307"/>
      <c r="J1" s="307"/>
      <c r="K1" s="307"/>
      <c r="L1" s="307"/>
      <c r="M1" s="307"/>
      <c r="N1" s="307"/>
      <c r="O1" s="365"/>
      <c r="P1" s="411" t="e">
        <f>#REF!</f>
        <v>#REF!</v>
      </c>
      <c r="Q1" s="412"/>
      <c r="R1" s="412"/>
      <c r="S1" s="412"/>
      <c r="T1" s="412"/>
      <c r="U1" s="412"/>
      <c r="V1" s="412"/>
      <c r="W1" s="412"/>
      <c r="X1" s="412"/>
      <c r="Y1" s="413"/>
      <c r="AA1" s="307" t="s">
        <v>1</v>
      </c>
      <c r="AB1" s="307"/>
      <c r="AC1" s="307"/>
      <c r="AD1" s="307"/>
      <c r="AE1" s="365"/>
      <c r="AF1" s="592">
        <v>0</v>
      </c>
      <c r="AG1" s="593"/>
      <c r="AH1" s="594"/>
      <c r="AJ1" s="307" t="s">
        <v>2</v>
      </c>
      <c r="AK1" s="307"/>
      <c r="AL1" s="365"/>
      <c r="AM1" s="595"/>
      <c r="AN1" s="596"/>
      <c r="AO1" s="597"/>
      <c r="AT1" s="80">
        <v>511052015</v>
      </c>
    </row>
    <row r="2" spans="2:56" s="81" customFormat="1" ht="21.75" customHeight="1" x14ac:dyDescent="0.25">
      <c r="B2" s="551" t="s">
        <v>150</v>
      </c>
      <c r="C2" s="551"/>
      <c r="D2" s="551"/>
      <c r="E2" s="551"/>
      <c r="F2" s="551"/>
      <c r="G2" s="551"/>
      <c r="H2" s="551"/>
      <c r="I2" s="551"/>
      <c r="J2" s="551"/>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c r="AL2" s="551"/>
      <c r="AM2" s="551"/>
      <c r="AN2" s="551"/>
      <c r="AO2" s="551"/>
      <c r="AP2" s="553"/>
      <c r="AQ2" s="553"/>
      <c r="AR2" s="553"/>
      <c r="AS2" s="553"/>
    </row>
    <row r="3" spans="2:56" s="81" customFormat="1" ht="21.75" customHeight="1" x14ac:dyDescent="0.25">
      <c r="B3" s="553"/>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3"/>
      <c r="AQ3" s="553"/>
      <c r="AR3" s="553"/>
      <c r="AS3" s="553"/>
    </row>
    <row r="4" spans="2:56" ht="6" customHeight="1" thickBot="1" x14ac:dyDescent="0.45">
      <c r="B4" s="17"/>
    </row>
    <row r="5" spans="2:56" ht="17.25" customHeight="1" thickBot="1" x14ac:dyDescent="0.45">
      <c r="B5" s="17"/>
      <c r="X5" s="584" t="s">
        <v>14</v>
      </c>
      <c r="Y5" s="585"/>
      <c r="Z5" s="585"/>
      <c r="AA5" s="585"/>
      <c r="AB5" s="585"/>
      <c r="AC5" s="585"/>
      <c r="AD5" s="585"/>
      <c r="AE5" s="585"/>
      <c r="AF5" s="585"/>
      <c r="AG5" s="585"/>
      <c r="AH5" s="585"/>
      <c r="AI5" s="586"/>
      <c r="AJ5" s="329" t="s">
        <v>133</v>
      </c>
      <c r="AK5" s="372"/>
      <c r="AL5" s="372"/>
      <c r="AM5" s="372"/>
      <c r="AN5" s="372"/>
      <c r="AO5" s="539"/>
    </row>
    <row r="6" spans="2:56" ht="6" customHeight="1" thickBot="1" x14ac:dyDescent="0.45">
      <c r="B6" s="17"/>
    </row>
    <row r="7" spans="2:56" ht="30.75" customHeight="1" thickBot="1" x14ac:dyDescent="0.3">
      <c r="B7" s="520" t="s">
        <v>24</v>
      </c>
      <c r="C7" s="521"/>
      <c r="D7" s="521"/>
      <c r="E7" s="522"/>
      <c r="F7" s="362" t="s">
        <v>25</v>
      </c>
      <c r="G7" s="504"/>
      <c r="H7" s="504"/>
      <c r="I7" s="504"/>
      <c r="J7" s="504"/>
      <c r="K7" s="504"/>
      <c r="L7" s="504"/>
      <c r="M7" s="504"/>
      <c r="N7" s="504"/>
      <c r="O7" s="505"/>
      <c r="P7" s="362" t="s">
        <v>247</v>
      </c>
      <c r="Q7" s="504"/>
      <c r="R7" s="504"/>
      <c r="S7" s="504"/>
      <c r="T7" s="504"/>
      <c r="U7" s="504"/>
      <c r="V7" s="504"/>
      <c r="W7" s="504"/>
      <c r="X7" s="504"/>
      <c r="Y7" s="504"/>
      <c r="Z7" s="504"/>
      <c r="AA7" s="505"/>
      <c r="AB7" s="362" t="s">
        <v>34</v>
      </c>
      <c r="AC7" s="504"/>
      <c r="AD7" s="504"/>
      <c r="AE7" s="504"/>
      <c r="AF7" s="504"/>
      <c r="AG7" s="504"/>
      <c r="AH7" s="504"/>
      <c r="AI7" s="505"/>
      <c r="AJ7" s="362" t="s">
        <v>249</v>
      </c>
      <c r="AK7" s="504"/>
      <c r="AL7" s="504"/>
      <c r="AM7" s="505"/>
      <c r="AN7" s="362" t="s">
        <v>29</v>
      </c>
      <c r="AO7" s="504"/>
      <c r="AP7" s="504"/>
      <c r="AQ7" s="504"/>
      <c r="AR7" s="504"/>
      <c r="AS7" s="505"/>
      <c r="AT7" s="4"/>
      <c r="AU7" s="14"/>
      <c r="AV7" s="14"/>
      <c r="AW7" s="14"/>
      <c r="AX7" s="18"/>
      <c r="AY7" s="14"/>
      <c r="AZ7" s="14"/>
      <c r="BA7" s="14"/>
    </row>
    <row r="8" spans="2:56" ht="13.5" hidden="1" customHeight="1" x14ac:dyDescent="0.25">
      <c r="B8" s="31" t="s">
        <v>3</v>
      </c>
      <c r="C8" s="32"/>
      <c r="D8" s="32"/>
      <c r="E8" s="33"/>
      <c r="F8" s="21"/>
      <c r="W8" s="22"/>
      <c r="X8" s="21"/>
      <c r="AJ8" s="34"/>
      <c r="AK8" s="23"/>
      <c r="AL8" s="23"/>
      <c r="AM8" s="23"/>
      <c r="AN8" s="38"/>
      <c r="AO8" s="39"/>
      <c r="AP8" s="39"/>
      <c r="AQ8" s="40"/>
      <c r="AS8" s="22"/>
    </row>
    <row r="9" spans="2:56" ht="37.5" customHeight="1" x14ac:dyDescent="0.3">
      <c r="B9" s="509">
        <v>1</v>
      </c>
      <c r="C9" s="510"/>
      <c r="D9" s="510"/>
      <c r="E9" s="511"/>
      <c r="F9" s="601"/>
      <c r="G9" s="525"/>
      <c r="H9" s="525"/>
      <c r="I9" s="525"/>
      <c r="J9" s="525"/>
      <c r="K9" s="525"/>
      <c r="L9" s="525"/>
      <c r="M9" s="525"/>
      <c r="N9" s="525"/>
      <c r="O9" s="602"/>
      <c r="P9" s="608"/>
      <c r="Q9" s="609"/>
      <c r="R9" s="609"/>
      <c r="S9" s="609"/>
      <c r="T9" s="609"/>
      <c r="U9" s="609"/>
      <c r="V9" s="609"/>
      <c r="W9" s="609"/>
      <c r="X9" s="609"/>
      <c r="Y9" s="609"/>
      <c r="Z9" s="609"/>
      <c r="AA9" s="610"/>
      <c r="AB9" s="607"/>
      <c r="AC9" s="525"/>
      <c r="AD9" s="525"/>
      <c r="AE9" s="525"/>
      <c r="AF9" s="525"/>
      <c r="AG9" s="525"/>
      <c r="AH9" s="525"/>
      <c r="AI9" s="602"/>
      <c r="AJ9" s="528"/>
      <c r="AK9" s="528"/>
      <c r="AL9" s="528"/>
      <c r="AM9" s="528"/>
      <c r="AN9" s="615" t="str">
        <f>IF(AJ9="ČR",2500,IF(AJ9="",""))</f>
        <v/>
      </c>
      <c r="AO9" s="616"/>
      <c r="AP9" s="616"/>
      <c r="AQ9" s="616"/>
      <c r="AR9" s="616"/>
      <c r="AS9" s="617"/>
      <c r="AT9" s="28"/>
      <c r="AU9" s="25">
        <f>VALUE(AB9)</f>
        <v>0</v>
      </c>
      <c r="AV9" s="42" t="str">
        <f>IF(ISERROR(AU9),"Rodné číslo tvoří pouze číslice!!!",IF(LEN(AU9)=10,IF(VALUE(AU9)/11=ROUND(VALUE(AU9)/11,0),"","Špatně zadané rodné číslo!!!"),IF(LEN(AU9)=9,"","Rodné číslo má 10(9) čísel!!!")))</f>
        <v>Rodné číslo má 10(9) čísel!!!</v>
      </c>
      <c r="AW9" s="25"/>
      <c r="AX9" s="28"/>
      <c r="AY9" s="25"/>
      <c r="AZ9" s="25"/>
      <c r="BA9" s="25"/>
      <c r="BD9" s="6" t="str">
        <f>AN9</f>
        <v/>
      </c>
    </row>
    <row r="10" spans="2:56" ht="37.5" customHeight="1" x14ac:dyDescent="0.3">
      <c r="B10" s="313">
        <v>2</v>
      </c>
      <c r="C10" s="314"/>
      <c r="D10" s="314"/>
      <c r="E10" s="315"/>
      <c r="F10" s="601"/>
      <c r="G10" s="588"/>
      <c r="H10" s="588"/>
      <c r="I10" s="588"/>
      <c r="J10" s="588"/>
      <c r="K10" s="588"/>
      <c r="L10" s="588"/>
      <c r="M10" s="588"/>
      <c r="N10" s="588"/>
      <c r="O10" s="603"/>
      <c r="P10" s="604"/>
      <c r="Q10" s="605"/>
      <c r="R10" s="605"/>
      <c r="S10" s="605"/>
      <c r="T10" s="605"/>
      <c r="U10" s="605"/>
      <c r="V10" s="605"/>
      <c r="W10" s="605"/>
      <c r="X10" s="605"/>
      <c r="Y10" s="605"/>
      <c r="Z10" s="605"/>
      <c r="AA10" s="606"/>
      <c r="AB10" s="607"/>
      <c r="AC10" s="588"/>
      <c r="AD10" s="588"/>
      <c r="AE10" s="588"/>
      <c r="AF10" s="588"/>
      <c r="AG10" s="588"/>
      <c r="AH10" s="588"/>
      <c r="AI10" s="603"/>
      <c r="AJ10" s="587"/>
      <c r="AK10" s="587"/>
      <c r="AL10" s="587"/>
      <c r="AM10" s="587"/>
      <c r="AN10" s="615" t="str">
        <f>IF(AJ10="ČR",2500,IF(AJ10="",""))</f>
        <v/>
      </c>
      <c r="AO10" s="616"/>
      <c r="AP10" s="616"/>
      <c r="AQ10" s="616"/>
      <c r="AR10" s="616"/>
      <c r="AS10" s="617"/>
      <c r="AT10" s="28"/>
      <c r="AU10" s="25">
        <f t="shared" ref="AU10:AU18" si="0">VALUE(AB10)</f>
        <v>0</v>
      </c>
      <c r="AV10" s="42" t="str">
        <f t="shared" ref="AV10:AV18" si="1">IF(ISERROR(AU10),"Rodné číslo tvoří pouze číslice!!!",IF(LEN(AU10)=10,IF(VALUE(AU10)/11=ROUND(VALUE(AU10)/11,0),"","Špatně zadané rodné číslo!!!"),IF(LEN(AU10)=9,"","Rodné číslo má 10(9) čísel!!!")))</f>
        <v>Rodné číslo má 10(9) čísel!!!</v>
      </c>
      <c r="AW10" s="25"/>
      <c r="AX10" s="28"/>
      <c r="AY10" s="25"/>
      <c r="AZ10" s="25"/>
      <c r="BA10" s="25"/>
      <c r="BD10" s="6" t="str">
        <f t="shared" ref="BD10:BD18" si="2">AN10</f>
        <v/>
      </c>
    </row>
    <row r="11" spans="2:56" ht="37.5" customHeight="1" x14ac:dyDescent="0.3">
      <c r="B11" s="313">
        <v>3</v>
      </c>
      <c r="C11" s="314"/>
      <c r="D11" s="314"/>
      <c r="E11" s="315"/>
      <c r="F11" s="512"/>
      <c r="G11" s="588"/>
      <c r="H11" s="588"/>
      <c r="I11" s="588"/>
      <c r="J11" s="588"/>
      <c r="K11" s="588"/>
      <c r="L11" s="588"/>
      <c r="M11" s="588"/>
      <c r="N11" s="588"/>
      <c r="O11" s="572"/>
      <c r="P11" s="527"/>
      <c r="Q11" s="525"/>
      <c r="R11" s="525"/>
      <c r="S11" s="525"/>
      <c r="T11" s="525"/>
      <c r="U11" s="525"/>
      <c r="V11" s="525"/>
      <c r="W11" s="525"/>
      <c r="X11" s="525"/>
      <c r="Y11" s="525"/>
      <c r="Z11" s="525"/>
      <c r="AA11" s="516"/>
      <c r="AB11" s="524"/>
      <c r="AC11" s="588"/>
      <c r="AD11" s="588"/>
      <c r="AE11" s="588"/>
      <c r="AF11" s="588"/>
      <c r="AG11" s="588"/>
      <c r="AH11" s="588"/>
      <c r="AI11" s="572"/>
      <c r="AJ11" s="492"/>
      <c r="AK11" s="492"/>
      <c r="AL11" s="492"/>
      <c r="AM11" s="492"/>
      <c r="AN11" s="615" t="str">
        <f t="shared" ref="AN11:AN18" si="3">IF(AJ11="ČR",2500,IF(AJ11="",""))</f>
        <v/>
      </c>
      <c r="AO11" s="616"/>
      <c r="AP11" s="616"/>
      <c r="AQ11" s="616"/>
      <c r="AR11" s="616"/>
      <c r="AS11" s="617"/>
      <c r="AT11" s="28"/>
      <c r="AU11" s="25">
        <f t="shared" si="0"/>
        <v>0</v>
      </c>
      <c r="AV11" s="42" t="str">
        <f t="shared" si="1"/>
        <v>Rodné číslo má 10(9) čísel!!!</v>
      </c>
      <c r="AW11" s="25"/>
      <c r="AX11" s="28"/>
      <c r="AY11" s="25"/>
      <c r="AZ11" s="25"/>
      <c r="BA11" s="25"/>
      <c r="BD11" s="6" t="str">
        <f t="shared" si="2"/>
        <v/>
      </c>
    </row>
    <row r="12" spans="2:56" ht="37.5" customHeight="1" x14ac:dyDescent="0.3">
      <c r="B12" s="313">
        <v>4</v>
      </c>
      <c r="C12" s="314"/>
      <c r="D12" s="314"/>
      <c r="E12" s="315"/>
      <c r="F12" s="512"/>
      <c r="G12" s="588"/>
      <c r="H12" s="588"/>
      <c r="I12" s="588"/>
      <c r="J12" s="588"/>
      <c r="K12" s="588"/>
      <c r="L12" s="588"/>
      <c r="M12" s="588"/>
      <c r="N12" s="588"/>
      <c r="O12" s="572"/>
      <c r="P12" s="527"/>
      <c r="Q12" s="525"/>
      <c r="R12" s="525"/>
      <c r="S12" s="525"/>
      <c r="T12" s="525"/>
      <c r="U12" s="525"/>
      <c r="V12" s="525"/>
      <c r="W12" s="525"/>
      <c r="X12" s="525"/>
      <c r="Y12" s="525"/>
      <c r="Z12" s="525"/>
      <c r="AA12" s="516"/>
      <c r="AB12" s="524"/>
      <c r="AC12" s="588"/>
      <c r="AD12" s="588"/>
      <c r="AE12" s="588"/>
      <c r="AF12" s="588"/>
      <c r="AG12" s="588"/>
      <c r="AH12" s="588"/>
      <c r="AI12" s="572"/>
      <c r="AJ12" s="492"/>
      <c r="AK12" s="492"/>
      <c r="AL12" s="492"/>
      <c r="AM12" s="492"/>
      <c r="AN12" s="615" t="str">
        <f t="shared" si="3"/>
        <v/>
      </c>
      <c r="AO12" s="616"/>
      <c r="AP12" s="616"/>
      <c r="AQ12" s="616"/>
      <c r="AR12" s="616"/>
      <c r="AS12" s="617"/>
      <c r="AT12" s="43"/>
      <c r="AU12" s="25">
        <f t="shared" si="0"/>
        <v>0</v>
      </c>
      <c r="AV12" s="42" t="str">
        <f t="shared" si="1"/>
        <v>Rodné číslo má 10(9) čísel!!!</v>
      </c>
      <c r="AW12" s="4"/>
      <c r="AX12" s="43"/>
      <c r="AY12" s="4"/>
      <c r="AZ12" s="4"/>
      <c r="BA12" s="4"/>
      <c r="BD12" s="6" t="str">
        <f t="shared" si="2"/>
        <v/>
      </c>
    </row>
    <row r="13" spans="2:56" ht="37.5" customHeight="1" x14ac:dyDescent="0.3">
      <c r="B13" s="313">
        <v>5</v>
      </c>
      <c r="C13" s="314"/>
      <c r="D13" s="314"/>
      <c r="E13" s="315"/>
      <c r="F13" s="512"/>
      <c r="G13" s="571"/>
      <c r="H13" s="571"/>
      <c r="I13" s="571"/>
      <c r="J13" s="571"/>
      <c r="K13" s="571"/>
      <c r="L13" s="571"/>
      <c r="M13" s="571"/>
      <c r="N13" s="571"/>
      <c r="O13" s="572"/>
      <c r="P13" s="527"/>
      <c r="Q13" s="513"/>
      <c r="R13" s="513"/>
      <c r="S13" s="513"/>
      <c r="T13" s="513"/>
      <c r="U13" s="513"/>
      <c r="V13" s="513"/>
      <c r="W13" s="513"/>
      <c r="X13" s="513"/>
      <c r="Y13" s="513"/>
      <c r="Z13" s="513"/>
      <c r="AA13" s="516"/>
      <c r="AB13" s="512"/>
      <c r="AC13" s="571"/>
      <c r="AD13" s="571"/>
      <c r="AE13" s="571"/>
      <c r="AF13" s="571"/>
      <c r="AG13" s="571"/>
      <c r="AH13" s="571"/>
      <c r="AI13" s="572"/>
      <c r="AJ13" s="492"/>
      <c r="AK13" s="492"/>
      <c r="AL13" s="492"/>
      <c r="AM13" s="492"/>
      <c r="AN13" s="615" t="str">
        <f t="shared" si="3"/>
        <v/>
      </c>
      <c r="AO13" s="616"/>
      <c r="AP13" s="616"/>
      <c r="AQ13" s="616"/>
      <c r="AR13" s="616"/>
      <c r="AS13" s="617"/>
      <c r="AT13" s="43"/>
      <c r="AU13" s="25">
        <f t="shared" si="0"/>
        <v>0</v>
      </c>
      <c r="AV13" s="42" t="str">
        <f t="shared" si="1"/>
        <v>Rodné číslo má 10(9) čísel!!!</v>
      </c>
      <c r="AW13" s="4"/>
      <c r="AX13" s="43"/>
      <c r="AY13" s="4"/>
      <c r="AZ13" s="4"/>
      <c r="BA13" s="4"/>
      <c r="BD13" s="6" t="str">
        <f t="shared" si="2"/>
        <v/>
      </c>
    </row>
    <row r="14" spans="2:56" ht="37.5" customHeight="1" x14ac:dyDescent="0.3">
      <c r="B14" s="313">
        <v>6</v>
      </c>
      <c r="C14" s="314"/>
      <c r="D14" s="314"/>
      <c r="E14" s="315"/>
      <c r="F14" s="512"/>
      <c r="G14" s="571"/>
      <c r="H14" s="571"/>
      <c r="I14" s="571"/>
      <c r="J14" s="571"/>
      <c r="K14" s="571"/>
      <c r="L14" s="571"/>
      <c r="M14" s="571"/>
      <c r="N14" s="571"/>
      <c r="O14" s="572"/>
      <c r="P14" s="527"/>
      <c r="Q14" s="513"/>
      <c r="R14" s="513"/>
      <c r="S14" s="513"/>
      <c r="T14" s="513"/>
      <c r="U14" s="513"/>
      <c r="V14" s="513"/>
      <c r="W14" s="513"/>
      <c r="X14" s="513"/>
      <c r="Y14" s="513"/>
      <c r="Z14" s="513"/>
      <c r="AA14" s="516"/>
      <c r="AB14" s="512"/>
      <c r="AC14" s="571"/>
      <c r="AD14" s="571"/>
      <c r="AE14" s="571"/>
      <c r="AF14" s="571"/>
      <c r="AG14" s="571"/>
      <c r="AH14" s="571"/>
      <c r="AI14" s="572"/>
      <c r="AJ14" s="492"/>
      <c r="AK14" s="492"/>
      <c r="AL14" s="492"/>
      <c r="AM14" s="492"/>
      <c r="AN14" s="615" t="str">
        <f t="shared" si="3"/>
        <v/>
      </c>
      <c r="AO14" s="616"/>
      <c r="AP14" s="616"/>
      <c r="AQ14" s="616"/>
      <c r="AR14" s="616"/>
      <c r="AS14" s="617"/>
      <c r="AT14" s="43"/>
      <c r="AU14" s="25">
        <f t="shared" si="0"/>
        <v>0</v>
      </c>
      <c r="AV14" s="42" t="str">
        <f t="shared" si="1"/>
        <v>Rodné číslo má 10(9) čísel!!!</v>
      </c>
      <c r="AW14" s="4"/>
      <c r="AX14" s="43"/>
      <c r="AY14" s="4"/>
      <c r="AZ14" s="4"/>
      <c r="BA14" s="4"/>
      <c r="BD14" s="6" t="str">
        <f t="shared" si="2"/>
        <v/>
      </c>
    </row>
    <row r="15" spans="2:56" ht="37.5" customHeight="1" x14ac:dyDescent="0.3">
      <c r="B15" s="313">
        <v>7</v>
      </c>
      <c r="C15" s="314"/>
      <c r="D15" s="314"/>
      <c r="E15" s="315"/>
      <c r="F15" s="512"/>
      <c r="G15" s="571"/>
      <c r="H15" s="571"/>
      <c r="I15" s="571"/>
      <c r="J15" s="571"/>
      <c r="K15" s="571"/>
      <c r="L15" s="571"/>
      <c r="M15" s="571"/>
      <c r="N15" s="571"/>
      <c r="O15" s="572"/>
      <c r="P15" s="527"/>
      <c r="Q15" s="513"/>
      <c r="R15" s="513"/>
      <c r="S15" s="513"/>
      <c r="T15" s="513"/>
      <c r="U15" s="513"/>
      <c r="V15" s="513"/>
      <c r="W15" s="513"/>
      <c r="X15" s="513"/>
      <c r="Y15" s="513"/>
      <c r="Z15" s="513"/>
      <c r="AA15" s="516"/>
      <c r="AB15" s="512"/>
      <c r="AC15" s="571"/>
      <c r="AD15" s="571"/>
      <c r="AE15" s="571"/>
      <c r="AF15" s="571"/>
      <c r="AG15" s="571"/>
      <c r="AH15" s="571"/>
      <c r="AI15" s="572"/>
      <c r="AJ15" s="492"/>
      <c r="AK15" s="492"/>
      <c r="AL15" s="492"/>
      <c r="AM15" s="492"/>
      <c r="AN15" s="615" t="str">
        <f t="shared" si="3"/>
        <v/>
      </c>
      <c r="AO15" s="616"/>
      <c r="AP15" s="616"/>
      <c r="AQ15" s="616"/>
      <c r="AR15" s="616"/>
      <c r="AS15" s="617"/>
      <c r="AT15" s="43"/>
      <c r="AU15" s="25">
        <f t="shared" si="0"/>
        <v>0</v>
      </c>
      <c r="AV15" s="42" t="str">
        <f t="shared" si="1"/>
        <v>Rodné číslo má 10(9) čísel!!!</v>
      </c>
      <c r="AW15" s="4"/>
      <c r="AX15" s="43"/>
      <c r="AY15" s="4"/>
      <c r="AZ15" s="4"/>
      <c r="BA15" s="4"/>
      <c r="BD15" s="6" t="str">
        <f t="shared" si="2"/>
        <v/>
      </c>
    </row>
    <row r="16" spans="2:56" ht="37.5" customHeight="1" x14ac:dyDescent="0.3">
      <c r="B16" s="313">
        <v>8</v>
      </c>
      <c r="C16" s="314"/>
      <c r="D16" s="314"/>
      <c r="E16" s="315"/>
      <c r="F16" s="512"/>
      <c r="G16" s="571"/>
      <c r="H16" s="571"/>
      <c r="I16" s="571"/>
      <c r="J16" s="571"/>
      <c r="K16" s="571"/>
      <c r="L16" s="571"/>
      <c r="M16" s="571"/>
      <c r="N16" s="571"/>
      <c r="O16" s="572"/>
      <c r="P16" s="527"/>
      <c r="Q16" s="513"/>
      <c r="R16" s="513"/>
      <c r="S16" s="513"/>
      <c r="T16" s="513"/>
      <c r="U16" s="513"/>
      <c r="V16" s="513"/>
      <c r="W16" s="513"/>
      <c r="X16" s="513"/>
      <c r="Y16" s="513"/>
      <c r="Z16" s="513"/>
      <c r="AA16" s="516"/>
      <c r="AB16" s="512"/>
      <c r="AC16" s="571"/>
      <c r="AD16" s="571"/>
      <c r="AE16" s="571"/>
      <c r="AF16" s="571"/>
      <c r="AG16" s="571"/>
      <c r="AH16" s="571"/>
      <c r="AI16" s="572"/>
      <c r="AJ16" s="492"/>
      <c r="AK16" s="492"/>
      <c r="AL16" s="492"/>
      <c r="AM16" s="492"/>
      <c r="AN16" s="615" t="str">
        <f t="shared" si="3"/>
        <v/>
      </c>
      <c r="AO16" s="616"/>
      <c r="AP16" s="616"/>
      <c r="AQ16" s="616"/>
      <c r="AR16" s="616"/>
      <c r="AS16" s="617"/>
      <c r="AT16" s="43"/>
      <c r="AU16" s="25">
        <f t="shared" si="0"/>
        <v>0</v>
      </c>
      <c r="AV16" s="42" t="str">
        <f t="shared" si="1"/>
        <v>Rodné číslo má 10(9) čísel!!!</v>
      </c>
      <c r="AW16" s="4"/>
      <c r="AX16" s="43"/>
      <c r="AY16" s="4"/>
      <c r="AZ16" s="4"/>
      <c r="BA16" s="4"/>
      <c r="BD16" s="6" t="str">
        <f t="shared" si="2"/>
        <v/>
      </c>
    </row>
    <row r="17" spans="2:56" ht="37.5" customHeight="1" x14ac:dyDescent="0.3">
      <c r="B17" s="313">
        <v>9</v>
      </c>
      <c r="C17" s="314"/>
      <c r="D17" s="314"/>
      <c r="E17" s="315"/>
      <c r="F17" s="512"/>
      <c r="G17" s="571"/>
      <c r="H17" s="571"/>
      <c r="I17" s="571"/>
      <c r="J17" s="571"/>
      <c r="K17" s="571"/>
      <c r="L17" s="571"/>
      <c r="M17" s="571"/>
      <c r="N17" s="571"/>
      <c r="O17" s="572"/>
      <c r="P17" s="527"/>
      <c r="Q17" s="513"/>
      <c r="R17" s="513"/>
      <c r="S17" s="513"/>
      <c r="T17" s="513"/>
      <c r="U17" s="513"/>
      <c r="V17" s="513"/>
      <c r="W17" s="513"/>
      <c r="X17" s="513"/>
      <c r="Y17" s="513"/>
      <c r="Z17" s="513"/>
      <c r="AA17" s="516"/>
      <c r="AB17" s="512"/>
      <c r="AC17" s="571"/>
      <c r="AD17" s="571"/>
      <c r="AE17" s="571"/>
      <c r="AF17" s="571"/>
      <c r="AG17" s="571"/>
      <c r="AH17" s="571"/>
      <c r="AI17" s="572"/>
      <c r="AJ17" s="492"/>
      <c r="AK17" s="492"/>
      <c r="AL17" s="492"/>
      <c r="AM17" s="492"/>
      <c r="AN17" s="615" t="str">
        <f t="shared" si="3"/>
        <v/>
      </c>
      <c r="AO17" s="616"/>
      <c r="AP17" s="616"/>
      <c r="AQ17" s="616"/>
      <c r="AR17" s="616"/>
      <c r="AS17" s="617"/>
      <c r="AT17" s="43"/>
      <c r="AU17" s="25">
        <f t="shared" si="0"/>
        <v>0</v>
      </c>
      <c r="AV17" s="42" t="str">
        <f t="shared" si="1"/>
        <v>Rodné číslo má 10(9) čísel!!!</v>
      </c>
      <c r="AW17" s="4"/>
      <c r="AX17" s="43"/>
      <c r="AY17" s="4"/>
      <c r="AZ17" s="4"/>
      <c r="BA17" s="4"/>
      <c r="BD17" s="6" t="str">
        <f t="shared" si="2"/>
        <v/>
      </c>
    </row>
    <row r="18" spans="2:56" ht="37.5" customHeight="1" thickBot="1" x14ac:dyDescent="0.35">
      <c r="B18" s="383">
        <v>10</v>
      </c>
      <c r="C18" s="384"/>
      <c r="D18" s="384"/>
      <c r="E18" s="385"/>
      <c r="F18" s="531"/>
      <c r="G18" s="576"/>
      <c r="H18" s="576"/>
      <c r="I18" s="576"/>
      <c r="J18" s="576"/>
      <c r="K18" s="576"/>
      <c r="L18" s="576"/>
      <c r="M18" s="576"/>
      <c r="N18" s="576"/>
      <c r="O18" s="577"/>
      <c r="P18" s="578"/>
      <c r="Q18" s="532"/>
      <c r="R18" s="532"/>
      <c r="S18" s="532"/>
      <c r="T18" s="532"/>
      <c r="U18" s="532"/>
      <c r="V18" s="532"/>
      <c r="W18" s="532"/>
      <c r="X18" s="532"/>
      <c r="Y18" s="532"/>
      <c r="Z18" s="532"/>
      <c r="AA18" s="579"/>
      <c r="AB18" s="618"/>
      <c r="AC18" s="576"/>
      <c r="AD18" s="576"/>
      <c r="AE18" s="576"/>
      <c r="AF18" s="576"/>
      <c r="AG18" s="576"/>
      <c r="AH18" s="576"/>
      <c r="AI18" s="577"/>
      <c r="AJ18" s="580"/>
      <c r="AK18" s="580"/>
      <c r="AL18" s="580"/>
      <c r="AM18" s="580"/>
      <c r="AN18" s="615" t="str">
        <f t="shared" si="3"/>
        <v/>
      </c>
      <c r="AO18" s="616"/>
      <c r="AP18" s="616"/>
      <c r="AQ18" s="616"/>
      <c r="AR18" s="616"/>
      <c r="AS18" s="617"/>
      <c r="AT18" s="43"/>
      <c r="AU18" s="25">
        <f t="shared" si="0"/>
        <v>0</v>
      </c>
      <c r="AV18" s="42" t="str">
        <f t="shared" si="1"/>
        <v>Rodné číslo má 10(9) čísel!!!</v>
      </c>
      <c r="AW18" s="4"/>
      <c r="AX18" s="43"/>
      <c r="AY18" s="4"/>
      <c r="AZ18" s="4"/>
      <c r="BA18" s="4"/>
      <c r="BD18" s="6" t="str">
        <f t="shared" si="2"/>
        <v/>
      </c>
    </row>
    <row r="19" spans="2:56" ht="21" customHeight="1" thickBot="1" x14ac:dyDescent="0.35">
      <c r="B19" s="9"/>
      <c r="P19" s="565" t="s">
        <v>19</v>
      </c>
      <c r="Q19" s="566"/>
      <c r="R19" s="566"/>
      <c r="S19" s="566"/>
      <c r="T19" s="566"/>
      <c r="U19" s="566"/>
      <c r="V19" s="566"/>
      <c r="W19" s="566"/>
      <c r="X19" s="566"/>
      <c r="Y19" s="566"/>
      <c r="Z19" s="566"/>
      <c r="AA19" s="566"/>
      <c r="AB19" s="566"/>
      <c r="AC19" s="566"/>
      <c r="AD19" s="566"/>
      <c r="AE19" s="566"/>
      <c r="AF19" s="566"/>
      <c r="AG19" s="566"/>
      <c r="AH19" s="566"/>
      <c r="AI19" s="566"/>
      <c r="AJ19" s="566"/>
      <c r="AK19" s="566"/>
      <c r="AL19" s="566"/>
      <c r="AM19" s="567"/>
      <c r="AN19" s="568">
        <f>AT19</f>
        <v>0</v>
      </c>
      <c r="AO19" s="613"/>
      <c r="AP19" s="613"/>
      <c r="AQ19" s="613"/>
      <c r="AR19" s="613"/>
      <c r="AS19" s="614"/>
      <c r="AT19" s="6">
        <f>SUM(AN9:AS18)</f>
        <v>0</v>
      </c>
      <c r="AU19" s="25"/>
      <c r="AX19" s="28"/>
      <c r="AY19" s="14"/>
      <c r="AZ19" s="14"/>
      <c r="BA19" s="14"/>
      <c r="BD19" s="6">
        <f>SUM(BD9:BD18)</f>
        <v>0</v>
      </c>
    </row>
    <row r="20" spans="2:56" ht="16.5" customHeight="1" x14ac:dyDescent="0.3">
      <c r="B20" s="36"/>
      <c r="C20" s="36"/>
      <c r="D20" s="36"/>
      <c r="E20" s="36"/>
      <c r="F20" s="25"/>
      <c r="G20" s="14"/>
      <c r="H20" s="14"/>
      <c r="I20" s="14"/>
      <c r="J20" s="14"/>
      <c r="K20" s="14"/>
      <c r="L20" s="14"/>
      <c r="M20" s="14"/>
      <c r="N20" s="14"/>
      <c r="O20" s="14"/>
      <c r="P20" s="14"/>
      <c r="Q20" s="14"/>
      <c r="R20" s="14"/>
      <c r="S20" s="14"/>
      <c r="T20" s="37"/>
      <c r="U20" s="14"/>
      <c r="V20" s="14"/>
      <c r="W20" s="14"/>
      <c r="X20" s="14"/>
      <c r="Y20" s="14"/>
      <c r="Z20" s="14"/>
      <c r="AA20" s="14"/>
      <c r="AB20" s="14"/>
      <c r="AC20" s="14"/>
      <c r="AD20" s="14"/>
      <c r="AE20" s="14"/>
      <c r="AF20" s="14"/>
      <c r="AG20" s="14"/>
      <c r="AH20" s="14"/>
      <c r="AI20" s="14"/>
      <c r="AJ20" s="25"/>
      <c r="AK20" s="25"/>
      <c r="AL20" s="25"/>
      <c r="AM20" s="25"/>
      <c r="AN20" s="14"/>
      <c r="AO20" s="14"/>
      <c r="AT20" s="25"/>
      <c r="AU20" s="25"/>
      <c r="AV20" s="25"/>
      <c r="AW20" s="25"/>
      <c r="AX20" s="14"/>
      <c r="AY20" s="14"/>
      <c r="AZ20" s="25"/>
    </row>
    <row r="21" spans="2:56" ht="16.5" customHeight="1" x14ac:dyDescent="0.3">
      <c r="B21" s="36"/>
      <c r="C21" s="36"/>
      <c r="D21" s="36"/>
      <c r="E21" s="36"/>
      <c r="F21" s="25"/>
      <c r="G21" s="14"/>
      <c r="H21" s="14"/>
      <c r="I21" s="14"/>
      <c r="K21" s="14"/>
      <c r="L21" s="14"/>
      <c r="M21" s="14"/>
      <c r="N21" s="14"/>
      <c r="O21" s="14"/>
      <c r="P21" s="14"/>
      <c r="Q21" s="14"/>
      <c r="R21" s="14"/>
      <c r="S21" s="14"/>
      <c r="T21" s="37"/>
      <c r="U21" s="14"/>
      <c r="V21" s="14"/>
      <c r="W21" s="14"/>
      <c r="X21" s="14"/>
      <c r="Y21" s="14"/>
      <c r="Z21" s="14"/>
      <c r="AA21" s="14"/>
      <c r="AB21" s="14"/>
      <c r="AC21" s="14"/>
      <c r="AD21" s="14"/>
      <c r="AE21" s="14"/>
      <c r="AF21" s="14"/>
      <c r="AG21" s="14"/>
      <c r="AH21" s="14"/>
      <c r="AI21" s="14"/>
      <c r="AJ21" s="25"/>
      <c r="AK21" s="25"/>
      <c r="AL21" s="25"/>
      <c r="AM21" s="25"/>
      <c r="AN21" s="14"/>
      <c r="AO21" s="14"/>
      <c r="AT21" s="25"/>
      <c r="AU21" s="25"/>
      <c r="AV21" s="25"/>
      <c r="AW21" s="25"/>
      <c r="AX21" s="14"/>
      <c r="AY21" s="14"/>
      <c r="AZ21" s="25"/>
    </row>
    <row r="22" spans="2:56" ht="16.5" customHeight="1" x14ac:dyDescent="0.3">
      <c r="B22" s="36"/>
      <c r="C22" s="36"/>
      <c r="D22" s="36"/>
      <c r="E22" s="36"/>
      <c r="F22" s="307"/>
      <c r="G22" s="307"/>
      <c r="H22" s="307"/>
      <c r="I22" s="307"/>
      <c r="J22" s="307"/>
      <c r="K22" s="307"/>
      <c r="L22" s="307"/>
      <c r="M22" s="307"/>
      <c r="N22" s="307"/>
      <c r="O22" s="307"/>
      <c r="P22" s="307"/>
      <c r="Q22" s="307"/>
      <c r="R22" s="307"/>
      <c r="S22" s="307"/>
      <c r="T22" s="307"/>
      <c r="U22" s="307"/>
      <c r="V22" s="307"/>
      <c r="W22" s="307"/>
      <c r="X22" s="307"/>
      <c r="Y22" s="307"/>
      <c r="Z22" s="307"/>
      <c r="AA22" s="307"/>
      <c r="AB22" s="307"/>
      <c r="AC22" s="307"/>
      <c r="AD22" s="307"/>
      <c r="AE22" s="299"/>
      <c r="AF22" s="299"/>
      <c r="AG22" s="299"/>
      <c r="AH22" s="299"/>
      <c r="AI22" s="299"/>
      <c r="AJ22" s="299"/>
      <c r="AK22" s="299"/>
      <c r="AL22" s="299"/>
      <c r="AM22" s="25"/>
      <c r="AN22" s="14"/>
      <c r="AO22" s="14"/>
      <c r="AT22" s="25"/>
      <c r="AU22" s="25"/>
      <c r="AV22" s="25"/>
      <c r="AW22" s="25"/>
      <c r="AX22" s="14"/>
      <c r="AY22" s="14"/>
      <c r="AZ22" s="25"/>
    </row>
    <row r="23" spans="2:56" ht="16.5" customHeight="1" x14ac:dyDescent="0.3">
      <c r="B23" s="36"/>
      <c r="C23" s="36"/>
      <c r="D23" s="36"/>
      <c r="E23" s="36"/>
      <c r="F23" s="25"/>
      <c r="G23" s="14"/>
      <c r="H23" s="14"/>
      <c r="I23" s="14"/>
      <c r="T23" s="44"/>
      <c r="X23" s="14"/>
      <c r="Y23" s="14"/>
      <c r="Z23" s="14"/>
      <c r="AA23" s="14"/>
      <c r="AB23" s="14"/>
      <c r="AC23" s="14"/>
      <c r="AD23" s="14"/>
      <c r="AE23" s="14"/>
      <c r="AF23" s="14"/>
      <c r="AG23" s="14"/>
      <c r="AH23" s="14"/>
      <c r="AI23" s="14"/>
      <c r="AJ23" s="25"/>
      <c r="AK23" s="25"/>
      <c r="AL23" s="25"/>
      <c r="AM23" s="25"/>
      <c r="AN23" s="14"/>
      <c r="AO23" s="14"/>
      <c r="AT23" s="25"/>
      <c r="AU23" s="25"/>
      <c r="AV23" s="25"/>
      <c r="AW23" s="25"/>
      <c r="AX23" s="14"/>
      <c r="AY23" s="14"/>
      <c r="AZ23" s="25"/>
    </row>
    <row r="24" spans="2:56" ht="16.5" customHeight="1" x14ac:dyDescent="0.3">
      <c r="B24" s="36"/>
      <c r="C24" s="36"/>
      <c r="D24" s="36"/>
      <c r="E24" s="36"/>
      <c r="F24" s="25"/>
      <c r="G24" s="14"/>
      <c r="H24" s="14"/>
      <c r="I24" s="14"/>
      <c r="T24" s="44"/>
      <c r="X24" s="14"/>
      <c r="Y24" s="14"/>
      <c r="Z24" s="14"/>
      <c r="AA24" s="14"/>
      <c r="AB24" s="14"/>
      <c r="AC24" s="14"/>
      <c r="AD24" s="14"/>
      <c r="AE24" s="14"/>
      <c r="AF24" s="14"/>
      <c r="AG24" s="14"/>
      <c r="AH24" s="14"/>
      <c r="AI24" s="14"/>
      <c r="AJ24" s="25"/>
      <c r="AK24" s="25"/>
      <c r="AL24" s="25"/>
      <c r="AM24" s="25"/>
      <c r="AN24" s="14"/>
      <c r="AO24" s="14"/>
      <c r="AT24" s="25"/>
      <c r="AU24" s="25"/>
      <c r="AV24" s="25"/>
      <c r="AW24" s="25"/>
      <c r="AX24" s="14"/>
      <c r="AY24" s="14"/>
      <c r="AZ24" s="25"/>
    </row>
    <row r="25" spans="2:56" ht="16.5" customHeight="1" x14ac:dyDescent="0.3">
      <c r="B25" s="36"/>
      <c r="C25" s="36"/>
      <c r="D25" s="36"/>
      <c r="E25" s="36"/>
      <c r="F25" s="25"/>
      <c r="G25" s="14"/>
      <c r="H25" s="14"/>
      <c r="I25" s="14"/>
      <c r="T25" s="44"/>
      <c r="X25" s="14"/>
      <c r="Y25" s="14"/>
      <c r="Z25" s="14"/>
      <c r="AA25" s="14"/>
      <c r="AB25" s="14"/>
      <c r="AC25" s="14"/>
      <c r="AD25" s="14"/>
      <c r="AE25" s="14"/>
      <c r="AF25" s="14"/>
      <c r="AG25" s="14"/>
      <c r="AH25" s="14"/>
      <c r="AI25" s="14"/>
      <c r="AJ25" s="25"/>
      <c r="AK25" s="25"/>
      <c r="AL25" s="25"/>
      <c r="AM25" s="25"/>
      <c r="AN25" s="14"/>
      <c r="AO25" s="14"/>
      <c r="AT25" s="25"/>
      <c r="AU25" s="25"/>
      <c r="AV25" s="25"/>
      <c r="AW25" s="25"/>
      <c r="AX25" s="14"/>
      <c r="AY25" s="14"/>
      <c r="AZ25" s="25"/>
    </row>
    <row r="26" spans="2:56" ht="16.5" customHeight="1" x14ac:dyDescent="0.3">
      <c r="B26" s="36"/>
      <c r="C26" s="36"/>
      <c r="D26" s="36"/>
      <c r="E26" s="36"/>
      <c r="F26" s="25"/>
      <c r="G26" s="14"/>
      <c r="H26" s="14"/>
      <c r="I26" s="14"/>
      <c r="T26" s="44"/>
      <c r="X26" s="14"/>
      <c r="Y26" s="14"/>
      <c r="Z26" s="14"/>
      <c r="AA26" s="14"/>
      <c r="AB26" s="14"/>
      <c r="AC26" s="14"/>
      <c r="AD26" s="14"/>
      <c r="AE26" s="14"/>
      <c r="AF26" s="14"/>
      <c r="AG26" s="14"/>
      <c r="AH26" s="14"/>
      <c r="AI26" s="14"/>
      <c r="AJ26" s="25"/>
      <c r="AK26" s="25"/>
      <c r="AL26" s="25"/>
      <c r="AM26" s="25"/>
      <c r="AN26" s="14"/>
      <c r="AO26" s="14"/>
      <c r="AT26" s="25"/>
      <c r="AU26" s="25"/>
      <c r="AV26" s="25"/>
      <c r="AW26" s="25"/>
      <c r="AX26" s="14"/>
      <c r="AY26" s="14"/>
      <c r="AZ26" s="25"/>
    </row>
    <row r="27" spans="2:56" ht="16.5" customHeight="1" x14ac:dyDescent="0.3">
      <c r="B27" s="36"/>
      <c r="C27" s="36"/>
      <c r="D27" s="36"/>
      <c r="E27" s="36"/>
      <c r="F27" s="25"/>
      <c r="G27" s="14"/>
      <c r="H27" s="14"/>
      <c r="I27" s="14"/>
      <c r="T27" s="44"/>
      <c r="X27" s="14"/>
      <c r="Y27" s="14"/>
      <c r="Z27" s="14"/>
      <c r="AA27" s="14"/>
      <c r="AB27" s="14"/>
      <c r="AC27" s="14"/>
      <c r="AD27" s="14"/>
      <c r="AE27" s="14"/>
      <c r="AF27" s="14"/>
      <c r="AG27" s="14"/>
      <c r="AH27" s="14"/>
      <c r="AI27" s="14"/>
      <c r="AJ27" s="25"/>
      <c r="AK27" s="25"/>
      <c r="AL27" s="25"/>
      <c r="AM27" s="25"/>
      <c r="AN27" s="14"/>
      <c r="AO27" s="14"/>
      <c r="AT27" s="25"/>
      <c r="AU27" s="25"/>
      <c r="AV27" s="25"/>
      <c r="AW27" s="25"/>
      <c r="AX27" s="14"/>
      <c r="AY27" s="14"/>
      <c r="AZ27" s="25"/>
    </row>
    <row r="28" spans="2:56" ht="16.5" customHeight="1" x14ac:dyDescent="0.3">
      <c r="B28" s="36"/>
      <c r="C28" s="36"/>
      <c r="D28" s="36"/>
      <c r="E28" s="36"/>
      <c r="F28" s="25"/>
      <c r="G28" s="14"/>
      <c r="H28" s="14"/>
      <c r="I28" s="14"/>
      <c r="T28" s="44"/>
      <c r="X28" s="14"/>
      <c r="Y28" s="14"/>
      <c r="Z28" s="14"/>
      <c r="AA28" s="14"/>
      <c r="AB28" s="14"/>
      <c r="AC28" s="14"/>
      <c r="AD28" s="14"/>
      <c r="AE28" s="14"/>
      <c r="AF28" s="14"/>
      <c r="AG28" s="14"/>
      <c r="AH28" s="14"/>
      <c r="AI28" s="14"/>
      <c r="AJ28" s="25"/>
      <c r="AK28" s="25"/>
      <c r="AL28" s="25"/>
      <c r="AM28" s="25"/>
      <c r="AN28" s="14"/>
      <c r="AO28" s="14"/>
      <c r="AT28" s="25"/>
      <c r="AU28" s="25"/>
      <c r="AV28" s="25"/>
      <c r="AW28" s="25"/>
      <c r="AX28" s="14"/>
      <c r="AY28" s="14"/>
      <c r="AZ28" s="25"/>
    </row>
    <row r="29" spans="2:56" ht="16.5" customHeight="1" x14ac:dyDescent="0.3">
      <c r="B29" s="36"/>
      <c r="C29" s="36"/>
      <c r="D29" s="36"/>
      <c r="E29" s="36"/>
      <c r="F29" s="25"/>
      <c r="G29" s="14"/>
      <c r="H29" s="14"/>
      <c r="I29" s="14"/>
      <c r="T29" s="44"/>
      <c r="X29" s="14"/>
      <c r="Y29" s="14"/>
      <c r="Z29" s="14"/>
      <c r="AA29" s="14"/>
      <c r="AB29" s="14"/>
      <c r="AC29" s="14"/>
      <c r="AD29" s="14"/>
      <c r="AE29" s="14"/>
      <c r="AF29" s="14"/>
      <c r="AG29" s="14"/>
      <c r="AH29" s="14"/>
      <c r="AI29" s="14"/>
      <c r="AJ29" s="25"/>
      <c r="AK29" s="25"/>
      <c r="AL29" s="25"/>
      <c r="AM29" s="25"/>
      <c r="AN29" s="14"/>
      <c r="AO29" s="14"/>
      <c r="AT29" s="25"/>
      <c r="AU29" s="25"/>
      <c r="AV29" s="25"/>
      <c r="AW29" s="25"/>
      <c r="AX29" s="14"/>
      <c r="AY29" s="14"/>
      <c r="AZ29" s="25"/>
    </row>
    <row r="30" spans="2:56" ht="16.5" customHeight="1" x14ac:dyDescent="0.25"/>
    <row r="31" spans="2:56" ht="16.5" customHeight="1" x14ac:dyDescent="0.25">
      <c r="V31" s="14"/>
      <c r="W31" s="14"/>
      <c r="X31" s="14"/>
      <c r="Y31" s="14"/>
      <c r="Z31" s="14"/>
      <c r="AA31" s="14"/>
      <c r="AB31" s="14"/>
      <c r="AC31" s="14"/>
      <c r="AD31" s="14"/>
      <c r="AE31" s="14"/>
      <c r="AF31" s="14"/>
      <c r="AG31" s="14"/>
      <c r="AH31" s="14"/>
      <c r="AI31" s="14"/>
      <c r="AJ31" s="14"/>
      <c r="AK31" s="14"/>
      <c r="AL31" s="14"/>
      <c r="AM31" s="14"/>
      <c r="AN31" s="14"/>
      <c r="AO31" s="14"/>
    </row>
    <row r="32" spans="2:56" ht="16.5" customHeight="1" x14ac:dyDescent="0.25">
      <c r="V32" s="14"/>
      <c r="W32" s="14"/>
      <c r="X32" s="14"/>
      <c r="Y32" s="14"/>
      <c r="Z32" s="14"/>
      <c r="AA32" s="14"/>
      <c r="AB32" s="14"/>
      <c r="AC32" s="14"/>
      <c r="AD32" s="14"/>
      <c r="AE32" s="14"/>
      <c r="AF32" s="14"/>
      <c r="AG32" s="14"/>
      <c r="AH32" s="14"/>
      <c r="AI32" s="14"/>
      <c r="AJ32" s="14"/>
      <c r="AK32" s="14"/>
      <c r="AL32" s="14"/>
      <c r="AM32" s="14"/>
      <c r="AN32" s="14"/>
      <c r="AO32" s="14"/>
    </row>
    <row r="33" spans="2:46" ht="15" customHeight="1" x14ac:dyDescent="0.3">
      <c r="B33" s="36"/>
      <c r="C33" s="36"/>
      <c r="D33" s="36"/>
      <c r="E33" s="36"/>
      <c r="F33" s="25"/>
      <c r="G33" s="14"/>
      <c r="H33" s="14"/>
    </row>
    <row r="34" spans="2:46" ht="15" customHeight="1" x14ac:dyDescent="0.25"/>
    <row r="35" spans="2:46" ht="15" customHeight="1" x14ac:dyDescent="0.25"/>
    <row r="36" spans="2:46" ht="15" customHeight="1" x14ac:dyDescent="0.25">
      <c r="B36" s="562" t="s">
        <v>134</v>
      </c>
      <c r="C36" s="563"/>
      <c r="D36" s="563"/>
      <c r="E36" s="563"/>
      <c r="F36" s="563"/>
      <c r="G36" s="563"/>
      <c r="H36" s="564"/>
    </row>
    <row r="37" spans="2:46" ht="15" customHeight="1" x14ac:dyDescent="0.25">
      <c r="AT37" s="6">
        <f>AT19</f>
        <v>0</v>
      </c>
    </row>
    <row r="38" spans="2:46" ht="15.6" x14ac:dyDescent="0.3">
      <c r="B38" s="5"/>
      <c r="C38" s="13"/>
    </row>
    <row r="44" spans="2:46" ht="12.75" customHeight="1" x14ac:dyDescent="0.25">
      <c r="V44" s="14"/>
      <c r="W44" s="14"/>
      <c r="X44" s="14"/>
      <c r="Y44" s="14"/>
      <c r="Z44" s="14"/>
      <c r="AA44" s="14"/>
      <c r="AB44" s="14"/>
      <c r="AC44" s="14"/>
      <c r="AD44" s="14"/>
      <c r="AE44" s="14"/>
      <c r="AF44" s="14"/>
      <c r="AG44" s="14"/>
      <c r="AH44" s="14"/>
      <c r="AI44" s="14"/>
      <c r="AJ44" s="14"/>
      <c r="AK44" s="14"/>
      <c r="AL44" s="14"/>
      <c r="AM44" s="14"/>
      <c r="AN44" s="14"/>
      <c r="AO44" s="14"/>
    </row>
    <row r="45" spans="2:46" x14ac:dyDescent="0.25">
      <c r="V45" s="14"/>
      <c r="W45" s="14"/>
      <c r="X45" s="14"/>
      <c r="Y45" s="14"/>
      <c r="Z45" s="14"/>
      <c r="AA45" s="14"/>
      <c r="AB45" s="14"/>
      <c r="AC45" s="14"/>
      <c r="AD45" s="14"/>
      <c r="AE45" s="14"/>
      <c r="AF45" s="14"/>
      <c r="AG45" s="14"/>
      <c r="AH45" s="14"/>
      <c r="AI45" s="14"/>
      <c r="AJ45" s="14"/>
      <c r="AK45" s="14"/>
      <c r="AL45" s="14"/>
      <c r="AM45" s="14"/>
      <c r="AN45" s="14"/>
      <c r="AO45" s="14"/>
    </row>
    <row r="46" spans="2:46" ht="13.8" x14ac:dyDescent="0.25">
      <c r="B46" s="18"/>
      <c r="D46" s="18"/>
    </row>
    <row r="47" spans="2:46" ht="15" customHeight="1" x14ac:dyDescent="0.25">
      <c r="D47" s="14"/>
    </row>
    <row r="49" spans="2:2" ht="15" customHeight="1" x14ac:dyDescent="0.25">
      <c r="B49" s="3"/>
    </row>
  </sheetData>
  <sheetProtection algorithmName="SHA-512" hashValue="cYZAnQqgsdwurGeoWBF5UvoC4kPoX1lbSZJpKG1IYAvBAapY9Wax5FthJucg/txrTOMtE2Ggx2UbvVaWgHD8eA==" saltValue="9oOkprF8NbsawsTgeP74cQ==" spinCount="100000" sheet="1" objects="1" scenarios="1"/>
  <mergeCells count="80">
    <mergeCell ref="B7:E7"/>
    <mergeCell ref="F7:O7"/>
    <mergeCell ref="P7:AA7"/>
    <mergeCell ref="AB7:AI7"/>
    <mergeCell ref="AA1:AE1"/>
    <mergeCell ref="AF1:AH1"/>
    <mergeCell ref="X5:AI5"/>
    <mergeCell ref="AM1:AO1"/>
    <mergeCell ref="F1:O1"/>
    <mergeCell ref="P1:Y1"/>
    <mergeCell ref="AJ1:AL1"/>
    <mergeCell ref="AJ5:AO5"/>
    <mergeCell ref="B2:AS3"/>
    <mergeCell ref="AJ9:AM9"/>
    <mergeCell ref="AN9:AS9"/>
    <mergeCell ref="P9:AA9"/>
    <mergeCell ref="AB9:AI9"/>
    <mergeCell ref="AJ7:AM7"/>
    <mergeCell ref="AN7:AS7"/>
    <mergeCell ref="B13:E13"/>
    <mergeCell ref="F10:O10"/>
    <mergeCell ref="P10:AA10"/>
    <mergeCell ref="AB10:AI10"/>
    <mergeCell ref="B12:E12"/>
    <mergeCell ref="F12:O12"/>
    <mergeCell ref="AB11:AI11"/>
    <mergeCell ref="F13:O13"/>
    <mergeCell ref="P13:AA13"/>
    <mergeCell ref="AB13:AI13"/>
    <mergeCell ref="P12:AA12"/>
    <mergeCell ref="AB12:AI12"/>
    <mergeCell ref="B9:E9"/>
    <mergeCell ref="F9:O9"/>
    <mergeCell ref="B11:E11"/>
    <mergeCell ref="F11:O11"/>
    <mergeCell ref="P11:AA11"/>
    <mergeCell ref="B10:E10"/>
    <mergeCell ref="AJ11:AM11"/>
    <mergeCell ref="AJ13:AM13"/>
    <mergeCell ref="AJ10:AM10"/>
    <mergeCell ref="AN11:AS11"/>
    <mergeCell ref="AJ12:AM12"/>
    <mergeCell ref="AN12:AS12"/>
    <mergeCell ref="AN13:AS13"/>
    <mergeCell ref="AN10:AS10"/>
    <mergeCell ref="AN15:AS15"/>
    <mergeCell ref="AJ16:AM16"/>
    <mergeCell ref="AN16:AS16"/>
    <mergeCell ref="AB14:AI14"/>
    <mergeCell ref="AJ14:AM14"/>
    <mergeCell ref="AN14:AS14"/>
    <mergeCell ref="AB15:AI15"/>
    <mergeCell ref="AJ15:AM15"/>
    <mergeCell ref="B14:E14"/>
    <mergeCell ref="F14:O14"/>
    <mergeCell ref="P14:AA14"/>
    <mergeCell ref="B15:E15"/>
    <mergeCell ref="F15:O15"/>
    <mergeCell ref="P15:AA15"/>
    <mergeCell ref="B16:E16"/>
    <mergeCell ref="F16:O16"/>
    <mergeCell ref="P16:AA16"/>
    <mergeCell ref="AB16:AI16"/>
    <mergeCell ref="B17:E17"/>
    <mergeCell ref="F17:O17"/>
    <mergeCell ref="P17:AA17"/>
    <mergeCell ref="AB17:AI17"/>
    <mergeCell ref="B36:H36"/>
    <mergeCell ref="P19:AM19"/>
    <mergeCell ref="AB18:AI18"/>
    <mergeCell ref="AJ18:AM18"/>
    <mergeCell ref="F22:AD22"/>
    <mergeCell ref="AE22:AL22"/>
    <mergeCell ref="AN19:AS19"/>
    <mergeCell ref="AN17:AS17"/>
    <mergeCell ref="B18:E18"/>
    <mergeCell ref="F18:O18"/>
    <mergeCell ref="P18:AA18"/>
    <mergeCell ref="AJ17:AM17"/>
    <mergeCell ref="AN18:AS18"/>
  </mergeCells>
  <phoneticPr fontId="26" type="noConversion"/>
  <printOptions horizontalCentered="1" verticalCentered="1"/>
  <pageMargins left="0" right="0" top="0" bottom="0" header="0" footer="0"/>
  <pageSetup paperSize="9" orientation="portrait" r:id="rId1"/>
  <headerFooter alignWithMargins="0"/>
  <ignoredErrors>
    <ignoredError sqref="AN9:AN18 AU9:AU18 AT19" emptyCellReference="1"/>
  </ignoredError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List8">
    <tabColor rgb="FFFF0000"/>
  </sheetPr>
  <dimension ref="B1:BB92"/>
  <sheetViews>
    <sheetView showGridLines="0" view="pageBreakPreview" zoomScaleSheetLayoutView="100" workbookViewId="0">
      <selection activeCell="P24" sqref="P24:W25"/>
    </sheetView>
  </sheetViews>
  <sheetFormatPr defaultColWidth="9.109375" defaultRowHeight="13.2" x14ac:dyDescent="0.25"/>
  <cols>
    <col min="1" max="1" width="2" style="1" customWidth="1"/>
    <col min="2" max="3" width="3.6640625" style="14" customWidth="1"/>
    <col min="4" max="15" width="1.6640625" style="1" customWidth="1"/>
    <col min="16" max="16" width="1.109375" style="1" customWidth="1"/>
    <col min="17" max="17" width="1.5546875" style="1" customWidth="1"/>
    <col min="18" max="25" width="2" style="1" customWidth="1"/>
    <col min="26" max="26" width="1.5546875" style="1" customWidth="1"/>
    <col min="27" max="27" width="1.33203125" style="1" customWidth="1"/>
    <col min="28" max="35" width="2" style="1" customWidth="1"/>
    <col min="36" max="36" width="2.44140625" style="1" customWidth="1"/>
    <col min="37" max="37" width="2.6640625" style="1" customWidth="1"/>
    <col min="38" max="39" width="3" style="1" customWidth="1"/>
    <col min="40" max="40" width="2.88671875" style="1" customWidth="1"/>
    <col min="41" max="43" width="3" style="1" customWidth="1"/>
    <col min="44" max="44" width="2" style="1" customWidth="1"/>
    <col min="45" max="45" width="9.109375" style="1"/>
    <col min="46" max="46" width="12.5546875" style="1" hidden="1" customWidth="1"/>
    <col min="47" max="49" width="9.109375" style="1" hidden="1" customWidth="1"/>
    <col min="50" max="50" width="11.5546875" style="6" hidden="1" customWidth="1"/>
    <col min="51" max="51" width="9.109375" style="6" hidden="1" customWidth="1"/>
    <col min="52" max="52" width="15.88671875" style="1" hidden="1" customWidth="1"/>
    <col min="53" max="54" width="9.109375" style="1" hidden="1" customWidth="1"/>
    <col min="55" max="55" width="0" style="1" hidden="1" customWidth="1"/>
    <col min="56" max="16384" width="9.109375" style="1"/>
  </cols>
  <sheetData>
    <row r="1" spans="2:51" ht="17.25" customHeight="1" x14ac:dyDescent="0.3">
      <c r="F1" s="307" t="s">
        <v>0</v>
      </c>
      <c r="G1" s="307"/>
      <c r="H1" s="307"/>
      <c r="I1" s="307"/>
      <c r="J1" s="307"/>
      <c r="K1" s="307"/>
      <c r="L1" s="307"/>
      <c r="M1" s="307"/>
      <c r="N1" s="307"/>
      <c r="O1" s="365"/>
      <c r="P1" s="411" t="e">
        <f>#REF!</f>
        <v>#REF!</v>
      </c>
      <c r="Q1" s="412"/>
      <c r="R1" s="412"/>
      <c r="S1" s="412"/>
      <c r="T1" s="412"/>
      <c r="U1" s="412"/>
      <c r="V1" s="412"/>
      <c r="W1" s="412"/>
      <c r="X1" s="412"/>
      <c r="Y1" s="413"/>
      <c r="AB1" s="307" t="s">
        <v>1</v>
      </c>
      <c r="AC1" s="307"/>
      <c r="AD1" s="307"/>
      <c r="AE1" s="307"/>
      <c r="AF1" s="365"/>
      <c r="AG1" s="366">
        <v>0</v>
      </c>
      <c r="AH1" s="367"/>
      <c r="AI1" s="368"/>
      <c r="AL1" s="307" t="s">
        <v>2</v>
      </c>
      <c r="AM1" s="307"/>
      <c r="AN1" s="365"/>
      <c r="AO1" s="369"/>
      <c r="AP1" s="370"/>
      <c r="AQ1" s="371"/>
      <c r="AT1" s="80">
        <v>511052015</v>
      </c>
    </row>
    <row r="2" spans="2:51" ht="21.75" customHeight="1" x14ac:dyDescent="0.25">
      <c r="B2" s="717" t="s">
        <v>124</v>
      </c>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717"/>
      <c r="AE2" s="717"/>
      <c r="AF2" s="717"/>
      <c r="AG2" s="717"/>
      <c r="AH2" s="717"/>
      <c r="AI2" s="717"/>
      <c r="AJ2" s="717"/>
      <c r="AK2" s="717"/>
      <c r="AL2" s="717"/>
      <c r="AM2" s="717"/>
      <c r="AN2" s="717"/>
      <c r="AO2" s="717"/>
      <c r="AP2" s="718"/>
      <c r="AQ2" s="718"/>
      <c r="AR2" s="718"/>
      <c r="AS2" s="718"/>
      <c r="AX2" s="1"/>
      <c r="AY2" s="1"/>
    </row>
    <row r="3" spans="2:51" ht="21.75" customHeight="1" thickBot="1" x14ac:dyDescent="0.3">
      <c r="B3" s="718"/>
      <c r="C3" s="718"/>
      <c r="D3" s="718"/>
      <c r="E3" s="718"/>
      <c r="F3" s="718"/>
      <c r="G3" s="718"/>
      <c r="H3" s="718"/>
      <c r="I3" s="718"/>
      <c r="J3" s="718"/>
      <c r="K3" s="718"/>
      <c r="L3" s="718"/>
      <c r="M3" s="718"/>
      <c r="N3" s="718"/>
      <c r="O3" s="718"/>
      <c r="P3" s="718"/>
      <c r="Q3" s="718"/>
      <c r="R3" s="718"/>
      <c r="S3" s="718"/>
      <c r="T3" s="718"/>
      <c r="U3" s="718"/>
      <c r="V3" s="718"/>
      <c r="W3" s="718"/>
      <c r="X3" s="718"/>
      <c r="Y3" s="718"/>
      <c r="Z3" s="718"/>
      <c r="AA3" s="718"/>
      <c r="AB3" s="718"/>
      <c r="AC3" s="718"/>
      <c r="AD3" s="718"/>
      <c r="AE3" s="718"/>
      <c r="AF3" s="718"/>
      <c r="AG3" s="718"/>
      <c r="AH3" s="718"/>
      <c r="AI3" s="718"/>
      <c r="AJ3" s="718"/>
      <c r="AK3" s="718"/>
      <c r="AL3" s="718"/>
      <c r="AM3" s="718"/>
      <c r="AN3" s="718"/>
      <c r="AO3" s="718"/>
      <c r="AP3" s="718"/>
      <c r="AQ3" s="718"/>
      <c r="AR3" s="718"/>
      <c r="AS3" s="718"/>
      <c r="AX3" s="1"/>
      <c r="AY3" s="1"/>
    </row>
    <row r="4" spans="2:51" ht="16.5" customHeight="1" thickBot="1" x14ac:dyDescent="0.45">
      <c r="B4" s="45"/>
      <c r="AB4" s="359" t="s">
        <v>14</v>
      </c>
      <c r="AC4" s="360"/>
      <c r="AD4" s="360"/>
      <c r="AE4" s="360"/>
      <c r="AF4" s="360"/>
      <c r="AG4" s="360"/>
      <c r="AH4" s="360"/>
      <c r="AI4" s="360"/>
      <c r="AJ4" s="360"/>
      <c r="AK4" s="360"/>
      <c r="AL4" s="360"/>
      <c r="AM4" s="361"/>
      <c r="AN4" s="329">
        <v>45</v>
      </c>
      <c r="AO4" s="372"/>
      <c r="AP4" s="372"/>
      <c r="AQ4" s="373"/>
    </row>
    <row r="5" spans="2:51" ht="6" customHeight="1" thickBot="1" x14ac:dyDescent="0.45">
      <c r="B5" s="45"/>
    </row>
    <row r="6" spans="2:51" ht="32.25" customHeight="1" thickBot="1" x14ac:dyDescent="0.35">
      <c r="B6" s="362" t="s">
        <v>15</v>
      </c>
      <c r="C6" s="364"/>
      <c r="D6" s="362" t="s">
        <v>16</v>
      </c>
      <c r="E6" s="363"/>
      <c r="F6" s="363"/>
      <c r="G6" s="363"/>
      <c r="H6" s="363"/>
      <c r="I6" s="363"/>
      <c r="J6" s="363"/>
      <c r="K6" s="363"/>
      <c r="L6" s="363"/>
      <c r="M6" s="363"/>
      <c r="N6" s="363"/>
      <c r="O6" s="364"/>
      <c r="P6" s="362" t="s">
        <v>34</v>
      </c>
      <c r="Q6" s="504"/>
      <c r="R6" s="504"/>
      <c r="S6" s="504"/>
      <c r="T6" s="504"/>
      <c r="U6" s="504"/>
      <c r="V6" s="504"/>
      <c r="W6" s="505"/>
      <c r="X6" s="362" t="s">
        <v>250</v>
      </c>
      <c r="Y6" s="363"/>
      <c r="Z6" s="363"/>
      <c r="AA6" s="363"/>
      <c r="AB6" s="363"/>
      <c r="AC6" s="363"/>
      <c r="AD6" s="363"/>
      <c r="AE6" s="363"/>
      <c r="AF6" s="363"/>
      <c r="AG6" s="363"/>
      <c r="AH6" s="363"/>
      <c r="AI6" s="364"/>
      <c r="AJ6" s="362" t="s">
        <v>23</v>
      </c>
      <c r="AK6" s="363"/>
      <c r="AL6" s="363"/>
      <c r="AM6" s="364"/>
      <c r="AN6" s="362" t="s">
        <v>35</v>
      </c>
      <c r="AO6" s="363"/>
      <c r="AP6" s="363"/>
      <c r="AQ6" s="364"/>
      <c r="AR6" s="362" t="s">
        <v>20</v>
      </c>
      <c r="AS6" s="541"/>
    </row>
    <row r="7" spans="2:51" ht="14.25" hidden="1" customHeight="1" thickBot="1" x14ac:dyDescent="0.3">
      <c r="B7" s="46" t="s">
        <v>6</v>
      </c>
      <c r="C7" s="47"/>
      <c r="D7" s="48"/>
      <c r="E7" s="49"/>
      <c r="F7" s="49"/>
      <c r="G7" s="49"/>
      <c r="H7" s="49"/>
      <c r="I7" s="49"/>
      <c r="J7" s="49"/>
      <c r="K7" s="49"/>
      <c r="L7" s="49"/>
      <c r="M7" s="49"/>
      <c r="N7" s="49"/>
      <c r="O7" s="50"/>
      <c r="P7" s="48"/>
      <c r="Q7" s="49" t="s">
        <v>7</v>
      </c>
      <c r="R7" s="49"/>
      <c r="S7" s="49"/>
      <c r="T7" s="49"/>
      <c r="U7" s="49"/>
      <c r="V7" s="49"/>
      <c r="W7" s="7"/>
      <c r="X7" s="48"/>
      <c r="Y7" s="49" t="s">
        <v>8</v>
      </c>
      <c r="Z7" s="49"/>
      <c r="AA7" s="49"/>
      <c r="AB7" s="49"/>
      <c r="AC7" s="49"/>
      <c r="AD7" s="49"/>
      <c r="AE7" s="49"/>
      <c r="AF7" s="49"/>
      <c r="AG7" s="49"/>
      <c r="AH7" s="49"/>
      <c r="AI7" s="50"/>
      <c r="AJ7" s="51" t="s">
        <v>4</v>
      </c>
      <c r="AK7" s="49"/>
      <c r="AL7" s="49"/>
      <c r="AM7" s="50"/>
      <c r="AN7" s="51" t="s">
        <v>9</v>
      </c>
      <c r="AO7" s="49"/>
      <c r="AP7" s="49"/>
      <c r="AQ7" s="50"/>
      <c r="AS7" s="22"/>
    </row>
    <row r="8" spans="2:51" ht="16.5" customHeight="1" x14ac:dyDescent="0.3">
      <c r="B8" s="699">
        <v>1</v>
      </c>
      <c r="C8" s="700"/>
      <c r="D8" s="703"/>
      <c r="E8" s="704"/>
      <c r="F8" s="704"/>
      <c r="G8" s="704"/>
      <c r="H8" s="704"/>
      <c r="I8" s="704"/>
      <c r="J8" s="704"/>
      <c r="K8" s="704"/>
      <c r="L8" s="704"/>
      <c r="M8" s="704"/>
      <c r="N8" s="704"/>
      <c r="O8" s="705"/>
      <c r="P8" s="709"/>
      <c r="Q8" s="710"/>
      <c r="R8" s="710"/>
      <c r="S8" s="710"/>
      <c r="T8" s="710"/>
      <c r="U8" s="710"/>
      <c r="V8" s="710"/>
      <c r="W8" s="711"/>
      <c r="X8" s="703"/>
      <c r="Y8" s="704"/>
      <c r="Z8" s="704"/>
      <c r="AA8" s="704"/>
      <c r="AB8" s="704"/>
      <c r="AC8" s="704"/>
      <c r="AD8" s="704"/>
      <c r="AE8" s="704"/>
      <c r="AF8" s="704"/>
      <c r="AG8" s="704"/>
      <c r="AH8" s="704"/>
      <c r="AI8" s="705"/>
      <c r="AJ8" s="703"/>
      <c r="AK8" s="715"/>
      <c r="AL8" s="715"/>
      <c r="AM8" s="716"/>
      <c r="AN8" s="638"/>
      <c r="AO8" s="639"/>
      <c r="AP8" s="639"/>
      <c r="AQ8" s="640"/>
      <c r="AR8" s="629" t="str">
        <f>IF(AX8=0,"",IF(AX8="","",AY8))</f>
        <v/>
      </c>
      <c r="AS8" s="630"/>
      <c r="AT8" s="52"/>
      <c r="AU8" s="41" t="str">
        <f>IF(ISERROR(AT8),"Rodné číslo tvoří pouze číslice!!!",IF(LEN(AT8)=10,IF(VALUE(AT8)/11=ROUND(VALUE(AT8)/11,0),"","Špatně zadané rodné číslo!!!"),IF(LEN(AT8)=9,"","Rodné číslo má 10(9) čísel!!!")))</f>
        <v>Rodné číslo má 10(9) čísel!!!</v>
      </c>
      <c r="AV8" s="25"/>
      <c r="AX8" s="6">
        <f>IF(AJ8="A",624,IF(AJ8="B",1317.5,IF(AJ8="NEVYPLNĚNO","NEVYPLNĚNO",)))*(AN8)</f>
        <v>0</v>
      </c>
      <c r="AY8" s="6">
        <f>CEILING(AX8,1)</f>
        <v>0</v>
      </c>
    </row>
    <row r="9" spans="2:51" ht="16.5" customHeight="1" x14ac:dyDescent="0.3">
      <c r="B9" s="701"/>
      <c r="C9" s="702"/>
      <c r="D9" s="706"/>
      <c r="E9" s="707"/>
      <c r="F9" s="707"/>
      <c r="G9" s="707"/>
      <c r="H9" s="707"/>
      <c r="I9" s="707"/>
      <c r="J9" s="707"/>
      <c r="K9" s="707"/>
      <c r="L9" s="707"/>
      <c r="M9" s="707"/>
      <c r="N9" s="707"/>
      <c r="O9" s="708"/>
      <c r="P9" s="712"/>
      <c r="Q9" s="713"/>
      <c r="R9" s="713"/>
      <c r="S9" s="713"/>
      <c r="T9" s="713"/>
      <c r="U9" s="713"/>
      <c r="V9" s="713"/>
      <c r="W9" s="714"/>
      <c r="X9" s="706"/>
      <c r="Y9" s="707"/>
      <c r="Z9" s="707"/>
      <c r="AA9" s="707"/>
      <c r="AB9" s="707"/>
      <c r="AC9" s="707"/>
      <c r="AD9" s="707"/>
      <c r="AE9" s="707"/>
      <c r="AF9" s="707"/>
      <c r="AG9" s="707"/>
      <c r="AH9" s="707"/>
      <c r="AI9" s="708"/>
      <c r="AJ9" s="693"/>
      <c r="AK9" s="694"/>
      <c r="AL9" s="694"/>
      <c r="AM9" s="695"/>
      <c r="AN9" s="641"/>
      <c r="AO9" s="642"/>
      <c r="AP9" s="642"/>
      <c r="AQ9" s="643"/>
      <c r="AR9" s="631"/>
      <c r="AS9" s="632"/>
      <c r="AU9" s="15"/>
    </row>
    <row r="10" spans="2:51" ht="16.5" customHeight="1" x14ac:dyDescent="0.3">
      <c r="B10" s="685">
        <v>2</v>
      </c>
      <c r="C10" s="686"/>
      <c r="D10" s="690"/>
      <c r="E10" s="691"/>
      <c r="F10" s="691"/>
      <c r="G10" s="691"/>
      <c r="H10" s="691"/>
      <c r="I10" s="691"/>
      <c r="J10" s="691"/>
      <c r="K10" s="691"/>
      <c r="L10" s="691"/>
      <c r="M10" s="691"/>
      <c r="N10" s="691"/>
      <c r="O10" s="692"/>
      <c r="P10" s="690"/>
      <c r="Q10" s="691"/>
      <c r="R10" s="691"/>
      <c r="S10" s="691"/>
      <c r="T10" s="691"/>
      <c r="U10" s="691"/>
      <c r="V10" s="691"/>
      <c r="W10" s="692"/>
      <c r="X10" s="690"/>
      <c r="Y10" s="691"/>
      <c r="Z10" s="691"/>
      <c r="AA10" s="691"/>
      <c r="AB10" s="691"/>
      <c r="AC10" s="691"/>
      <c r="AD10" s="691"/>
      <c r="AE10" s="691"/>
      <c r="AF10" s="691"/>
      <c r="AG10" s="691"/>
      <c r="AH10" s="691"/>
      <c r="AI10" s="692"/>
      <c r="AJ10" s="690"/>
      <c r="AK10" s="691"/>
      <c r="AL10" s="691"/>
      <c r="AM10" s="692"/>
      <c r="AN10" s="638"/>
      <c r="AO10" s="639"/>
      <c r="AP10" s="639"/>
      <c r="AQ10" s="640"/>
      <c r="AR10" s="629" t="str">
        <f>IF(AX10=0,"",IF(AX10="","",AY10))</f>
        <v/>
      </c>
      <c r="AS10" s="630"/>
      <c r="AT10" s="53">
        <f>VALUE(P10)</f>
        <v>0</v>
      </c>
      <c r="AU10" s="15" t="str">
        <f>IF(ISERROR(AT10),"Rodné číslo tvoří pouze číslice!!!",IF(LEN(AT10)=10,IF(VALUE(AT10)/11=ROUND(VALUE(AT10)/11,0),"","Špatně zadané rodné číslo!!!"),IF(LEN(AT10)=9,"","Rodné číslo má 10(9) čísel!!!")))</f>
        <v>Rodné číslo má 10(9) čísel!!!</v>
      </c>
      <c r="AX10" s="6">
        <f t="shared" ref="AX10:AX24" si="0">IF(AJ10="A",624,IF(AJ10="B",1317.5,IF(AJ10="NEVYPLNĚNO","NEVYPLNĚNO",)))*(AN10)</f>
        <v>0</v>
      </c>
      <c r="AY10" s="6">
        <f t="shared" ref="AY10:AY24" si="1">CEILING(AX10,1)</f>
        <v>0</v>
      </c>
    </row>
    <row r="11" spans="2:51" ht="16.5" customHeight="1" x14ac:dyDescent="0.3">
      <c r="B11" s="621"/>
      <c r="C11" s="622"/>
      <c r="D11" s="693"/>
      <c r="E11" s="694"/>
      <c r="F11" s="694"/>
      <c r="G11" s="694"/>
      <c r="H11" s="694"/>
      <c r="I11" s="694"/>
      <c r="J11" s="694"/>
      <c r="K11" s="694"/>
      <c r="L11" s="694"/>
      <c r="M11" s="694"/>
      <c r="N11" s="694"/>
      <c r="O11" s="695"/>
      <c r="P11" s="693"/>
      <c r="Q11" s="694"/>
      <c r="R11" s="694"/>
      <c r="S11" s="694"/>
      <c r="T11" s="694"/>
      <c r="U11" s="694"/>
      <c r="V11" s="694"/>
      <c r="W11" s="695"/>
      <c r="X11" s="693"/>
      <c r="Y11" s="694"/>
      <c r="Z11" s="694"/>
      <c r="AA11" s="694"/>
      <c r="AB11" s="694"/>
      <c r="AC11" s="694"/>
      <c r="AD11" s="694"/>
      <c r="AE11" s="694"/>
      <c r="AF11" s="694"/>
      <c r="AG11" s="694"/>
      <c r="AH11" s="694"/>
      <c r="AI11" s="695"/>
      <c r="AJ11" s="693"/>
      <c r="AK11" s="694"/>
      <c r="AL11" s="694"/>
      <c r="AM11" s="695"/>
      <c r="AN11" s="641"/>
      <c r="AO11" s="642"/>
      <c r="AP11" s="642"/>
      <c r="AQ11" s="643"/>
      <c r="AR11" s="631"/>
      <c r="AS11" s="632"/>
      <c r="AU11" s="15"/>
    </row>
    <row r="12" spans="2:51" ht="16.5" customHeight="1" x14ac:dyDescent="0.3">
      <c r="B12" s="685">
        <v>3</v>
      </c>
      <c r="C12" s="686"/>
      <c r="D12" s="690"/>
      <c r="E12" s="691"/>
      <c r="F12" s="691"/>
      <c r="G12" s="691"/>
      <c r="H12" s="691"/>
      <c r="I12" s="691"/>
      <c r="J12" s="691"/>
      <c r="K12" s="691"/>
      <c r="L12" s="691"/>
      <c r="M12" s="691"/>
      <c r="N12" s="691"/>
      <c r="O12" s="692"/>
      <c r="P12" s="696"/>
      <c r="Q12" s="697"/>
      <c r="R12" s="697"/>
      <c r="S12" s="697"/>
      <c r="T12" s="697"/>
      <c r="U12" s="697"/>
      <c r="V12" s="697"/>
      <c r="W12" s="698"/>
      <c r="X12" s="690"/>
      <c r="Y12" s="691"/>
      <c r="Z12" s="691"/>
      <c r="AA12" s="691"/>
      <c r="AB12" s="691"/>
      <c r="AC12" s="691"/>
      <c r="AD12" s="691"/>
      <c r="AE12" s="691"/>
      <c r="AF12" s="691"/>
      <c r="AG12" s="691"/>
      <c r="AH12" s="691"/>
      <c r="AI12" s="692"/>
      <c r="AJ12" s="696"/>
      <c r="AK12" s="697"/>
      <c r="AL12" s="697"/>
      <c r="AM12" s="698"/>
      <c r="AN12" s="638"/>
      <c r="AO12" s="639"/>
      <c r="AP12" s="639"/>
      <c r="AQ12" s="640"/>
      <c r="AR12" s="629" t="str">
        <f>IF(AX12=0,"",IF(AX12="","",AY12))</f>
        <v/>
      </c>
      <c r="AS12" s="630"/>
      <c r="AT12" s="1">
        <f>VALUE(P12)</f>
        <v>0</v>
      </c>
      <c r="AU12" s="15" t="str">
        <f>IF(ISERROR(AT12),"Rodné číslo tvoří pouze číslice!!!",IF(LEN(AT12)=10,IF(VALUE(AT12)/11=ROUND(VALUE(AT12)/11,0),"","Špatně zadané rodné číslo!!!"),IF(LEN(AT12)=9,"","Rodné číslo má 10(9) čísel!!!")))</f>
        <v>Rodné číslo má 10(9) čísel!!!</v>
      </c>
      <c r="AX12" s="6">
        <f t="shared" si="0"/>
        <v>0</v>
      </c>
      <c r="AY12" s="6">
        <f t="shared" si="1"/>
        <v>0</v>
      </c>
    </row>
    <row r="13" spans="2:51" ht="16.5" customHeight="1" x14ac:dyDescent="0.3">
      <c r="B13" s="621"/>
      <c r="C13" s="622"/>
      <c r="D13" s="693"/>
      <c r="E13" s="694"/>
      <c r="F13" s="694"/>
      <c r="G13" s="694"/>
      <c r="H13" s="694"/>
      <c r="I13" s="694"/>
      <c r="J13" s="694"/>
      <c r="K13" s="694"/>
      <c r="L13" s="694"/>
      <c r="M13" s="694"/>
      <c r="N13" s="694"/>
      <c r="O13" s="695"/>
      <c r="P13" s="693"/>
      <c r="Q13" s="694"/>
      <c r="R13" s="694"/>
      <c r="S13" s="694"/>
      <c r="T13" s="694"/>
      <c r="U13" s="694"/>
      <c r="V13" s="694"/>
      <c r="W13" s="695"/>
      <c r="X13" s="693"/>
      <c r="Y13" s="694"/>
      <c r="Z13" s="694"/>
      <c r="AA13" s="694"/>
      <c r="AB13" s="694"/>
      <c r="AC13" s="694"/>
      <c r="AD13" s="694"/>
      <c r="AE13" s="694"/>
      <c r="AF13" s="694"/>
      <c r="AG13" s="694"/>
      <c r="AH13" s="694"/>
      <c r="AI13" s="695"/>
      <c r="AJ13" s="693"/>
      <c r="AK13" s="694"/>
      <c r="AL13" s="694"/>
      <c r="AM13" s="695"/>
      <c r="AN13" s="641"/>
      <c r="AO13" s="642"/>
      <c r="AP13" s="642"/>
      <c r="AQ13" s="643"/>
      <c r="AR13" s="631"/>
      <c r="AS13" s="632"/>
      <c r="AU13" s="15"/>
    </row>
    <row r="14" spans="2:51" ht="16.5" customHeight="1" x14ac:dyDescent="0.3">
      <c r="B14" s="685">
        <v>4</v>
      </c>
      <c r="C14" s="686"/>
      <c r="D14" s="690"/>
      <c r="E14" s="691"/>
      <c r="F14" s="691"/>
      <c r="G14" s="691"/>
      <c r="H14" s="691"/>
      <c r="I14" s="691"/>
      <c r="J14" s="691"/>
      <c r="K14" s="691"/>
      <c r="L14" s="691"/>
      <c r="M14" s="691"/>
      <c r="N14" s="691"/>
      <c r="O14" s="692"/>
      <c r="P14" s="690"/>
      <c r="Q14" s="691"/>
      <c r="R14" s="691"/>
      <c r="S14" s="691"/>
      <c r="T14" s="691"/>
      <c r="U14" s="691"/>
      <c r="V14" s="691"/>
      <c r="W14" s="692"/>
      <c r="X14" s="690"/>
      <c r="Y14" s="691"/>
      <c r="Z14" s="691"/>
      <c r="AA14" s="691"/>
      <c r="AB14" s="691"/>
      <c r="AC14" s="691"/>
      <c r="AD14" s="691"/>
      <c r="AE14" s="691"/>
      <c r="AF14" s="691"/>
      <c r="AG14" s="691"/>
      <c r="AH14" s="691"/>
      <c r="AI14" s="692"/>
      <c r="AJ14" s="690"/>
      <c r="AK14" s="691"/>
      <c r="AL14" s="691"/>
      <c r="AM14" s="692"/>
      <c r="AN14" s="638"/>
      <c r="AO14" s="639"/>
      <c r="AP14" s="639"/>
      <c r="AQ14" s="640"/>
      <c r="AR14" s="629" t="str">
        <f>IF(AX14=0,"",IF(AX14="","",AY14))</f>
        <v/>
      </c>
      <c r="AS14" s="630"/>
      <c r="AT14" s="1">
        <f>VALUE(P14)</f>
        <v>0</v>
      </c>
      <c r="AU14" s="15" t="str">
        <f>IF(ISERROR(AT14),"Rodné číslo tvoří pouze číslice!!!",IF(LEN(AT14)=10,IF(VALUE(AT14)/11=ROUND(VALUE(AT14)/11,0),"","Špatně zadané rodné číslo!!!"),IF(LEN(AT14)=9,"","Rodné číslo má 10(9) čísel!!!")))</f>
        <v>Rodné číslo má 10(9) čísel!!!</v>
      </c>
      <c r="AX14" s="6">
        <f t="shared" si="0"/>
        <v>0</v>
      </c>
      <c r="AY14" s="6">
        <f t="shared" si="1"/>
        <v>0</v>
      </c>
    </row>
    <row r="15" spans="2:51" ht="16.5" customHeight="1" x14ac:dyDescent="0.3">
      <c r="B15" s="621"/>
      <c r="C15" s="622"/>
      <c r="D15" s="693"/>
      <c r="E15" s="694"/>
      <c r="F15" s="694"/>
      <c r="G15" s="694"/>
      <c r="H15" s="694"/>
      <c r="I15" s="694"/>
      <c r="J15" s="694"/>
      <c r="K15" s="694"/>
      <c r="L15" s="694"/>
      <c r="M15" s="694"/>
      <c r="N15" s="694"/>
      <c r="O15" s="695"/>
      <c r="P15" s="693"/>
      <c r="Q15" s="694"/>
      <c r="R15" s="694"/>
      <c r="S15" s="694"/>
      <c r="T15" s="694"/>
      <c r="U15" s="694"/>
      <c r="V15" s="694"/>
      <c r="W15" s="695"/>
      <c r="X15" s="693"/>
      <c r="Y15" s="694"/>
      <c r="Z15" s="694"/>
      <c r="AA15" s="694"/>
      <c r="AB15" s="694"/>
      <c r="AC15" s="694"/>
      <c r="AD15" s="694"/>
      <c r="AE15" s="694"/>
      <c r="AF15" s="694"/>
      <c r="AG15" s="694"/>
      <c r="AH15" s="694"/>
      <c r="AI15" s="695"/>
      <c r="AJ15" s="693"/>
      <c r="AK15" s="694"/>
      <c r="AL15" s="694"/>
      <c r="AM15" s="695"/>
      <c r="AN15" s="641"/>
      <c r="AO15" s="642"/>
      <c r="AP15" s="642"/>
      <c r="AQ15" s="643"/>
      <c r="AR15" s="631"/>
      <c r="AS15" s="632"/>
      <c r="AU15" s="15"/>
    </row>
    <row r="16" spans="2:51" ht="16.5" customHeight="1" x14ac:dyDescent="0.3">
      <c r="B16" s="685">
        <v>5</v>
      </c>
      <c r="C16" s="686"/>
      <c r="D16" s="687"/>
      <c r="E16" s="688"/>
      <c r="F16" s="688"/>
      <c r="G16" s="688"/>
      <c r="H16" s="688"/>
      <c r="I16" s="688"/>
      <c r="J16" s="688"/>
      <c r="K16" s="688"/>
      <c r="L16" s="688"/>
      <c r="M16" s="688"/>
      <c r="N16" s="688"/>
      <c r="O16" s="689"/>
      <c r="P16" s="650"/>
      <c r="Q16" s="651"/>
      <c r="R16" s="651"/>
      <c r="S16" s="651"/>
      <c r="T16" s="651"/>
      <c r="U16" s="651"/>
      <c r="V16" s="651"/>
      <c r="W16" s="652"/>
      <c r="X16" s="687"/>
      <c r="Y16" s="688"/>
      <c r="Z16" s="688"/>
      <c r="AA16" s="688"/>
      <c r="AB16" s="688"/>
      <c r="AC16" s="688"/>
      <c r="AD16" s="688"/>
      <c r="AE16" s="688"/>
      <c r="AF16" s="688"/>
      <c r="AG16" s="688"/>
      <c r="AH16" s="688"/>
      <c r="AI16" s="689"/>
      <c r="AJ16" s="650"/>
      <c r="AK16" s="651"/>
      <c r="AL16" s="651"/>
      <c r="AM16" s="652"/>
      <c r="AN16" s="638"/>
      <c r="AO16" s="639"/>
      <c r="AP16" s="639"/>
      <c r="AQ16" s="640"/>
      <c r="AR16" s="629" t="str">
        <f>IF(AX16=0,"",IF(AX16="","",AY16))</f>
        <v/>
      </c>
      <c r="AS16" s="630"/>
      <c r="AT16" s="1">
        <f>VALUE(P16)</f>
        <v>0</v>
      </c>
      <c r="AU16" s="15" t="str">
        <f>IF(ISERROR(AT16),"Rodné číslo tvoří pouze číslice!!!",IF(LEN(AT16)=10,IF(VALUE(AT16)/11=ROUND(VALUE(AT16)/11,0),"","Špatně zadané rodné číslo!!!"),IF(LEN(AT16)=9,"","Rodné číslo má 10(9) čísel!!!")))</f>
        <v>Rodné číslo má 10(9) čísel!!!</v>
      </c>
      <c r="AX16" s="6">
        <f t="shared" si="0"/>
        <v>0</v>
      </c>
      <c r="AY16" s="6">
        <f t="shared" si="1"/>
        <v>0</v>
      </c>
    </row>
    <row r="17" spans="2:52" ht="16.5" customHeight="1" x14ac:dyDescent="0.3">
      <c r="B17" s="621"/>
      <c r="C17" s="622"/>
      <c r="D17" s="626"/>
      <c r="E17" s="627"/>
      <c r="F17" s="627"/>
      <c r="G17" s="627"/>
      <c r="H17" s="627"/>
      <c r="I17" s="627"/>
      <c r="J17" s="627"/>
      <c r="K17" s="627"/>
      <c r="L17" s="627"/>
      <c r="M17" s="627"/>
      <c r="N17" s="627"/>
      <c r="O17" s="628"/>
      <c r="P17" s="626"/>
      <c r="Q17" s="627"/>
      <c r="R17" s="627"/>
      <c r="S17" s="627"/>
      <c r="T17" s="627"/>
      <c r="U17" s="627"/>
      <c r="V17" s="627"/>
      <c r="W17" s="628"/>
      <c r="X17" s="626"/>
      <c r="Y17" s="627"/>
      <c r="Z17" s="627"/>
      <c r="AA17" s="627"/>
      <c r="AB17" s="627"/>
      <c r="AC17" s="627"/>
      <c r="AD17" s="627"/>
      <c r="AE17" s="627"/>
      <c r="AF17" s="627"/>
      <c r="AG17" s="627"/>
      <c r="AH17" s="627"/>
      <c r="AI17" s="628"/>
      <c r="AJ17" s="626"/>
      <c r="AK17" s="627"/>
      <c r="AL17" s="627"/>
      <c r="AM17" s="628"/>
      <c r="AN17" s="641"/>
      <c r="AO17" s="642"/>
      <c r="AP17" s="642"/>
      <c r="AQ17" s="643"/>
      <c r="AR17" s="631"/>
      <c r="AS17" s="632"/>
      <c r="AU17" s="15"/>
    </row>
    <row r="18" spans="2:52" ht="16.5" customHeight="1" x14ac:dyDescent="0.3">
      <c r="B18" s="685">
        <v>6</v>
      </c>
      <c r="C18" s="686"/>
      <c r="D18" s="687"/>
      <c r="E18" s="688"/>
      <c r="F18" s="688"/>
      <c r="G18" s="688"/>
      <c r="H18" s="688"/>
      <c r="I18" s="688"/>
      <c r="J18" s="688"/>
      <c r="K18" s="688"/>
      <c r="L18" s="688"/>
      <c r="M18" s="688"/>
      <c r="N18" s="688"/>
      <c r="O18" s="689"/>
      <c r="P18" s="687"/>
      <c r="Q18" s="688"/>
      <c r="R18" s="688"/>
      <c r="S18" s="688"/>
      <c r="T18" s="688"/>
      <c r="U18" s="688"/>
      <c r="V18" s="688"/>
      <c r="W18" s="689"/>
      <c r="X18" s="687"/>
      <c r="Y18" s="688"/>
      <c r="Z18" s="688"/>
      <c r="AA18" s="688"/>
      <c r="AB18" s="688"/>
      <c r="AC18" s="688"/>
      <c r="AD18" s="688"/>
      <c r="AE18" s="688"/>
      <c r="AF18" s="688"/>
      <c r="AG18" s="688"/>
      <c r="AH18" s="688"/>
      <c r="AI18" s="689"/>
      <c r="AJ18" s="687"/>
      <c r="AK18" s="688"/>
      <c r="AL18" s="688"/>
      <c r="AM18" s="689"/>
      <c r="AN18" s="638"/>
      <c r="AO18" s="639"/>
      <c r="AP18" s="639"/>
      <c r="AQ18" s="640"/>
      <c r="AR18" s="629" t="str">
        <f>IF(AX18=0,"",IF(AX18="","",AY18))</f>
        <v/>
      </c>
      <c r="AS18" s="630"/>
      <c r="AT18" s="1">
        <f>VALUE(P18)</f>
        <v>0</v>
      </c>
      <c r="AU18" s="15" t="str">
        <f>IF(ISERROR(AT18),"Rodné číslo tvoří pouze číslice!!!",IF(LEN(AT18)=10,IF(VALUE(AT18)/11=ROUND(VALUE(AT18)/11,0),"","Špatně zadané rodné číslo!!!"),IF(LEN(AT18)=9,"","Rodné číslo má 10(9) čísel!!!")))</f>
        <v>Rodné číslo má 10(9) čísel!!!</v>
      </c>
      <c r="AX18" s="6">
        <f t="shared" si="0"/>
        <v>0</v>
      </c>
      <c r="AY18" s="6">
        <f t="shared" si="1"/>
        <v>0</v>
      </c>
    </row>
    <row r="19" spans="2:52" ht="16.5" customHeight="1" x14ac:dyDescent="0.3">
      <c r="B19" s="621"/>
      <c r="C19" s="622"/>
      <c r="D19" s="626"/>
      <c r="E19" s="627"/>
      <c r="F19" s="627"/>
      <c r="G19" s="627"/>
      <c r="H19" s="627"/>
      <c r="I19" s="627"/>
      <c r="J19" s="627"/>
      <c r="K19" s="627"/>
      <c r="L19" s="627"/>
      <c r="M19" s="627"/>
      <c r="N19" s="627"/>
      <c r="O19" s="628"/>
      <c r="P19" s="626"/>
      <c r="Q19" s="627"/>
      <c r="R19" s="627"/>
      <c r="S19" s="627"/>
      <c r="T19" s="627"/>
      <c r="U19" s="627"/>
      <c r="V19" s="627"/>
      <c r="W19" s="628"/>
      <c r="X19" s="626"/>
      <c r="Y19" s="627"/>
      <c r="Z19" s="627"/>
      <c r="AA19" s="627"/>
      <c r="AB19" s="627"/>
      <c r="AC19" s="627"/>
      <c r="AD19" s="627"/>
      <c r="AE19" s="627"/>
      <c r="AF19" s="627"/>
      <c r="AG19" s="627"/>
      <c r="AH19" s="627"/>
      <c r="AI19" s="628"/>
      <c r="AJ19" s="626"/>
      <c r="AK19" s="627"/>
      <c r="AL19" s="627"/>
      <c r="AM19" s="628"/>
      <c r="AN19" s="641"/>
      <c r="AO19" s="642"/>
      <c r="AP19" s="642"/>
      <c r="AQ19" s="643"/>
      <c r="AR19" s="631"/>
      <c r="AS19" s="632"/>
      <c r="AU19" s="15"/>
    </row>
    <row r="20" spans="2:52" ht="16.5" customHeight="1" x14ac:dyDescent="0.3">
      <c r="B20" s="685">
        <v>7</v>
      </c>
      <c r="C20" s="686"/>
      <c r="D20" s="687"/>
      <c r="E20" s="688"/>
      <c r="F20" s="688"/>
      <c r="G20" s="688"/>
      <c r="H20" s="688"/>
      <c r="I20" s="688"/>
      <c r="J20" s="688"/>
      <c r="K20" s="688"/>
      <c r="L20" s="688"/>
      <c r="M20" s="688"/>
      <c r="N20" s="688"/>
      <c r="O20" s="689"/>
      <c r="P20" s="650"/>
      <c r="Q20" s="651"/>
      <c r="R20" s="651"/>
      <c r="S20" s="651"/>
      <c r="T20" s="651"/>
      <c r="U20" s="651"/>
      <c r="V20" s="651"/>
      <c r="W20" s="652"/>
      <c r="X20" s="687"/>
      <c r="Y20" s="688"/>
      <c r="Z20" s="688"/>
      <c r="AA20" s="688"/>
      <c r="AB20" s="688"/>
      <c r="AC20" s="688"/>
      <c r="AD20" s="688"/>
      <c r="AE20" s="688"/>
      <c r="AF20" s="688"/>
      <c r="AG20" s="688"/>
      <c r="AH20" s="688"/>
      <c r="AI20" s="689"/>
      <c r="AJ20" s="650"/>
      <c r="AK20" s="651"/>
      <c r="AL20" s="651"/>
      <c r="AM20" s="652"/>
      <c r="AN20" s="638"/>
      <c r="AO20" s="639"/>
      <c r="AP20" s="639"/>
      <c r="AQ20" s="640"/>
      <c r="AR20" s="629" t="str">
        <f>IF(AX20=0,"",IF(AX20="","",AY20))</f>
        <v/>
      </c>
      <c r="AS20" s="630"/>
      <c r="AT20" s="1">
        <f>VALUE(P20)</f>
        <v>0</v>
      </c>
      <c r="AU20" s="15" t="str">
        <f>IF(ISERROR(AT20),"Rodné číslo tvoří pouze číslice!!!",IF(LEN(AT20)=10,IF(VALUE(AT20)/11=ROUND(VALUE(AT20)/11,0),"","Špatně zadané rodné číslo!!!"),IF(LEN(AT20)=9,"","Rodné číslo má 10(9) čísel!!!")))</f>
        <v>Rodné číslo má 10(9) čísel!!!</v>
      </c>
      <c r="AX20" s="6">
        <f t="shared" si="0"/>
        <v>0</v>
      </c>
      <c r="AY20" s="6">
        <f t="shared" si="1"/>
        <v>0</v>
      </c>
    </row>
    <row r="21" spans="2:52" ht="16.5" customHeight="1" x14ac:dyDescent="0.3">
      <c r="B21" s="621"/>
      <c r="C21" s="622"/>
      <c r="D21" s="626"/>
      <c r="E21" s="627"/>
      <c r="F21" s="627"/>
      <c r="G21" s="627"/>
      <c r="H21" s="627"/>
      <c r="I21" s="627"/>
      <c r="J21" s="627"/>
      <c r="K21" s="627"/>
      <c r="L21" s="627"/>
      <c r="M21" s="627"/>
      <c r="N21" s="627"/>
      <c r="O21" s="628"/>
      <c r="P21" s="626"/>
      <c r="Q21" s="627"/>
      <c r="R21" s="627"/>
      <c r="S21" s="627"/>
      <c r="T21" s="627"/>
      <c r="U21" s="627"/>
      <c r="V21" s="627"/>
      <c r="W21" s="628"/>
      <c r="X21" s="626"/>
      <c r="Y21" s="627"/>
      <c r="Z21" s="627"/>
      <c r="AA21" s="627"/>
      <c r="AB21" s="627"/>
      <c r="AC21" s="627"/>
      <c r="AD21" s="627"/>
      <c r="AE21" s="627"/>
      <c r="AF21" s="627"/>
      <c r="AG21" s="627"/>
      <c r="AH21" s="627"/>
      <c r="AI21" s="628"/>
      <c r="AJ21" s="626"/>
      <c r="AK21" s="627"/>
      <c r="AL21" s="627"/>
      <c r="AM21" s="628"/>
      <c r="AN21" s="641"/>
      <c r="AO21" s="642"/>
      <c r="AP21" s="642"/>
      <c r="AQ21" s="643"/>
      <c r="AR21" s="631"/>
      <c r="AS21" s="632"/>
      <c r="AU21" s="15"/>
    </row>
    <row r="22" spans="2:52" ht="16.5" customHeight="1" x14ac:dyDescent="0.3">
      <c r="B22" s="685">
        <v>8</v>
      </c>
      <c r="C22" s="686"/>
      <c r="D22" s="687"/>
      <c r="E22" s="688"/>
      <c r="F22" s="688"/>
      <c r="G22" s="688"/>
      <c r="H22" s="688"/>
      <c r="I22" s="688"/>
      <c r="J22" s="688"/>
      <c r="K22" s="688"/>
      <c r="L22" s="688"/>
      <c r="M22" s="688"/>
      <c r="N22" s="688"/>
      <c r="O22" s="689"/>
      <c r="P22" s="687"/>
      <c r="Q22" s="688"/>
      <c r="R22" s="688"/>
      <c r="S22" s="688"/>
      <c r="T22" s="688"/>
      <c r="U22" s="688"/>
      <c r="V22" s="688"/>
      <c r="W22" s="689"/>
      <c r="X22" s="687"/>
      <c r="Y22" s="688"/>
      <c r="Z22" s="688"/>
      <c r="AA22" s="688"/>
      <c r="AB22" s="688"/>
      <c r="AC22" s="688"/>
      <c r="AD22" s="688"/>
      <c r="AE22" s="688"/>
      <c r="AF22" s="688"/>
      <c r="AG22" s="688"/>
      <c r="AH22" s="688"/>
      <c r="AI22" s="689"/>
      <c r="AJ22" s="687"/>
      <c r="AK22" s="688"/>
      <c r="AL22" s="688"/>
      <c r="AM22" s="689"/>
      <c r="AN22" s="638"/>
      <c r="AO22" s="639"/>
      <c r="AP22" s="639"/>
      <c r="AQ22" s="640"/>
      <c r="AR22" s="629" t="str">
        <f>IF(AX22=0,"",IF(AX22="","",AY22))</f>
        <v/>
      </c>
      <c r="AS22" s="630"/>
      <c r="AT22" s="1">
        <f>VALUE(P22)</f>
        <v>0</v>
      </c>
      <c r="AU22" s="15" t="str">
        <f>IF(ISERROR(AT22),"Rodné číslo tvoří pouze číslice!!!",IF(LEN(AT22)=10,IF(VALUE(AT22)/11=ROUND(VALUE(AT22)/11,0),"","Špatně zadané rodné číslo!!!"),IF(LEN(AT22)=9,"","Rodné číslo má 10(9) čísel!!!")))</f>
        <v>Rodné číslo má 10(9) čísel!!!</v>
      </c>
      <c r="AX22" s="6">
        <f t="shared" si="0"/>
        <v>0</v>
      </c>
      <c r="AY22" s="6">
        <f t="shared" si="1"/>
        <v>0</v>
      </c>
    </row>
    <row r="23" spans="2:52" ht="16.5" customHeight="1" x14ac:dyDescent="0.3">
      <c r="B23" s="621"/>
      <c r="C23" s="622"/>
      <c r="D23" s="626"/>
      <c r="E23" s="627"/>
      <c r="F23" s="627"/>
      <c r="G23" s="627"/>
      <c r="H23" s="627"/>
      <c r="I23" s="627"/>
      <c r="J23" s="627"/>
      <c r="K23" s="627"/>
      <c r="L23" s="627"/>
      <c r="M23" s="627"/>
      <c r="N23" s="627"/>
      <c r="O23" s="628"/>
      <c r="P23" s="626"/>
      <c r="Q23" s="627"/>
      <c r="R23" s="627"/>
      <c r="S23" s="627"/>
      <c r="T23" s="627"/>
      <c r="U23" s="627"/>
      <c r="V23" s="627"/>
      <c r="W23" s="628"/>
      <c r="X23" s="626"/>
      <c r="Y23" s="627"/>
      <c r="Z23" s="627"/>
      <c r="AA23" s="627"/>
      <c r="AB23" s="627"/>
      <c r="AC23" s="627"/>
      <c r="AD23" s="627"/>
      <c r="AE23" s="627"/>
      <c r="AF23" s="627"/>
      <c r="AG23" s="627"/>
      <c r="AH23" s="627"/>
      <c r="AI23" s="628"/>
      <c r="AJ23" s="626"/>
      <c r="AK23" s="627"/>
      <c r="AL23" s="627"/>
      <c r="AM23" s="628"/>
      <c r="AN23" s="641"/>
      <c r="AO23" s="642"/>
      <c r="AP23" s="642"/>
      <c r="AQ23" s="643"/>
      <c r="AR23" s="631"/>
      <c r="AS23" s="632"/>
      <c r="AU23" s="15"/>
    </row>
    <row r="24" spans="2:52" ht="16.5" customHeight="1" x14ac:dyDescent="0.3">
      <c r="B24" s="685">
        <v>9</v>
      </c>
      <c r="C24" s="686"/>
      <c r="D24" s="650"/>
      <c r="E24" s="651"/>
      <c r="F24" s="651"/>
      <c r="G24" s="651"/>
      <c r="H24" s="651"/>
      <c r="I24" s="651"/>
      <c r="J24" s="651"/>
      <c r="K24" s="651"/>
      <c r="L24" s="651"/>
      <c r="M24" s="651"/>
      <c r="N24" s="651"/>
      <c r="O24" s="652"/>
      <c r="P24" s="650"/>
      <c r="Q24" s="651"/>
      <c r="R24" s="651"/>
      <c r="S24" s="651"/>
      <c r="T24" s="651"/>
      <c r="U24" s="651"/>
      <c r="V24" s="651"/>
      <c r="W24" s="652"/>
      <c r="X24" s="650"/>
      <c r="Y24" s="651"/>
      <c r="Z24" s="651"/>
      <c r="AA24" s="651"/>
      <c r="AB24" s="651"/>
      <c r="AC24" s="651"/>
      <c r="AD24" s="651"/>
      <c r="AE24" s="651"/>
      <c r="AF24" s="651"/>
      <c r="AG24" s="651"/>
      <c r="AH24" s="651"/>
      <c r="AI24" s="652"/>
      <c r="AJ24" s="650"/>
      <c r="AK24" s="651"/>
      <c r="AL24" s="651"/>
      <c r="AM24" s="652"/>
      <c r="AN24" s="638"/>
      <c r="AO24" s="639"/>
      <c r="AP24" s="639"/>
      <c r="AQ24" s="640"/>
      <c r="AR24" s="629" t="str">
        <f>IF(AX24=0,"",IF(AX24="","",AY24))</f>
        <v/>
      </c>
      <c r="AS24" s="630"/>
      <c r="AT24" s="1">
        <f>VALUE(P24)</f>
        <v>0</v>
      </c>
      <c r="AU24" s="15" t="str">
        <f>IF(ISERROR(AT24),"Rodné číslo tvoří pouze číslice!!!",IF(LEN(AT24)=10,IF(VALUE(AT24)/11=ROUND(VALUE(AT24)/11,0),"","Špatně zadané rodné číslo!!!"),IF(LEN(AT24)=9,"","Rodné číslo má 10(9) čísel!!!")))</f>
        <v>Rodné číslo má 10(9) čísel!!!</v>
      </c>
      <c r="AX24" s="6">
        <f t="shared" si="0"/>
        <v>0</v>
      </c>
      <c r="AY24" s="6">
        <f t="shared" si="1"/>
        <v>0</v>
      </c>
    </row>
    <row r="25" spans="2:52" ht="16.5" customHeight="1" x14ac:dyDescent="0.3">
      <c r="B25" s="621"/>
      <c r="C25" s="622"/>
      <c r="D25" s="626"/>
      <c r="E25" s="627"/>
      <c r="F25" s="627"/>
      <c r="G25" s="627"/>
      <c r="H25" s="627"/>
      <c r="I25" s="627"/>
      <c r="J25" s="627"/>
      <c r="K25" s="627"/>
      <c r="L25" s="627"/>
      <c r="M25" s="627"/>
      <c r="N25" s="627"/>
      <c r="O25" s="628"/>
      <c r="P25" s="626"/>
      <c r="Q25" s="627"/>
      <c r="R25" s="627"/>
      <c r="S25" s="627"/>
      <c r="T25" s="627"/>
      <c r="U25" s="627"/>
      <c r="V25" s="627"/>
      <c r="W25" s="628"/>
      <c r="X25" s="626"/>
      <c r="Y25" s="627"/>
      <c r="Z25" s="627"/>
      <c r="AA25" s="627"/>
      <c r="AB25" s="627"/>
      <c r="AC25" s="627"/>
      <c r="AD25" s="627"/>
      <c r="AE25" s="627"/>
      <c r="AF25" s="627"/>
      <c r="AG25" s="627"/>
      <c r="AH25" s="627"/>
      <c r="AI25" s="628"/>
      <c r="AJ25" s="626"/>
      <c r="AK25" s="627"/>
      <c r="AL25" s="627"/>
      <c r="AM25" s="628"/>
      <c r="AN25" s="641"/>
      <c r="AO25" s="642"/>
      <c r="AP25" s="642"/>
      <c r="AQ25" s="643"/>
      <c r="AR25" s="631"/>
      <c r="AS25" s="632"/>
      <c r="AU25" s="15"/>
    </row>
    <row r="26" spans="2:52" ht="16.5" customHeight="1" x14ac:dyDescent="0.3">
      <c r="B26" s="646">
        <v>10</v>
      </c>
      <c r="C26" s="647"/>
      <c r="D26" s="650"/>
      <c r="E26" s="651"/>
      <c r="F26" s="651"/>
      <c r="G26" s="651"/>
      <c r="H26" s="651"/>
      <c r="I26" s="651"/>
      <c r="J26" s="651"/>
      <c r="K26" s="651"/>
      <c r="L26" s="651"/>
      <c r="M26" s="651"/>
      <c r="N26" s="651"/>
      <c r="O26" s="652"/>
      <c r="P26" s="650"/>
      <c r="Q26" s="651"/>
      <c r="R26" s="651"/>
      <c r="S26" s="651"/>
      <c r="T26" s="651"/>
      <c r="U26" s="651"/>
      <c r="V26" s="651"/>
      <c r="W26" s="652"/>
      <c r="X26" s="650"/>
      <c r="Y26" s="651"/>
      <c r="Z26" s="651"/>
      <c r="AA26" s="651"/>
      <c r="AB26" s="651"/>
      <c r="AC26" s="651"/>
      <c r="AD26" s="651"/>
      <c r="AE26" s="651"/>
      <c r="AF26" s="651"/>
      <c r="AG26" s="651"/>
      <c r="AH26" s="651"/>
      <c r="AI26" s="652"/>
      <c r="AJ26" s="650"/>
      <c r="AK26" s="651"/>
      <c r="AL26" s="651"/>
      <c r="AM26" s="652"/>
      <c r="AN26" s="638"/>
      <c r="AO26" s="639"/>
      <c r="AP26" s="639"/>
      <c r="AQ26" s="640"/>
      <c r="AR26" s="629" t="str">
        <f>IF(AX26=0,"",IF(AX26="","",AY26))</f>
        <v/>
      </c>
      <c r="AS26" s="630"/>
      <c r="AT26" s="1">
        <f>VALUE(P26)</f>
        <v>0</v>
      </c>
      <c r="AU26" s="15" t="str">
        <f>IF(ISERROR(AT26),"Rodné číslo tvoří pouze číslice!!!",IF(LEN(AT26)=10,IF(VALUE(AT26)/11=ROUND(VALUE(AT26)/11,0),"","Špatně zadané rodné číslo!!!"),IF(LEN(AT26)=9,"","Rodné číslo má 10(9) čísel!!!")))</f>
        <v>Rodné číslo má 10(9) čísel!!!</v>
      </c>
      <c r="AX26" s="6">
        <f>IF(AJ26="A",624,IF(AJ26="B",1317.5,IF(AJ26="NEVYPLNĚNO","NEVYPLNĚNO",)))*(AN26)</f>
        <v>0</v>
      </c>
      <c r="AY26" s="6">
        <f>CEILING(AX26,1)</f>
        <v>0</v>
      </c>
    </row>
    <row r="27" spans="2:52" ht="16.5" customHeight="1" thickBot="1" x14ac:dyDescent="0.3">
      <c r="B27" s="648"/>
      <c r="C27" s="649"/>
      <c r="D27" s="653"/>
      <c r="E27" s="654"/>
      <c r="F27" s="654"/>
      <c r="G27" s="654"/>
      <c r="H27" s="654"/>
      <c r="I27" s="654"/>
      <c r="J27" s="654"/>
      <c r="K27" s="654"/>
      <c r="L27" s="654"/>
      <c r="M27" s="654"/>
      <c r="N27" s="654"/>
      <c r="O27" s="655"/>
      <c r="P27" s="653"/>
      <c r="Q27" s="654"/>
      <c r="R27" s="654"/>
      <c r="S27" s="654"/>
      <c r="T27" s="654"/>
      <c r="U27" s="654"/>
      <c r="V27" s="654"/>
      <c r="W27" s="655"/>
      <c r="X27" s="653"/>
      <c r="Y27" s="654"/>
      <c r="Z27" s="654"/>
      <c r="AA27" s="654"/>
      <c r="AB27" s="654"/>
      <c r="AC27" s="654"/>
      <c r="AD27" s="654"/>
      <c r="AE27" s="654"/>
      <c r="AF27" s="654"/>
      <c r="AG27" s="654"/>
      <c r="AH27" s="654"/>
      <c r="AI27" s="655"/>
      <c r="AJ27" s="653"/>
      <c r="AK27" s="654"/>
      <c r="AL27" s="654"/>
      <c r="AM27" s="655"/>
      <c r="AN27" s="656"/>
      <c r="AO27" s="657"/>
      <c r="AP27" s="657"/>
      <c r="AQ27" s="658"/>
      <c r="AR27" s="644"/>
      <c r="AS27" s="645"/>
    </row>
    <row r="28" spans="2:52" ht="21" customHeight="1" thickBot="1" x14ac:dyDescent="0.35">
      <c r="AJ28" s="565" t="s">
        <v>19</v>
      </c>
      <c r="AK28" s="635"/>
      <c r="AL28" s="635"/>
      <c r="AM28" s="635"/>
      <c r="AN28" s="635"/>
      <c r="AO28" s="635"/>
      <c r="AP28" s="635"/>
      <c r="AQ28" s="636"/>
      <c r="AR28" s="395" t="str">
        <f>IF(AY28&gt;0,AY28," ")</f>
        <v xml:space="preserve"> </v>
      </c>
      <c r="AS28" s="637"/>
      <c r="AT28" s="6">
        <f>SUM(AR8:AS27)</f>
        <v>0</v>
      </c>
      <c r="AY28" s="6">
        <f>SUM(AY6:AY27)</f>
        <v>0</v>
      </c>
      <c r="AZ28" s="6">
        <f>AY28</f>
        <v>0</v>
      </c>
    </row>
    <row r="29" spans="2:52" ht="16.5" customHeight="1" x14ac:dyDescent="0.25">
      <c r="B29" s="2" t="s">
        <v>39</v>
      </c>
    </row>
    <row r="30" spans="2:52" ht="16.5" customHeight="1" x14ac:dyDescent="0.25"/>
    <row r="31" spans="2:52" ht="16.5" customHeight="1" x14ac:dyDescent="0.25"/>
    <row r="32" spans="2:52" ht="16.5" customHeight="1" x14ac:dyDescent="0.25"/>
    <row r="33" spans="2:46" ht="16.5" customHeight="1" x14ac:dyDescent="0.3">
      <c r="B33" s="54"/>
    </row>
    <row r="34" spans="2:46" ht="16.5" customHeight="1" x14ac:dyDescent="0.25"/>
    <row r="35" spans="2:46" ht="16.5" customHeight="1" x14ac:dyDescent="0.25"/>
    <row r="36" spans="2:46" ht="16.5" customHeight="1" x14ac:dyDescent="0.25"/>
    <row r="37" spans="2:46" ht="16.5" customHeight="1" x14ac:dyDescent="0.25"/>
    <row r="38" spans="2:46" ht="16.5" customHeight="1" x14ac:dyDescent="0.25"/>
    <row r="39" spans="2:46" ht="16.5" customHeight="1" x14ac:dyDescent="0.25"/>
    <row r="40" spans="2:46" ht="16.5" customHeight="1" x14ac:dyDescent="0.25"/>
    <row r="41" spans="2:46" ht="16.5" customHeight="1" x14ac:dyDescent="0.25"/>
    <row r="42" spans="2:46" ht="15" customHeight="1" x14ac:dyDescent="0.25"/>
    <row r="43" spans="2:46" ht="15" customHeight="1" x14ac:dyDescent="0.25">
      <c r="S43" s="14"/>
      <c r="T43" s="14"/>
      <c r="U43" s="14"/>
      <c r="V43" s="14"/>
      <c r="W43" s="14"/>
      <c r="X43" s="14"/>
      <c r="Y43" s="14"/>
      <c r="Z43" s="14"/>
      <c r="AA43" s="14"/>
      <c r="AB43" s="14"/>
      <c r="AC43" s="14"/>
      <c r="AD43" s="14"/>
      <c r="AE43" s="14"/>
      <c r="AF43" s="14"/>
      <c r="AG43" s="14"/>
      <c r="AH43" s="14"/>
      <c r="AI43" s="14"/>
      <c r="AJ43" s="14"/>
      <c r="AK43" s="14"/>
      <c r="AL43" s="14"/>
      <c r="AM43" s="14"/>
      <c r="AN43" s="14"/>
    </row>
    <row r="44" spans="2:46" ht="15" customHeight="1" x14ac:dyDescent="0.25">
      <c r="S44" s="14"/>
      <c r="T44" s="14"/>
      <c r="U44" s="14"/>
      <c r="V44" s="14"/>
      <c r="W44" s="14"/>
      <c r="X44" s="14"/>
      <c r="Y44" s="14"/>
      <c r="Z44" s="14"/>
      <c r="AA44" s="14"/>
      <c r="AB44" s="14"/>
      <c r="AC44" s="14"/>
      <c r="AD44" s="14"/>
      <c r="AE44" s="14"/>
      <c r="AF44" s="14"/>
      <c r="AG44" s="14"/>
      <c r="AH44" s="14"/>
      <c r="AI44" s="14"/>
      <c r="AJ44" s="14"/>
      <c r="AK44" s="14"/>
      <c r="AL44" s="14"/>
      <c r="AM44" s="14"/>
      <c r="AN44" s="14"/>
    </row>
    <row r="45" spans="2:46" ht="15" customHeight="1" x14ac:dyDescent="0.25">
      <c r="B45" s="335" t="s">
        <v>122</v>
      </c>
      <c r="C45" s="633"/>
      <c r="D45" s="633"/>
      <c r="E45" s="633"/>
      <c r="F45" s="633"/>
      <c r="G45" s="633"/>
      <c r="H45" s="634"/>
      <c r="S45" s="14"/>
      <c r="T45" s="14"/>
      <c r="U45" s="14"/>
      <c r="V45" s="14"/>
      <c r="W45" s="14"/>
      <c r="X45" s="14"/>
      <c r="Y45" s="14"/>
      <c r="Z45" s="14"/>
      <c r="AA45" s="14"/>
      <c r="AB45" s="14"/>
      <c r="AC45" s="14"/>
      <c r="AD45" s="14"/>
      <c r="AE45" s="14"/>
      <c r="AF45" s="14"/>
      <c r="AG45" s="14"/>
      <c r="AH45" s="14"/>
      <c r="AI45" s="14"/>
      <c r="AJ45" s="14"/>
      <c r="AK45" s="14"/>
      <c r="AL45" s="14"/>
      <c r="AM45" s="14"/>
      <c r="AN45" s="14"/>
    </row>
    <row r="46" spans="2:46" ht="15" customHeight="1" x14ac:dyDescent="0.25"/>
    <row r="47" spans="2:46" ht="17.25" customHeight="1" x14ac:dyDescent="0.3">
      <c r="F47" s="307" t="s">
        <v>0</v>
      </c>
      <c r="G47" s="307"/>
      <c r="H47" s="307"/>
      <c r="I47" s="307"/>
      <c r="J47" s="307"/>
      <c r="K47" s="307"/>
      <c r="L47" s="307"/>
      <c r="M47" s="307"/>
      <c r="N47" s="307"/>
      <c r="O47" s="365"/>
      <c r="P47" s="338" t="e">
        <f>IF(AT47=0," ",IF(AT47&gt;0,AT47))</f>
        <v>#REF!</v>
      </c>
      <c r="Q47" s="339"/>
      <c r="R47" s="339"/>
      <c r="S47" s="339"/>
      <c r="T47" s="339"/>
      <c r="U47" s="339"/>
      <c r="V47" s="339"/>
      <c r="W47" s="339"/>
      <c r="X47" s="339"/>
      <c r="Y47" s="340"/>
      <c r="AB47" s="307" t="s">
        <v>1</v>
      </c>
      <c r="AC47" s="307"/>
      <c r="AD47" s="307"/>
      <c r="AE47" s="307"/>
      <c r="AF47" s="365"/>
      <c r="AG47" s="366">
        <v>0</v>
      </c>
      <c r="AH47" s="367"/>
      <c r="AI47" s="368"/>
      <c r="AL47" s="307" t="s">
        <v>2</v>
      </c>
      <c r="AM47" s="307"/>
      <c r="AN47" s="365"/>
      <c r="AO47" s="369"/>
      <c r="AP47" s="370"/>
      <c r="AQ47" s="371"/>
      <c r="AT47" s="1" t="e">
        <f>#REF!</f>
        <v>#REF!</v>
      </c>
    </row>
    <row r="48" spans="2:46" s="1" customFormat="1" ht="21.75" customHeight="1" x14ac:dyDescent="0.4">
      <c r="B48" s="424" t="s">
        <v>124</v>
      </c>
      <c r="C48" s="260"/>
      <c r="D48" s="260"/>
      <c r="E48" s="260"/>
      <c r="F48" s="260"/>
      <c r="G48" s="260"/>
      <c r="H48" s="260"/>
      <c r="I48" s="260"/>
      <c r="J48" s="260"/>
      <c r="K48" s="260"/>
      <c r="L48" s="260"/>
      <c r="M48" s="260"/>
      <c r="N48" s="260"/>
      <c r="O48" s="260"/>
      <c r="P48" s="260"/>
      <c r="Q48" s="260"/>
      <c r="R48" s="260"/>
      <c r="S48" s="260"/>
      <c r="T48" s="260"/>
      <c r="U48" s="260"/>
      <c r="V48" s="260"/>
      <c r="W48" s="260"/>
      <c r="X48" s="260"/>
      <c r="Y48" s="260"/>
      <c r="Z48" s="260"/>
      <c r="AA48" s="260"/>
      <c r="AB48" s="260"/>
      <c r="AC48" s="260"/>
      <c r="AD48" s="260"/>
      <c r="AE48" s="260"/>
      <c r="AF48" s="260"/>
      <c r="AG48" s="260"/>
      <c r="AH48" s="260"/>
      <c r="AI48" s="260"/>
      <c r="AJ48" s="260"/>
      <c r="AK48" s="260"/>
      <c r="AL48" s="260"/>
      <c r="AM48" s="260"/>
      <c r="AN48" s="260"/>
      <c r="AO48" s="260"/>
      <c r="AP48" s="682"/>
      <c r="AQ48" s="682"/>
      <c r="AR48" s="682"/>
      <c r="AS48" s="682"/>
    </row>
    <row r="49" spans="2:51" ht="21.75" customHeight="1" thickBot="1" x14ac:dyDescent="0.45">
      <c r="B49" s="424"/>
      <c r="C49" s="682"/>
      <c r="D49" s="682"/>
      <c r="E49" s="682"/>
      <c r="F49" s="682"/>
      <c r="G49" s="682"/>
      <c r="H49" s="682"/>
      <c r="I49" s="682"/>
      <c r="J49" s="682"/>
      <c r="K49" s="682"/>
      <c r="L49" s="682"/>
      <c r="M49" s="682"/>
      <c r="N49" s="682"/>
      <c r="O49" s="682"/>
      <c r="P49" s="682"/>
      <c r="Q49" s="682"/>
      <c r="R49" s="682"/>
      <c r="S49" s="682"/>
      <c r="T49" s="682"/>
      <c r="U49" s="682"/>
      <c r="V49" s="682"/>
      <c r="W49" s="682"/>
      <c r="X49" s="682"/>
      <c r="Y49" s="682"/>
      <c r="Z49" s="682"/>
      <c r="AA49" s="682"/>
      <c r="AB49" s="682"/>
      <c r="AC49" s="682"/>
      <c r="AD49" s="682"/>
      <c r="AE49" s="682"/>
      <c r="AF49" s="682"/>
      <c r="AG49" s="682"/>
      <c r="AH49" s="682"/>
      <c r="AI49" s="682"/>
      <c r="AJ49" s="682"/>
      <c r="AK49" s="682"/>
      <c r="AL49" s="682"/>
      <c r="AM49" s="682"/>
      <c r="AN49" s="682"/>
      <c r="AO49" s="682"/>
      <c r="AP49" s="682"/>
      <c r="AQ49" s="682"/>
      <c r="AR49" s="682"/>
      <c r="AS49" s="682"/>
      <c r="AX49" s="1"/>
      <c r="AY49" s="1"/>
    </row>
    <row r="50" spans="2:51" ht="16.5" customHeight="1" thickBot="1" x14ac:dyDescent="0.45">
      <c r="B50" s="45"/>
      <c r="AB50" s="359" t="s">
        <v>14</v>
      </c>
      <c r="AC50" s="360"/>
      <c r="AD50" s="360"/>
      <c r="AE50" s="360"/>
      <c r="AF50" s="360"/>
      <c r="AG50" s="360"/>
      <c r="AH50" s="360"/>
      <c r="AI50" s="360"/>
      <c r="AJ50" s="360"/>
      <c r="AK50" s="360"/>
      <c r="AL50" s="360"/>
      <c r="AM50" s="361"/>
      <c r="AN50" s="329">
        <v>45</v>
      </c>
      <c r="AO50" s="372"/>
      <c r="AP50" s="372"/>
      <c r="AQ50" s="373"/>
    </row>
    <row r="51" spans="2:51" ht="6" customHeight="1" thickBot="1" x14ac:dyDescent="0.45">
      <c r="B51" s="45"/>
    </row>
    <row r="52" spans="2:51" ht="32.25" customHeight="1" thickBot="1" x14ac:dyDescent="0.35">
      <c r="B52" s="520" t="s">
        <v>15</v>
      </c>
      <c r="C52" s="522"/>
      <c r="D52" s="520" t="s">
        <v>16</v>
      </c>
      <c r="E52" s="521"/>
      <c r="F52" s="521"/>
      <c r="G52" s="521"/>
      <c r="H52" s="521"/>
      <c r="I52" s="521"/>
      <c r="J52" s="521"/>
      <c r="K52" s="521"/>
      <c r="L52" s="521"/>
      <c r="M52" s="521"/>
      <c r="N52" s="521"/>
      <c r="O52" s="522"/>
      <c r="P52" s="520" t="s">
        <v>17</v>
      </c>
      <c r="Q52" s="521"/>
      <c r="R52" s="521"/>
      <c r="S52" s="521"/>
      <c r="T52" s="521"/>
      <c r="U52" s="521"/>
      <c r="V52" s="521"/>
      <c r="W52" s="522"/>
      <c r="X52" s="520" t="s">
        <v>18</v>
      </c>
      <c r="Y52" s="521"/>
      <c r="Z52" s="521"/>
      <c r="AA52" s="521"/>
      <c r="AB52" s="521"/>
      <c r="AC52" s="521"/>
      <c r="AD52" s="521"/>
      <c r="AE52" s="521"/>
      <c r="AF52" s="521"/>
      <c r="AG52" s="521"/>
      <c r="AH52" s="521"/>
      <c r="AI52" s="522"/>
      <c r="AJ52" s="520" t="s">
        <v>23</v>
      </c>
      <c r="AK52" s="521"/>
      <c r="AL52" s="521"/>
      <c r="AM52" s="522"/>
      <c r="AN52" s="520" t="s">
        <v>35</v>
      </c>
      <c r="AO52" s="521"/>
      <c r="AP52" s="521"/>
      <c r="AQ52" s="522"/>
      <c r="AR52" s="362" t="s">
        <v>20</v>
      </c>
      <c r="AS52" s="541"/>
    </row>
    <row r="53" spans="2:51" ht="14.25" hidden="1" customHeight="1" x14ac:dyDescent="0.25">
      <c r="B53" s="46" t="s">
        <v>6</v>
      </c>
      <c r="C53" s="47"/>
      <c r="D53" s="48"/>
      <c r="E53" s="49"/>
      <c r="F53" s="49"/>
      <c r="G53" s="49"/>
      <c r="H53" s="49"/>
      <c r="I53" s="49"/>
      <c r="J53" s="49"/>
      <c r="K53" s="49"/>
      <c r="L53" s="49"/>
      <c r="M53" s="49"/>
      <c r="N53" s="49"/>
      <c r="O53" s="50"/>
      <c r="P53" s="48"/>
      <c r="Q53" s="49" t="s">
        <v>7</v>
      </c>
      <c r="R53" s="49"/>
      <c r="S53" s="49"/>
      <c r="T53" s="49"/>
      <c r="U53" s="49"/>
      <c r="V53" s="49"/>
      <c r="W53" s="7"/>
      <c r="X53" s="48"/>
      <c r="Y53" s="49" t="s">
        <v>8</v>
      </c>
      <c r="Z53" s="49"/>
      <c r="AA53" s="49"/>
      <c r="AB53" s="49"/>
      <c r="AC53" s="49"/>
      <c r="AD53" s="49"/>
      <c r="AE53" s="49"/>
      <c r="AF53" s="49"/>
      <c r="AG53" s="49"/>
      <c r="AH53" s="49"/>
      <c r="AI53" s="50"/>
      <c r="AJ53" s="51" t="s">
        <v>4</v>
      </c>
      <c r="AK53" s="49"/>
      <c r="AL53" s="49"/>
      <c r="AM53" s="50"/>
      <c r="AN53" s="51" t="s">
        <v>9</v>
      </c>
      <c r="AO53" s="49"/>
      <c r="AP53" s="49"/>
      <c r="AQ53" s="50"/>
      <c r="AS53" s="22"/>
    </row>
    <row r="54" spans="2:51" ht="16.5" customHeight="1" x14ac:dyDescent="0.3">
      <c r="B54" s="683">
        <v>11</v>
      </c>
      <c r="C54" s="684"/>
      <c r="D54" s="671"/>
      <c r="E54" s="672"/>
      <c r="F54" s="672"/>
      <c r="G54" s="672"/>
      <c r="H54" s="672"/>
      <c r="I54" s="672"/>
      <c r="J54" s="672"/>
      <c r="K54" s="672"/>
      <c r="L54" s="672"/>
      <c r="M54" s="672"/>
      <c r="N54" s="672"/>
      <c r="O54" s="673"/>
      <c r="P54" s="665"/>
      <c r="Q54" s="666"/>
      <c r="R54" s="666"/>
      <c r="S54" s="666"/>
      <c r="T54" s="666"/>
      <c r="U54" s="666"/>
      <c r="V54" s="666"/>
      <c r="W54" s="667"/>
      <c r="X54" s="671"/>
      <c r="Y54" s="672"/>
      <c r="Z54" s="672"/>
      <c r="AA54" s="672"/>
      <c r="AB54" s="672"/>
      <c r="AC54" s="672"/>
      <c r="AD54" s="672"/>
      <c r="AE54" s="672"/>
      <c r="AF54" s="672"/>
      <c r="AG54" s="672"/>
      <c r="AH54" s="672"/>
      <c r="AI54" s="673"/>
      <c r="AJ54" s="671"/>
      <c r="AK54" s="677"/>
      <c r="AL54" s="677"/>
      <c r="AM54" s="678"/>
      <c r="AN54" s="679"/>
      <c r="AO54" s="680"/>
      <c r="AP54" s="680"/>
      <c r="AQ54" s="681"/>
      <c r="AR54" s="629" t="str">
        <f>IF(AX54=0,"",IF(AX54="","",AY54))</f>
        <v/>
      </c>
      <c r="AS54" s="630"/>
      <c r="AT54" s="52"/>
      <c r="AU54" s="41" t="str">
        <f>IF(ISERROR(AT54),"Rodné číslo tvoří pouze číslice!!!",IF(LEN(AT54)=10,IF(VALUE(AT54)/11=ROUND(VALUE(AT54)/11,0),"","Špatně zadané rodné číslo!!!"),IF(LEN(AT54)=9,"","Rodné číslo má 10(9) čísel!!!")))</f>
        <v>Rodné číslo má 10(9) čísel!!!</v>
      </c>
      <c r="AV54" s="25"/>
      <c r="AX54" s="6">
        <f>IF(AJ54="A",624,IF(AJ54="B",1317.5,IF(AJ54="NEVYPLNĚNO","NEVYPLNĚNO",)))*(AN54)</f>
        <v>0</v>
      </c>
      <c r="AY54" s="6">
        <f>CEILING(AX54,1)</f>
        <v>0</v>
      </c>
    </row>
    <row r="55" spans="2:51" ht="16.5" customHeight="1" x14ac:dyDescent="0.3">
      <c r="B55" s="621"/>
      <c r="C55" s="622"/>
      <c r="D55" s="674"/>
      <c r="E55" s="675"/>
      <c r="F55" s="675"/>
      <c r="G55" s="675"/>
      <c r="H55" s="675"/>
      <c r="I55" s="675"/>
      <c r="J55" s="675"/>
      <c r="K55" s="675"/>
      <c r="L55" s="675"/>
      <c r="M55" s="675"/>
      <c r="N55" s="675"/>
      <c r="O55" s="676"/>
      <c r="P55" s="668"/>
      <c r="Q55" s="669"/>
      <c r="R55" s="669"/>
      <c r="S55" s="669"/>
      <c r="T55" s="669"/>
      <c r="U55" s="669"/>
      <c r="V55" s="669"/>
      <c r="W55" s="670"/>
      <c r="X55" s="674"/>
      <c r="Y55" s="675"/>
      <c r="Z55" s="675"/>
      <c r="AA55" s="675"/>
      <c r="AB55" s="675"/>
      <c r="AC55" s="675"/>
      <c r="AD55" s="675"/>
      <c r="AE55" s="675"/>
      <c r="AF55" s="675"/>
      <c r="AG55" s="675"/>
      <c r="AH55" s="675"/>
      <c r="AI55" s="676"/>
      <c r="AJ55" s="626"/>
      <c r="AK55" s="627"/>
      <c r="AL55" s="627"/>
      <c r="AM55" s="628"/>
      <c r="AN55" s="641"/>
      <c r="AO55" s="642"/>
      <c r="AP55" s="642"/>
      <c r="AQ55" s="643"/>
      <c r="AR55" s="631"/>
      <c r="AS55" s="632"/>
      <c r="AU55" s="15"/>
    </row>
    <row r="56" spans="2:51" ht="16.5" customHeight="1" x14ac:dyDescent="0.3">
      <c r="B56" s="619">
        <v>12</v>
      </c>
      <c r="C56" s="620"/>
      <c r="D56" s="659"/>
      <c r="E56" s="660"/>
      <c r="F56" s="660"/>
      <c r="G56" s="660"/>
      <c r="H56" s="660"/>
      <c r="I56" s="660"/>
      <c r="J56" s="660"/>
      <c r="K56" s="660"/>
      <c r="L56" s="660"/>
      <c r="M56" s="660"/>
      <c r="N56" s="660"/>
      <c r="O56" s="661"/>
      <c r="P56" s="623"/>
      <c r="Q56" s="624"/>
      <c r="R56" s="624"/>
      <c r="S56" s="624"/>
      <c r="T56" s="624"/>
      <c r="U56" s="624"/>
      <c r="V56" s="624"/>
      <c r="W56" s="625"/>
      <c r="X56" s="623"/>
      <c r="Y56" s="624"/>
      <c r="Z56" s="624"/>
      <c r="AA56" s="624"/>
      <c r="AB56" s="624"/>
      <c r="AC56" s="624"/>
      <c r="AD56" s="624"/>
      <c r="AE56" s="624"/>
      <c r="AF56" s="624"/>
      <c r="AG56" s="624"/>
      <c r="AH56" s="624"/>
      <c r="AI56" s="625"/>
      <c r="AJ56" s="623"/>
      <c r="AK56" s="624"/>
      <c r="AL56" s="624"/>
      <c r="AM56" s="625"/>
      <c r="AN56" s="638"/>
      <c r="AO56" s="639"/>
      <c r="AP56" s="639"/>
      <c r="AQ56" s="640"/>
      <c r="AR56" s="629" t="str">
        <f>IF(AX56=0,"",IF(AX56="","",AY56))</f>
        <v/>
      </c>
      <c r="AS56" s="630"/>
      <c r="AT56" s="53">
        <f>VALUE(P56)</f>
        <v>0</v>
      </c>
      <c r="AU56" s="15" t="str">
        <f>IF(ISERROR(AT56),"Rodné číslo tvoří pouze číslice!!!",IF(LEN(AT56)=10,IF(VALUE(AT56)/11=ROUND(VALUE(AT56)/11,0),"","Špatně zadané rodné číslo!!!"),IF(LEN(AT56)=9,"","Rodné číslo má 10(9) čísel!!!")))</f>
        <v>Rodné číslo má 10(9) čísel!!!</v>
      </c>
      <c r="AX56" s="6">
        <f>IF(AJ56="A",624,IF(AJ56="B",1317.5,IF(AJ56="NEVYPLNĚNO","NEVYPLNĚNO",)))*(AN56)</f>
        <v>0</v>
      </c>
      <c r="AY56" s="6">
        <f>CEILING(AX56,1)</f>
        <v>0</v>
      </c>
    </row>
    <row r="57" spans="2:51" ht="16.5" customHeight="1" x14ac:dyDescent="0.3">
      <c r="B57" s="621"/>
      <c r="C57" s="622"/>
      <c r="D57" s="662"/>
      <c r="E57" s="663"/>
      <c r="F57" s="663"/>
      <c r="G57" s="663"/>
      <c r="H57" s="663"/>
      <c r="I57" s="663"/>
      <c r="J57" s="663"/>
      <c r="K57" s="663"/>
      <c r="L57" s="663"/>
      <c r="M57" s="663"/>
      <c r="N57" s="663"/>
      <c r="O57" s="664"/>
      <c r="P57" s="626"/>
      <c r="Q57" s="627"/>
      <c r="R57" s="627"/>
      <c r="S57" s="627"/>
      <c r="T57" s="627"/>
      <c r="U57" s="627"/>
      <c r="V57" s="627"/>
      <c r="W57" s="628"/>
      <c r="X57" s="626"/>
      <c r="Y57" s="627"/>
      <c r="Z57" s="627"/>
      <c r="AA57" s="627"/>
      <c r="AB57" s="627"/>
      <c r="AC57" s="627"/>
      <c r="AD57" s="627"/>
      <c r="AE57" s="627"/>
      <c r="AF57" s="627"/>
      <c r="AG57" s="627"/>
      <c r="AH57" s="627"/>
      <c r="AI57" s="628"/>
      <c r="AJ57" s="626"/>
      <c r="AK57" s="627"/>
      <c r="AL57" s="627"/>
      <c r="AM57" s="628"/>
      <c r="AN57" s="641"/>
      <c r="AO57" s="642"/>
      <c r="AP57" s="642"/>
      <c r="AQ57" s="643"/>
      <c r="AR57" s="631"/>
      <c r="AS57" s="632"/>
      <c r="AU57" s="15"/>
    </row>
    <row r="58" spans="2:51" ht="16.5" customHeight="1" x14ac:dyDescent="0.3">
      <c r="B58" s="619">
        <v>13</v>
      </c>
      <c r="C58" s="620"/>
      <c r="D58" s="659"/>
      <c r="E58" s="660"/>
      <c r="F58" s="660"/>
      <c r="G58" s="660"/>
      <c r="H58" s="660"/>
      <c r="I58" s="660"/>
      <c r="J58" s="660"/>
      <c r="K58" s="660"/>
      <c r="L58" s="660"/>
      <c r="M58" s="660"/>
      <c r="N58" s="660"/>
      <c r="O58" s="661"/>
      <c r="P58" s="650"/>
      <c r="Q58" s="651"/>
      <c r="R58" s="651"/>
      <c r="S58" s="651"/>
      <c r="T58" s="651"/>
      <c r="U58" s="651"/>
      <c r="V58" s="651"/>
      <c r="W58" s="652"/>
      <c r="X58" s="623"/>
      <c r="Y58" s="624"/>
      <c r="Z58" s="624"/>
      <c r="AA58" s="624"/>
      <c r="AB58" s="624"/>
      <c r="AC58" s="624"/>
      <c r="AD58" s="624"/>
      <c r="AE58" s="624"/>
      <c r="AF58" s="624"/>
      <c r="AG58" s="624"/>
      <c r="AH58" s="624"/>
      <c r="AI58" s="625"/>
      <c r="AJ58" s="623"/>
      <c r="AK58" s="624"/>
      <c r="AL58" s="624"/>
      <c r="AM58" s="625"/>
      <c r="AN58" s="638"/>
      <c r="AO58" s="639"/>
      <c r="AP58" s="639"/>
      <c r="AQ58" s="640"/>
      <c r="AR58" s="629" t="str">
        <f>IF(AX58=0,"",IF(AX58="","",AY58))</f>
        <v/>
      </c>
      <c r="AS58" s="630"/>
      <c r="AT58" s="1">
        <f>VALUE(P58)</f>
        <v>0</v>
      </c>
      <c r="AU58" s="15" t="str">
        <f>IF(ISERROR(AT58),"Rodné číslo tvoří pouze číslice!!!",IF(LEN(AT58)=10,IF(VALUE(AT58)/11=ROUND(VALUE(AT58)/11,0),"","Špatně zadané rodné číslo!!!"),IF(LEN(AT58)=9,"","Rodné číslo má 10(9) čísel!!!")))</f>
        <v>Rodné číslo má 10(9) čísel!!!</v>
      </c>
      <c r="AX58" s="6">
        <f>IF(AJ58="A",624,IF(AJ58="B",1317.5,IF(AJ58="NEVYPLNĚNO","NEVYPLNĚNO",)))*(AN58)</f>
        <v>0</v>
      </c>
      <c r="AY58" s="6">
        <f>CEILING(AX58,1)</f>
        <v>0</v>
      </c>
    </row>
    <row r="59" spans="2:51" ht="16.5" customHeight="1" x14ac:dyDescent="0.3">
      <c r="B59" s="621"/>
      <c r="C59" s="622"/>
      <c r="D59" s="662"/>
      <c r="E59" s="663"/>
      <c r="F59" s="663"/>
      <c r="G59" s="663"/>
      <c r="H59" s="663"/>
      <c r="I59" s="663"/>
      <c r="J59" s="663"/>
      <c r="K59" s="663"/>
      <c r="L59" s="663"/>
      <c r="M59" s="663"/>
      <c r="N59" s="663"/>
      <c r="O59" s="664"/>
      <c r="P59" s="626"/>
      <c r="Q59" s="627"/>
      <c r="R59" s="627"/>
      <c r="S59" s="627"/>
      <c r="T59" s="627"/>
      <c r="U59" s="627"/>
      <c r="V59" s="627"/>
      <c r="W59" s="628"/>
      <c r="X59" s="626"/>
      <c r="Y59" s="627"/>
      <c r="Z59" s="627"/>
      <c r="AA59" s="627"/>
      <c r="AB59" s="627"/>
      <c r="AC59" s="627"/>
      <c r="AD59" s="627"/>
      <c r="AE59" s="627"/>
      <c r="AF59" s="627"/>
      <c r="AG59" s="627"/>
      <c r="AH59" s="627"/>
      <c r="AI59" s="628"/>
      <c r="AJ59" s="626"/>
      <c r="AK59" s="627"/>
      <c r="AL59" s="627"/>
      <c r="AM59" s="628"/>
      <c r="AN59" s="641"/>
      <c r="AO59" s="642"/>
      <c r="AP59" s="642"/>
      <c r="AQ59" s="643"/>
      <c r="AR59" s="631"/>
      <c r="AS59" s="632"/>
      <c r="AU59" s="15"/>
    </row>
    <row r="60" spans="2:51" ht="16.5" customHeight="1" x14ac:dyDescent="0.3">
      <c r="B60" s="619">
        <v>14</v>
      </c>
      <c r="C60" s="620"/>
      <c r="D60" s="623"/>
      <c r="E60" s="624"/>
      <c r="F60" s="624"/>
      <c r="G60" s="624"/>
      <c r="H60" s="624"/>
      <c r="I60" s="624"/>
      <c r="J60" s="624"/>
      <c r="K60" s="624"/>
      <c r="L60" s="624"/>
      <c r="M60" s="624"/>
      <c r="N60" s="624"/>
      <c r="O60" s="625"/>
      <c r="P60" s="623"/>
      <c r="Q60" s="624"/>
      <c r="R60" s="624"/>
      <c r="S60" s="624"/>
      <c r="T60" s="624"/>
      <c r="U60" s="624"/>
      <c r="V60" s="624"/>
      <c r="W60" s="625"/>
      <c r="X60" s="623"/>
      <c r="Y60" s="624"/>
      <c r="Z60" s="624"/>
      <c r="AA60" s="624"/>
      <c r="AB60" s="624"/>
      <c r="AC60" s="624"/>
      <c r="AD60" s="624"/>
      <c r="AE60" s="624"/>
      <c r="AF60" s="624"/>
      <c r="AG60" s="624"/>
      <c r="AH60" s="624"/>
      <c r="AI60" s="625"/>
      <c r="AJ60" s="623"/>
      <c r="AK60" s="624"/>
      <c r="AL60" s="624"/>
      <c r="AM60" s="625"/>
      <c r="AN60" s="638"/>
      <c r="AO60" s="639"/>
      <c r="AP60" s="639"/>
      <c r="AQ60" s="640"/>
      <c r="AR60" s="629" t="str">
        <f>IF(AX60=0,"",IF(AX60="","",AY60))</f>
        <v/>
      </c>
      <c r="AS60" s="630"/>
      <c r="AT60" s="1">
        <f>VALUE(P60)</f>
        <v>0</v>
      </c>
      <c r="AU60" s="15" t="str">
        <f>IF(ISERROR(AT60),"Rodné číslo tvoří pouze číslice!!!",IF(LEN(AT60)=10,IF(VALUE(AT60)/11=ROUND(VALUE(AT60)/11,0),"","Špatně zadané rodné číslo!!!"),IF(LEN(AT60)=9,"","Rodné číslo má 10(9) čísel!!!")))</f>
        <v>Rodné číslo má 10(9) čísel!!!</v>
      </c>
      <c r="AX60" s="6">
        <f>IF(AJ60="A",624,IF(AJ60="B",1317.5,IF(AJ60="NEVYPLNĚNO","NEVYPLNĚNO",)))*(AN60)</f>
        <v>0</v>
      </c>
      <c r="AY60" s="6">
        <f>CEILING(AX60,1)</f>
        <v>0</v>
      </c>
    </row>
    <row r="61" spans="2:51" ht="16.5" customHeight="1" x14ac:dyDescent="0.3">
      <c r="B61" s="621"/>
      <c r="C61" s="622"/>
      <c r="D61" s="626"/>
      <c r="E61" s="627"/>
      <c r="F61" s="627"/>
      <c r="G61" s="627"/>
      <c r="H61" s="627"/>
      <c r="I61" s="627"/>
      <c r="J61" s="627"/>
      <c r="K61" s="627"/>
      <c r="L61" s="627"/>
      <c r="M61" s="627"/>
      <c r="N61" s="627"/>
      <c r="O61" s="628"/>
      <c r="P61" s="626"/>
      <c r="Q61" s="627"/>
      <c r="R61" s="627"/>
      <c r="S61" s="627"/>
      <c r="T61" s="627"/>
      <c r="U61" s="627"/>
      <c r="V61" s="627"/>
      <c r="W61" s="628"/>
      <c r="X61" s="626"/>
      <c r="Y61" s="627"/>
      <c r="Z61" s="627"/>
      <c r="AA61" s="627"/>
      <c r="AB61" s="627"/>
      <c r="AC61" s="627"/>
      <c r="AD61" s="627"/>
      <c r="AE61" s="627"/>
      <c r="AF61" s="627"/>
      <c r="AG61" s="627"/>
      <c r="AH61" s="627"/>
      <c r="AI61" s="628"/>
      <c r="AJ61" s="626"/>
      <c r="AK61" s="627"/>
      <c r="AL61" s="627"/>
      <c r="AM61" s="628"/>
      <c r="AN61" s="641"/>
      <c r="AO61" s="642"/>
      <c r="AP61" s="642"/>
      <c r="AQ61" s="643"/>
      <c r="AR61" s="631"/>
      <c r="AS61" s="632"/>
      <c r="AU61" s="15"/>
    </row>
    <row r="62" spans="2:51" ht="16.5" customHeight="1" x14ac:dyDescent="0.3">
      <c r="B62" s="619">
        <v>15</v>
      </c>
      <c r="C62" s="620"/>
      <c r="D62" s="623"/>
      <c r="E62" s="624"/>
      <c r="F62" s="624"/>
      <c r="G62" s="624"/>
      <c r="H62" s="624"/>
      <c r="I62" s="624"/>
      <c r="J62" s="624"/>
      <c r="K62" s="624"/>
      <c r="L62" s="624"/>
      <c r="M62" s="624"/>
      <c r="N62" s="624"/>
      <c r="O62" s="625"/>
      <c r="P62" s="650"/>
      <c r="Q62" s="651"/>
      <c r="R62" s="651"/>
      <c r="S62" s="651"/>
      <c r="T62" s="651"/>
      <c r="U62" s="651"/>
      <c r="V62" s="651"/>
      <c r="W62" s="652"/>
      <c r="X62" s="623"/>
      <c r="Y62" s="624"/>
      <c r="Z62" s="624"/>
      <c r="AA62" s="624"/>
      <c r="AB62" s="624"/>
      <c r="AC62" s="624"/>
      <c r="AD62" s="624"/>
      <c r="AE62" s="624"/>
      <c r="AF62" s="624"/>
      <c r="AG62" s="624"/>
      <c r="AH62" s="624"/>
      <c r="AI62" s="625"/>
      <c r="AJ62" s="650"/>
      <c r="AK62" s="651"/>
      <c r="AL62" s="651"/>
      <c r="AM62" s="652"/>
      <c r="AN62" s="638"/>
      <c r="AO62" s="639"/>
      <c r="AP62" s="639"/>
      <c r="AQ62" s="640"/>
      <c r="AR62" s="629" t="str">
        <f>IF(AX62=0,"",IF(AX62="","",AY62))</f>
        <v/>
      </c>
      <c r="AS62" s="630"/>
      <c r="AT62" s="1">
        <f>VALUE(P62)</f>
        <v>0</v>
      </c>
      <c r="AU62" s="15" t="str">
        <f>IF(ISERROR(AT62),"Rodné číslo tvoří pouze číslice!!!",IF(LEN(AT62)=10,IF(VALUE(AT62)/11=ROUND(VALUE(AT62)/11,0),"","Špatně zadané rodné číslo!!!"),IF(LEN(AT62)=9,"","Rodné číslo má 10(9) čísel!!!")))</f>
        <v>Rodné číslo má 10(9) čísel!!!</v>
      </c>
      <c r="AX62" s="6">
        <f>IF(AJ62="A",624,IF(AJ62="B",1317.5,IF(AJ62="NEVYPLNĚNO","NEVYPLNĚNO",)))*(AN62)</f>
        <v>0</v>
      </c>
      <c r="AY62" s="6">
        <f>CEILING(AX62,1)</f>
        <v>0</v>
      </c>
    </row>
    <row r="63" spans="2:51" ht="16.5" customHeight="1" x14ac:dyDescent="0.3">
      <c r="B63" s="621"/>
      <c r="C63" s="622"/>
      <c r="D63" s="626"/>
      <c r="E63" s="627"/>
      <c r="F63" s="627"/>
      <c r="G63" s="627"/>
      <c r="H63" s="627"/>
      <c r="I63" s="627"/>
      <c r="J63" s="627"/>
      <c r="K63" s="627"/>
      <c r="L63" s="627"/>
      <c r="M63" s="627"/>
      <c r="N63" s="627"/>
      <c r="O63" s="628"/>
      <c r="P63" s="626"/>
      <c r="Q63" s="627"/>
      <c r="R63" s="627"/>
      <c r="S63" s="627"/>
      <c r="T63" s="627"/>
      <c r="U63" s="627"/>
      <c r="V63" s="627"/>
      <c r="W63" s="628"/>
      <c r="X63" s="626"/>
      <c r="Y63" s="627"/>
      <c r="Z63" s="627"/>
      <c r="AA63" s="627"/>
      <c r="AB63" s="627"/>
      <c r="AC63" s="627"/>
      <c r="AD63" s="627"/>
      <c r="AE63" s="627"/>
      <c r="AF63" s="627"/>
      <c r="AG63" s="627"/>
      <c r="AH63" s="627"/>
      <c r="AI63" s="628"/>
      <c r="AJ63" s="626"/>
      <c r="AK63" s="627"/>
      <c r="AL63" s="627"/>
      <c r="AM63" s="628"/>
      <c r="AN63" s="641"/>
      <c r="AO63" s="642"/>
      <c r="AP63" s="642"/>
      <c r="AQ63" s="643"/>
      <c r="AR63" s="631"/>
      <c r="AS63" s="632"/>
      <c r="AU63" s="15"/>
    </row>
    <row r="64" spans="2:51" ht="16.5" customHeight="1" x14ac:dyDescent="0.3">
      <c r="B64" s="619">
        <v>16</v>
      </c>
      <c r="C64" s="620"/>
      <c r="D64" s="623"/>
      <c r="E64" s="624"/>
      <c r="F64" s="624"/>
      <c r="G64" s="624"/>
      <c r="H64" s="624"/>
      <c r="I64" s="624"/>
      <c r="J64" s="624"/>
      <c r="K64" s="624"/>
      <c r="L64" s="624"/>
      <c r="M64" s="624"/>
      <c r="N64" s="624"/>
      <c r="O64" s="625"/>
      <c r="P64" s="623"/>
      <c r="Q64" s="624"/>
      <c r="R64" s="624"/>
      <c r="S64" s="624"/>
      <c r="T64" s="624"/>
      <c r="U64" s="624"/>
      <c r="V64" s="624"/>
      <c r="W64" s="625"/>
      <c r="X64" s="623"/>
      <c r="Y64" s="624"/>
      <c r="Z64" s="624"/>
      <c r="AA64" s="624"/>
      <c r="AB64" s="624"/>
      <c r="AC64" s="624"/>
      <c r="AD64" s="624"/>
      <c r="AE64" s="624"/>
      <c r="AF64" s="624"/>
      <c r="AG64" s="624"/>
      <c r="AH64" s="624"/>
      <c r="AI64" s="625"/>
      <c r="AJ64" s="623"/>
      <c r="AK64" s="624"/>
      <c r="AL64" s="624"/>
      <c r="AM64" s="625"/>
      <c r="AN64" s="638"/>
      <c r="AO64" s="639"/>
      <c r="AP64" s="639"/>
      <c r="AQ64" s="640"/>
      <c r="AR64" s="629" t="str">
        <f>IF(AX64=0,"",IF(AX64="","",AY64))</f>
        <v/>
      </c>
      <c r="AS64" s="630"/>
      <c r="AT64" s="1">
        <f>VALUE(P64)</f>
        <v>0</v>
      </c>
      <c r="AU64" s="15" t="str">
        <f>IF(ISERROR(AT64),"Rodné číslo tvoří pouze číslice!!!",IF(LEN(AT64)=10,IF(VALUE(AT64)/11=ROUND(VALUE(AT64)/11,0),"","Špatně zadané rodné číslo!!!"),IF(LEN(AT64)=9,"","Rodné číslo má 10(9) čísel!!!")))</f>
        <v>Rodné číslo má 10(9) čísel!!!</v>
      </c>
      <c r="AX64" s="6">
        <f>IF(AJ64="A",624,IF(AJ64="B",1317.5,IF(AJ64="NEVYPLNĚNO","NEVYPLNĚNO",)))*(AN64)</f>
        <v>0</v>
      </c>
      <c r="AY64" s="6">
        <f>CEILING(AX64,1)</f>
        <v>0</v>
      </c>
    </row>
    <row r="65" spans="2:52" ht="16.5" customHeight="1" x14ac:dyDescent="0.3">
      <c r="B65" s="621"/>
      <c r="C65" s="622"/>
      <c r="D65" s="626"/>
      <c r="E65" s="627"/>
      <c r="F65" s="627"/>
      <c r="G65" s="627"/>
      <c r="H65" s="627"/>
      <c r="I65" s="627"/>
      <c r="J65" s="627"/>
      <c r="K65" s="627"/>
      <c r="L65" s="627"/>
      <c r="M65" s="627"/>
      <c r="N65" s="627"/>
      <c r="O65" s="628"/>
      <c r="P65" s="626"/>
      <c r="Q65" s="627"/>
      <c r="R65" s="627"/>
      <c r="S65" s="627"/>
      <c r="T65" s="627"/>
      <c r="U65" s="627"/>
      <c r="V65" s="627"/>
      <c r="W65" s="628"/>
      <c r="X65" s="626"/>
      <c r="Y65" s="627"/>
      <c r="Z65" s="627"/>
      <c r="AA65" s="627"/>
      <c r="AB65" s="627"/>
      <c r="AC65" s="627"/>
      <c r="AD65" s="627"/>
      <c r="AE65" s="627"/>
      <c r="AF65" s="627"/>
      <c r="AG65" s="627"/>
      <c r="AH65" s="627"/>
      <c r="AI65" s="628"/>
      <c r="AJ65" s="626"/>
      <c r="AK65" s="627"/>
      <c r="AL65" s="627"/>
      <c r="AM65" s="628"/>
      <c r="AN65" s="641"/>
      <c r="AO65" s="642"/>
      <c r="AP65" s="642"/>
      <c r="AQ65" s="643"/>
      <c r="AR65" s="631"/>
      <c r="AS65" s="632"/>
      <c r="AU65" s="15"/>
    </row>
    <row r="66" spans="2:52" ht="16.5" customHeight="1" x14ac:dyDescent="0.3">
      <c r="B66" s="619">
        <v>17</v>
      </c>
      <c r="C66" s="620"/>
      <c r="D66" s="623"/>
      <c r="E66" s="624"/>
      <c r="F66" s="624"/>
      <c r="G66" s="624"/>
      <c r="H66" s="624"/>
      <c r="I66" s="624"/>
      <c r="J66" s="624"/>
      <c r="K66" s="624"/>
      <c r="L66" s="624"/>
      <c r="M66" s="624"/>
      <c r="N66" s="624"/>
      <c r="O66" s="625"/>
      <c r="P66" s="650"/>
      <c r="Q66" s="651"/>
      <c r="R66" s="651"/>
      <c r="S66" s="651"/>
      <c r="T66" s="651"/>
      <c r="U66" s="651"/>
      <c r="V66" s="651"/>
      <c r="W66" s="652"/>
      <c r="X66" s="623"/>
      <c r="Y66" s="624"/>
      <c r="Z66" s="624"/>
      <c r="AA66" s="624"/>
      <c r="AB66" s="624"/>
      <c r="AC66" s="624"/>
      <c r="AD66" s="624"/>
      <c r="AE66" s="624"/>
      <c r="AF66" s="624"/>
      <c r="AG66" s="624"/>
      <c r="AH66" s="624"/>
      <c r="AI66" s="625"/>
      <c r="AJ66" s="650"/>
      <c r="AK66" s="651"/>
      <c r="AL66" s="651"/>
      <c r="AM66" s="652"/>
      <c r="AN66" s="638"/>
      <c r="AO66" s="639"/>
      <c r="AP66" s="639"/>
      <c r="AQ66" s="640"/>
      <c r="AR66" s="629" t="str">
        <f>IF(AX66=0,"",IF(AX66="","",AY66))</f>
        <v/>
      </c>
      <c r="AS66" s="630"/>
      <c r="AT66" s="1">
        <f>VALUE(P66)</f>
        <v>0</v>
      </c>
      <c r="AU66" s="15" t="str">
        <f>IF(ISERROR(AT66),"Rodné číslo tvoří pouze číslice!!!",IF(LEN(AT66)=10,IF(VALUE(AT66)/11=ROUND(VALUE(AT66)/11,0),"","Špatně zadané rodné číslo!!!"),IF(LEN(AT66)=9,"","Rodné číslo má 10(9) čísel!!!")))</f>
        <v>Rodné číslo má 10(9) čísel!!!</v>
      </c>
      <c r="AX66" s="6">
        <f>IF(AJ66="A",624,IF(AJ66="B",1317.5,IF(AJ66="NEVYPLNĚNO","NEVYPLNĚNO",)))*(AN66)</f>
        <v>0</v>
      </c>
      <c r="AY66" s="6">
        <f>CEILING(AX66,1)</f>
        <v>0</v>
      </c>
    </row>
    <row r="67" spans="2:52" ht="16.5" customHeight="1" x14ac:dyDescent="0.3">
      <c r="B67" s="621"/>
      <c r="C67" s="622"/>
      <c r="D67" s="626"/>
      <c r="E67" s="627"/>
      <c r="F67" s="627"/>
      <c r="G67" s="627"/>
      <c r="H67" s="627"/>
      <c r="I67" s="627"/>
      <c r="J67" s="627"/>
      <c r="K67" s="627"/>
      <c r="L67" s="627"/>
      <c r="M67" s="627"/>
      <c r="N67" s="627"/>
      <c r="O67" s="628"/>
      <c r="P67" s="626"/>
      <c r="Q67" s="627"/>
      <c r="R67" s="627"/>
      <c r="S67" s="627"/>
      <c r="T67" s="627"/>
      <c r="U67" s="627"/>
      <c r="V67" s="627"/>
      <c r="W67" s="628"/>
      <c r="X67" s="626"/>
      <c r="Y67" s="627"/>
      <c r="Z67" s="627"/>
      <c r="AA67" s="627"/>
      <c r="AB67" s="627"/>
      <c r="AC67" s="627"/>
      <c r="AD67" s="627"/>
      <c r="AE67" s="627"/>
      <c r="AF67" s="627"/>
      <c r="AG67" s="627"/>
      <c r="AH67" s="627"/>
      <c r="AI67" s="628"/>
      <c r="AJ67" s="626"/>
      <c r="AK67" s="627"/>
      <c r="AL67" s="627"/>
      <c r="AM67" s="628"/>
      <c r="AN67" s="641"/>
      <c r="AO67" s="642"/>
      <c r="AP67" s="642"/>
      <c r="AQ67" s="643"/>
      <c r="AR67" s="631"/>
      <c r="AS67" s="632"/>
      <c r="AU67" s="15"/>
    </row>
    <row r="68" spans="2:52" ht="16.5" customHeight="1" x14ac:dyDescent="0.3">
      <c r="B68" s="619">
        <v>18</v>
      </c>
      <c r="C68" s="620"/>
      <c r="D68" s="623"/>
      <c r="E68" s="624"/>
      <c r="F68" s="624"/>
      <c r="G68" s="624"/>
      <c r="H68" s="624"/>
      <c r="I68" s="624"/>
      <c r="J68" s="624"/>
      <c r="K68" s="624"/>
      <c r="L68" s="624"/>
      <c r="M68" s="624"/>
      <c r="N68" s="624"/>
      <c r="O68" s="625"/>
      <c r="P68" s="623"/>
      <c r="Q68" s="624"/>
      <c r="R68" s="624"/>
      <c r="S68" s="624"/>
      <c r="T68" s="624"/>
      <c r="U68" s="624"/>
      <c r="V68" s="624"/>
      <c r="W68" s="625"/>
      <c r="X68" s="623"/>
      <c r="Y68" s="624"/>
      <c r="Z68" s="624"/>
      <c r="AA68" s="624"/>
      <c r="AB68" s="624"/>
      <c r="AC68" s="624"/>
      <c r="AD68" s="624"/>
      <c r="AE68" s="624"/>
      <c r="AF68" s="624"/>
      <c r="AG68" s="624"/>
      <c r="AH68" s="624"/>
      <c r="AI68" s="625"/>
      <c r="AJ68" s="623"/>
      <c r="AK68" s="624"/>
      <c r="AL68" s="624"/>
      <c r="AM68" s="625"/>
      <c r="AN68" s="638"/>
      <c r="AO68" s="639"/>
      <c r="AP68" s="639"/>
      <c r="AQ68" s="640"/>
      <c r="AR68" s="629" t="str">
        <f>IF(AX68=0,"",IF(AX68="","",AY68))</f>
        <v/>
      </c>
      <c r="AS68" s="630"/>
      <c r="AT68" s="1">
        <f>VALUE(P68)</f>
        <v>0</v>
      </c>
      <c r="AU68" s="15" t="str">
        <f>IF(ISERROR(AT68),"Rodné číslo tvoří pouze číslice!!!",IF(LEN(AT68)=10,IF(VALUE(AT68)/11=ROUND(VALUE(AT68)/11,0),"","Špatně zadané rodné číslo!!!"),IF(LEN(AT68)=9,"","Rodné číslo má 10(9) čísel!!!")))</f>
        <v>Rodné číslo má 10(9) čísel!!!</v>
      </c>
      <c r="AX68" s="6">
        <f>IF(AJ68="A",624,IF(AJ68="B",1317.5,IF(AJ68="NEVYPLNĚNO","NEVYPLNĚNO",)))*(AN68)</f>
        <v>0</v>
      </c>
      <c r="AY68" s="6">
        <f>CEILING(AX68,1)</f>
        <v>0</v>
      </c>
    </row>
    <row r="69" spans="2:52" ht="16.5" customHeight="1" x14ac:dyDescent="0.3">
      <c r="B69" s="621"/>
      <c r="C69" s="622"/>
      <c r="D69" s="626"/>
      <c r="E69" s="627"/>
      <c r="F69" s="627"/>
      <c r="G69" s="627"/>
      <c r="H69" s="627"/>
      <c r="I69" s="627"/>
      <c r="J69" s="627"/>
      <c r="K69" s="627"/>
      <c r="L69" s="627"/>
      <c r="M69" s="627"/>
      <c r="N69" s="627"/>
      <c r="O69" s="628"/>
      <c r="P69" s="626"/>
      <c r="Q69" s="627"/>
      <c r="R69" s="627"/>
      <c r="S69" s="627"/>
      <c r="T69" s="627"/>
      <c r="U69" s="627"/>
      <c r="V69" s="627"/>
      <c r="W69" s="628"/>
      <c r="X69" s="626"/>
      <c r="Y69" s="627"/>
      <c r="Z69" s="627"/>
      <c r="AA69" s="627"/>
      <c r="AB69" s="627"/>
      <c r="AC69" s="627"/>
      <c r="AD69" s="627"/>
      <c r="AE69" s="627"/>
      <c r="AF69" s="627"/>
      <c r="AG69" s="627"/>
      <c r="AH69" s="627"/>
      <c r="AI69" s="628"/>
      <c r="AJ69" s="626"/>
      <c r="AK69" s="627"/>
      <c r="AL69" s="627"/>
      <c r="AM69" s="628"/>
      <c r="AN69" s="641"/>
      <c r="AO69" s="642"/>
      <c r="AP69" s="642"/>
      <c r="AQ69" s="643"/>
      <c r="AR69" s="631"/>
      <c r="AS69" s="632"/>
      <c r="AU69" s="15"/>
    </row>
    <row r="70" spans="2:52" ht="16.5" customHeight="1" x14ac:dyDescent="0.3">
      <c r="B70" s="619">
        <v>19</v>
      </c>
      <c r="C70" s="620"/>
      <c r="D70" s="650"/>
      <c r="E70" s="651"/>
      <c r="F70" s="651"/>
      <c r="G70" s="651"/>
      <c r="H70" s="651"/>
      <c r="I70" s="651"/>
      <c r="J70" s="651"/>
      <c r="K70" s="651"/>
      <c r="L70" s="651"/>
      <c r="M70" s="651"/>
      <c r="N70" s="651"/>
      <c r="O70" s="652"/>
      <c r="P70" s="650"/>
      <c r="Q70" s="651"/>
      <c r="R70" s="651"/>
      <c r="S70" s="651"/>
      <c r="T70" s="651"/>
      <c r="U70" s="651"/>
      <c r="V70" s="651"/>
      <c r="W70" s="652"/>
      <c r="X70" s="650"/>
      <c r="Y70" s="651"/>
      <c r="Z70" s="651"/>
      <c r="AA70" s="651"/>
      <c r="AB70" s="651"/>
      <c r="AC70" s="651"/>
      <c r="AD70" s="651"/>
      <c r="AE70" s="651"/>
      <c r="AF70" s="651"/>
      <c r="AG70" s="651"/>
      <c r="AH70" s="651"/>
      <c r="AI70" s="652"/>
      <c r="AJ70" s="650"/>
      <c r="AK70" s="651"/>
      <c r="AL70" s="651"/>
      <c r="AM70" s="652"/>
      <c r="AN70" s="638"/>
      <c r="AO70" s="639"/>
      <c r="AP70" s="639"/>
      <c r="AQ70" s="640"/>
      <c r="AR70" s="629" t="str">
        <f>IF(AX70=0,"",IF(AX70="","",AY70))</f>
        <v/>
      </c>
      <c r="AS70" s="630"/>
      <c r="AT70" s="1">
        <f>VALUE(P70)</f>
        <v>0</v>
      </c>
      <c r="AU70" s="15" t="str">
        <f>IF(ISERROR(AT70),"Rodné číslo tvoří pouze číslice!!!",IF(LEN(AT70)=10,IF(VALUE(AT70)/11=ROUND(VALUE(AT70)/11,0),"","Špatně zadané rodné číslo!!!"),IF(LEN(AT70)=9,"","Rodné číslo má 10(9) čísel!!!")))</f>
        <v>Rodné číslo má 10(9) čísel!!!</v>
      </c>
      <c r="AX70" s="6">
        <f>IF(AJ70="A",624,IF(AJ70="B",1317.5,IF(AJ70="NEVYPLNĚNO","NEVYPLNĚNO",)))*(AN70)</f>
        <v>0</v>
      </c>
      <c r="AY70" s="6">
        <f>CEILING(AX70,1)</f>
        <v>0</v>
      </c>
    </row>
    <row r="71" spans="2:52" ht="16.5" customHeight="1" x14ac:dyDescent="0.3">
      <c r="B71" s="621"/>
      <c r="C71" s="622"/>
      <c r="D71" s="626"/>
      <c r="E71" s="627"/>
      <c r="F71" s="627"/>
      <c r="G71" s="627"/>
      <c r="H71" s="627"/>
      <c r="I71" s="627"/>
      <c r="J71" s="627"/>
      <c r="K71" s="627"/>
      <c r="L71" s="627"/>
      <c r="M71" s="627"/>
      <c r="N71" s="627"/>
      <c r="O71" s="628"/>
      <c r="P71" s="626"/>
      <c r="Q71" s="627"/>
      <c r="R71" s="627"/>
      <c r="S71" s="627"/>
      <c r="T71" s="627"/>
      <c r="U71" s="627"/>
      <c r="V71" s="627"/>
      <c r="W71" s="628"/>
      <c r="X71" s="626"/>
      <c r="Y71" s="627"/>
      <c r="Z71" s="627"/>
      <c r="AA71" s="627"/>
      <c r="AB71" s="627"/>
      <c r="AC71" s="627"/>
      <c r="AD71" s="627"/>
      <c r="AE71" s="627"/>
      <c r="AF71" s="627"/>
      <c r="AG71" s="627"/>
      <c r="AH71" s="627"/>
      <c r="AI71" s="628"/>
      <c r="AJ71" s="626"/>
      <c r="AK71" s="627"/>
      <c r="AL71" s="627"/>
      <c r="AM71" s="628"/>
      <c r="AN71" s="641"/>
      <c r="AO71" s="642"/>
      <c r="AP71" s="642"/>
      <c r="AQ71" s="643"/>
      <c r="AR71" s="631"/>
      <c r="AS71" s="632"/>
      <c r="AU71" s="15"/>
    </row>
    <row r="72" spans="2:52" ht="16.5" customHeight="1" x14ac:dyDescent="0.3">
      <c r="B72" s="646">
        <v>20</v>
      </c>
      <c r="C72" s="647"/>
      <c r="D72" s="650"/>
      <c r="E72" s="651"/>
      <c r="F72" s="651"/>
      <c r="G72" s="651"/>
      <c r="H72" s="651"/>
      <c r="I72" s="651"/>
      <c r="J72" s="651"/>
      <c r="K72" s="651"/>
      <c r="L72" s="651"/>
      <c r="M72" s="651"/>
      <c r="N72" s="651"/>
      <c r="O72" s="652"/>
      <c r="P72" s="650"/>
      <c r="Q72" s="651"/>
      <c r="R72" s="651"/>
      <c r="S72" s="651"/>
      <c r="T72" s="651"/>
      <c r="U72" s="651"/>
      <c r="V72" s="651"/>
      <c r="W72" s="652"/>
      <c r="X72" s="650"/>
      <c r="Y72" s="651"/>
      <c r="Z72" s="651"/>
      <c r="AA72" s="651"/>
      <c r="AB72" s="651"/>
      <c r="AC72" s="651"/>
      <c r="AD72" s="651"/>
      <c r="AE72" s="651"/>
      <c r="AF72" s="651"/>
      <c r="AG72" s="651"/>
      <c r="AH72" s="651"/>
      <c r="AI72" s="652"/>
      <c r="AJ72" s="650"/>
      <c r="AK72" s="651"/>
      <c r="AL72" s="651"/>
      <c r="AM72" s="652"/>
      <c r="AN72" s="638"/>
      <c r="AO72" s="639"/>
      <c r="AP72" s="639"/>
      <c r="AQ72" s="640"/>
      <c r="AR72" s="629" t="str">
        <f>IF(AX72=0,"",IF(AX72="","",AY72))</f>
        <v/>
      </c>
      <c r="AS72" s="630"/>
      <c r="AT72" s="1">
        <f>VALUE(P72)</f>
        <v>0</v>
      </c>
      <c r="AU72" s="15" t="str">
        <f>IF(ISERROR(AT72),"Rodné číslo tvoří pouze číslice!!!",IF(LEN(AT72)=10,IF(VALUE(AT72)/11=ROUND(VALUE(AT72)/11,0),"","Špatně zadané rodné číslo!!!"),IF(LEN(AT72)=9,"","Rodné číslo má 10(9) čísel!!!")))</f>
        <v>Rodné číslo má 10(9) čísel!!!</v>
      </c>
      <c r="AX72" s="6">
        <f>IF(AJ72="A",624,IF(AJ72="B",1317.5,IF(AJ72="NEVYPLNĚNO","NEVYPLNĚNO",)))*(AN72)</f>
        <v>0</v>
      </c>
      <c r="AY72" s="6">
        <f>CEILING(AX72,1)</f>
        <v>0</v>
      </c>
    </row>
    <row r="73" spans="2:52" ht="16.5" customHeight="1" thickBot="1" x14ac:dyDescent="0.3">
      <c r="B73" s="648"/>
      <c r="C73" s="649"/>
      <c r="D73" s="653"/>
      <c r="E73" s="654"/>
      <c r="F73" s="654"/>
      <c r="G73" s="654"/>
      <c r="H73" s="654"/>
      <c r="I73" s="654"/>
      <c r="J73" s="654"/>
      <c r="K73" s="654"/>
      <c r="L73" s="654"/>
      <c r="M73" s="654"/>
      <c r="N73" s="654"/>
      <c r="O73" s="655"/>
      <c r="P73" s="653"/>
      <c r="Q73" s="654"/>
      <c r="R73" s="654"/>
      <c r="S73" s="654"/>
      <c r="T73" s="654"/>
      <c r="U73" s="654"/>
      <c r="V73" s="654"/>
      <c r="W73" s="655"/>
      <c r="X73" s="653"/>
      <c r="Y73" s="654"/>
      <c r="Z73" s="654"/>
      <c r="AA73" s="654"/>
      <c r="AB73" s="654"/>
      <c r="AC73" s="654"/>
      <c r="AD73" s="654"/>
      <c r="AE73" s="654"/>
      <c r="AF73" s="654"/>
      <c r="AG73" s="654"/>
      <c r="AH73" s="654"/>
      <c r="AI73" s="655"/>
      <c r="AJ73" s="653"/>
      <c r="AK73" s="654"/>
      <c r="AL73" s="654"/>
      <c r="AM73" s="655"/>
      <c r="AN73" s="656"/>
      <c r="AO73" s="657"/>
      <c r="AP73" s="657"/>
      <c r="AQ73" s="658"/>
      <c r="AR73" s="644"/>
      <c r="AS73" s="645"/>
    </row>
    <row r="74" spans="2:52" ht="21" customHeight="1" thickBot="1" x14ac:dyDescent="0.35">
      <c r="AJ74" s="565" t="s">
        <v>19</v>
      </c>
      <c r="AK74" s="635"/>
      <c r="AL74" s="635"/>
      <c r="AM74" s="635"/>
      <c r="AN74" s="635"/>
      <c r="AO74" s="635"/>
      <c r="AP74" s="635"/>
      <c r="AQ74" s="636"/>
      <c r="AR74" s="395" t="str">
        <f>IF(AY74&gt;0,AY74," ")</f>
        <v xml:space="preserve"> </v>
      </c>
      <c r="AS74" s="637"/>
      <c r="AT74" s="6">
        <f>SUM(AR54:AS73)</f>
        <v>0</v>
      </c>
      <c r="AY74" s="6">
        <f>SUM(AY52:AY73)</f>
        <v>0</v>
      </c>
      <c r="AZ74" s="6">
        <f>AY74</f>
        <v>0</v>
      </c>
    </row>
    <row r="75" spans="2:52" ht="16.5" customHeight="1" x14ac:dyDescent="0.25">
      <c r="B75" s="2" t="s">
        <v>39</v>
      </c>
      <c r="AT75" s="6">
        <f>AT28+AT74</f>
        <v>0</v>
      </c>
    </row>
    <row r="76" spans="2:52" ht="16.5" customHeight="1" x14ac:dyDescent="0.25"/>
    <row r="77" spans="2:52" ht="16.5" customHeight="1" x14ac:dyDescent="0.25"/>
    <row r="78" spans="2:52" ht="16.5" customHeight="1" x14ac:dyDescent="0.25"/>
    <row r="79" spans="2:52" ht="16.5" customHeight="1" x14ac:dyDescent="0.3">
      <c r="B79" s="54"/>
    </row>
    <row r="80" spans="2:52" ht="16.5" customHeight="1" x14ac:dyDescent="0.25"/>
    <row r="81" spans="2:52" ht="16.5" customHeight="1" x14ac:dyDescent="0.25"/>
    <row r="82" spans="2:52" ht="16.5" customHeight="1" x14ac:dyDescent="0.25"/>
    <row r="83" spans="2:52" ht="16.5" customHeight="1" x14ac:dyDescent="0.25"/>
    <row r="84" spans="2:52" ht="16.5" customHeight="1" x14ac:dyDescent="0.25"/>
    <row r="85" spans="2:52" ht="16.5" customHeight="1" x14ac:dyDescent="0.25"/>
    <row r="86" spans="2:52" ht="16.5" customHeight="1" x14ac:dyDescent="0.25"/>
    <row r="87" spans="2:52" ht="16.5" customHeight="1" x14ac:dyDescent="0.25"/>
    <row r="88" spans="2:52" ht="15" customHeight="1" x14ac:dyDescent="0.25"/>
    <row r="89" spans="2:52" ht="15" customHeight="1" x14ac:dyDescent="0.25">
      <c r="S89" s="14"/>
      <c r="T89" s="14"/>
      <c r="U89" s="14"/>
      <c r="V89" s="14"/>
      <c r="W89" s="14"/>
      <c r="X89" s="14"/>
      <c r="Y89" s="14"/>
      <c r="Z89" s="14"/>
      <c r="AA89" s="14"/>
      <c r="AB89" s="14"/>
      <c r="AC89" s="14"/>
      <c r="AD89" s="14"/>
      <c r="AE89" s="14"/>
      <c r="AF89" s="14"/>
      <c r="AG89" s="14"/>
      <c r="AH89" s="14"/>
      <c r="AI89" s="14"/>
      <c r="AJ89" s="14"/>
      <c r="AK89" s="14"/>
      <c r="AL89" s="14"/>
      <c r="AM89" s="14"/>
      <c r="AN89" s="14"/>
    </row>
    <row r="90" spans="2:52" ht="15" customHeight="1" x14ac:dyDescent="0.25">
      <c r="S90" s="14"/>
      <c r="T90" s="14"/>
      <c r="U90" s="14"/>
      <c r="V90" s="14"/>
      <c r="W90" s="14"/>
      <c r="X90" s="14"/>
      <c r="Y90" s="14"/>
      <c r="Z90" s="14"/>
      <c r="AA90" s="14"/>
      <c r="AB90" s="14"/>
      <c r="AC90" s="14"/>
      <c r="AD90" s="14"/>
      <c r="AE90" s="14"/>
      <c r="AF90" s="14"/>
      <c r="AG90" s="14"/>
      <c r="AH90" s="14"/>
      <c r="AI90" s="14"/>
      <c r="AJ90" s="14"/>
      <c r="AK90" s="14"/>
      <c r="AL90" s="14"/>
      <c r="AM90" s="14"/>
      <c r="AN90" s="14"/>
    </row>
    <row r="91" spans="2:52" ht="15" customHeight="1" x14ac:dyDescent="0.25">
      <c r="B91" s="335" t="s">
        <v>5</v>
      </c>
      <c r="C91" s="633"/>
      <c r="D91" s="633"/>
      <c r="E91" s="633"/>
      <c r="F91" s="633"/>
      <c r="G91" s="633"/>
      <c r="H91" s="634"/>
      <c r="S91" s="14"/>
      <c r="T91" s="14"/>
      <c r="U91" s="14"/>
      <c r="V91" s="14"/>
      <c r="W91" s="14"/>
      <c r="X91" s="14"/>
      <c r="Y91" s="14"/>
      <c r="Z91" s="14"/>
      <c r="AA91" s="14"/>
      <c r="AB91" s="14"/>
      <c r="AC91" s="14"/>
      <c r="AD91" s="14"/>
      <c r="AE91" s="14"/>
      <c r="AF91" s="14"/>
      <c r="AG91" s="14"/>
      <c r="AH91" s="14"/>
      <c r="AI91" s="14"/>
      <c r="AJ91" s="14"/>
      <c r="AK91" s="14"/>
      <c r="AL91" s="14"/>
      <c r="AM91" s="14"/>
      <c r="AN91" s="14"/>
    </row>
    <row r="92" spans="2:52" ht="15" customHeight="1" x14ac:dyDescent="0.25">
      <c r="AZ92" s="6"/>
    </row>
  </sheetData>
  <sheetProtection algorithmName="SHA-512" hashValue="yVvyPEsG1J2YdCMYLrYCg16umK1P05CAOLmmzyRHiCpGeS/WNi/T845JIACVpJLiEZNNlciZjKuzHV0l+fUfdg==" saltValue="yq+OtErdkWBLklEjz4sXMQ==" spinCount="100000" sheet="1" objects="1" scenarios="1"/>
  <mergeCells count="179">
    <mergeCell ref="AO1:AQ1"/>
    <mergeCell ref="AL1:AN1"/>
    <mergeCell ref="AB1:AF1"/>
    <mergeCell ref="F1:O1"/>
    <mergeCell ref="P1:Y1"/>
    <mergeCell ref="AG1:AI1"/>
    <mergeCell ref="AB4:AM4"/>
    <mergeCell ref="AN6:AQ6"/>
    <mergeCell ref="B2:AS3"/>
    <mergeCell ref="B10:C11"/>
    <mergeCell ref="D10:O11"/>
    <mergeCell ref="P12:W13"/>
    <mergeCell ref="D6:O6"/>
    <mergeCell ref="P6:W6"/>
    <mergeCell ref="X6:AI6"/>
    <mergeCell ref="AN4:AQ4"/>
    <mergeCell ref="AR6:AS6"/>
    <mergeCell ref="B6:C6"/>
    <mergeCell ref="AJ6:AM6"/>
    <mergeCell ref="D12:O13"/>
    <mergeCell ref="B8:C9"/>
    <mergeCell ref="D8:O9"/>
    <mergeCell ref="X8:AI9"/>
    <mergeCell ref="AN10:AQ11"/>
    <mergeCell ref="P8:W9"/>
    <mergeCell ref="P10:W11"/>
    <mergeCell ref="B12:C13"/>
    <mergeCell ref="AJ8:AM9"/>
    <mergeCell ref="X12:AI13"/>
    <mergeCell ref="AR8:AS9"/>
    <mergeCell ref="AR10:AS11"/>
    <mergeCell ref="AR12:AS13"/>
    <mergeCell ref="AN8:AQ9"/>
    <mergeCell ref="AJ10:AM11"/>
    <mergeCell ref="P22:W23"/>
    <mergeCell ref="AJ22:AM23"/>
    <mergeCell ref="AR22:AS23"/>
    <mergeCell ref="AJ18:AM19"/>
    <mergeCell ref="AN18:AQ19"/>
    <mergeCell ref="X18:AI19"/>
    <mergeCell ref="AJ14:AM15"/>
    <mergeCell ref="X10:AI11"/>
    <mergeCell ref="AJ12:AM13"/>
    <mergeCell ref="AN12:AQ13"/>
    <mergeCell ref="AR14:AS15"/>
    <mergeCell ref="AR16:AS17"/>
    <mergeCell ref="AR18:AS19"/>
    <mergeCell ref="AR20:AS21"/>
    <mergeCell ref="AJ20:AM21"/>
    <mergeCell ref="AN14:AQ15"/>
    <mergeCell ref="X14:AI15"/>
    <mergeCell ref="AJ16:AM17"/>
    <mergeCell ref="X16:AI17"/>
    <mergeCell ref="AN16:AQ17"/>
    <mergeCell ref="AN20:AQ21"/>
    <mergeCell ref="X20:AI21"/>
    <mergeCell ref="B20:C21"/>
    <mergeCell ref="D20:O21"/>
    <mergeCell ref="B16:C17"/>
    <mergeCell ref="D16:O17"/>
    <mergeCell ref="P16:W17"/>
    <mergeCell ref="B14:C15"/>
    <mergeCell ref="D14:O15"/>
    <mergeCell ref="P20:W21"/>
    <mergeCell ref="B18:C19"/>
    <mergeCell ref="D18:O19"/>
    <mergeCell ref="P14:W15"/>
    <mergeCell ref="P18:W19"/>
    <mergeCell ref="AR24:AS25"/>
    <mergeCell ref="AN22:AQ23"/>
    <mergeCell ref="AN50:AQ50"/>
    <mergeCell ref="B45:H45"/>
    <mergeCell ref="F47:O47"/>
    <mergeCell ref="P47:Y47"/>
    <mergeCell ref="B26:C27"/>
    <mergeCell ref="D26:O27"/>
    <mergeCell ref="B24:C25"/>
    <mergeCell ref="P26:W27"/>
    <mergeCell ref="X26:AI27"/>
    <mergeCell ref="AJ26:AM27"/>
    <mergeCell ref="P24:W25"/>
    <mergeCell ref="X24:AI25"/>
    <mergeCell ref="D24:O25"/>
    <mergeCell ref="B49:AS49"/>
    <mergeCell ref="AR26:AS27"/>
    <mergeCell ref="AN26:AQ27"/>
    <mergeCell ref="AJ24:AM25"/>
    <mergeCell ref="AN24:AQ25"/>
    <mergeCell ref="B22:C23"/>
    <mergeCell ref="D22:O23"/>
    <mergeCell ref="X22:AI23"/>
    <mergeCell ref="P54:W55"/>
    <mergeCell ref="X54:AI55"/>
    <mergeCell ref="AJ54:AM55"/>
    <mergeCell ref="AN54:AQ55"/>
    <mergeCell ref="AR28:AS28"/>
    <mergeCell ref="AB47:AF47"/>
    <mergeCell ref="AG47:AI47"/>
    <mergeCell ref="AL47:AN47"/>
    <mergeCell ref="AO47:AQ47"/>
    <mergeCell ref="B48:AS48"/>
    <mergeCell ref="B52:C52"/>
    <mergeCell ref="D52:O52"/>
    <mergeCell ref="AR54:AS55"/>
    <mergeCell ref="P52:W52"/>
    <mergeCell ref="X52:AI52"/>
    <mergeCell ref="AJ52:AM52"/>
    <mergeCell ref="AN52:AQ52"/>
    <mergeCell ref="AR52:AS52"/>
    <mergeCell ref="B54:C55"/>
    <mergeCell ref="D54:O55"/>
    <mergeCell ref="AJ28:AQ28"/>
    <mergeCell ref="AB50:AM50"/>
    <mergeCell ref="AR56:AS57"/>
    <mergeCell ref="AN58:AQ59"/>
    <mergeCell ref="AR58:AS59"/>
    <mergeCell ref="B56:C57"/>
    <mergeCell ref="D56:O57"/>
    <mergeCell ref="P56:W57"/>
    <mergeCell ref="X56:AI57"/>
    <mergeCell ref="AJ56:AM57"/>
    <mergeCell ref="AN56:AQ57"/>
    <mergeCell ref="B58:C59"/>
    <mergeCell ref="D58:O59"/>
    <mergeCell ref="P58:W59"/>
    <mergeCell ref="X58:AI59"/>
    <mergeCell ref="AJ58:AM59"/>
    <mergeCell ref="B66:C67"/>
    <mergeCell ref="D66:O67"/>
    <mergeCell ref="B60:C61"/>
    <mergeCell ref="D62:O63"/>
    <mergeCell ref="P60:W61"/>
    <mergeCell ref="X60:AI61"/>
    <mergeCell ref="D60:O61"/>
    <mergeCell ref="B62:C63"/>
    <mergeCell ref="B64:C65"/>
    <mergeCell ref="D64:O65"/>
    <mergeCell ref="P64:W65"/>
    <mergeCell ref="X64:AI65"/>
    <mergeCell ref="P62:W63"/>
    <mergeCell ref="X62:AI63"/>
    <mergeCell ref="P66:W67"/>
    <mergeCell ref="X66:AI67"/>
    <mergeCell ref="AJ70:AM71"/>
    <mergeCell ref="AN66:AQ67"/>
    <mergeCell ref="AJ66:AM67"/>
    <mergeCell ref="AR60:AS61"/>
    <mergeCell ref="AR62:AS63"/>
    <mergeCell ref="AJ64:AM65"/>
    <mergeCell ref="AN64:AQ65"/>
    <mergeCell ref="AR64:AS65"/>
    <mergeCell ref="AJ62:AM63"/>
    <mergeCell ref="AJ60:AM61"/>
    <mergeCell ref="AN62:AQ63"/>
    <mergeCell ref="AN60:AQ61"/>
    <mergeCell ref="B70:C71"/>
    <mergeCell ref="B68:C69"/>
    <mergeCell ref="D68:O69"/>
    <mergeCell ref="P68:W69"/>
    <mergeCell ref="X68:AI69"/>
    <mergeCell ref="AJ68:AM69"/>
    <mergeCell ref="AR66:AS67"/>
    <mergeCell ref="B91:H91"/>
    <mergeCell ref="AJ74:AQ74"/>
    <mergeCell ref="AR74:AS74"/>
    <mergeCell ref="AR68:AS69"/>
    <mergeCell ref="AN70:AQ71"/>
    <mergeCell ref="AR70:AS71"/>
    <mergeCell ref="AR72:AS73"/>
    <mergeCell ref="B72:C73"/>
    <mergeCell ref="D72:O73"/>
    <mergeCell ref="P72:W73"/>
    <mergeCell ref="X72:AI73"/>
    <mergeCell ref="AJ72:AM73"/>
    <mergeCell ref="AN72:AQ73"/>
    <mergeCell ref="AN68:AQ69"/>
    <mergeCell ref="D70:O71"/>
    <mergeCell ref="P70:W71"/>
    <mergeCell ref="X70:AI71"/>
  </mergeCells>
  <phoneticPr fontId="26" type="noConversion"/>
  <printOptions horizontalCentered="1" verticalCentered="1"/>
  <pageMargins left="0" right="0" top="0" bottom="0" header="0" footer="0"/>
  <pageSetup paperSize="9" orientation="portrait" r:id="rId1"/>
  <headerFooter alignWithMargins="0"/>
  <rowBreaks count="1" manualBreakCount="1">
    <brk id="46" min="1" max="44" man="1"/>
  </rowBreaks>
  <ignoredErrors>
    <ignoredError sqref="AU8 AX8 AT10 AX10 AT12 AX12 AT14 AX14 AT16 AX16 AT18 AX18 AT20 AX20 AT22 AX22 AT24 AX24 AT26 AX26 AT28 AY28 AT47 AU54 AX54 AT56 AX56 AT58 AX58 AT60 AX60 AT62 AX62 AT64 AX64 AT66 AX66 AT68 AX68 AT70 AX70 AT72 AX72 AT74 AY74" emptyCellReference="1"/>
  </ignoredError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List7">
    <tabColor rgb="FFFF0000"/>
  </sheetPr>
  <dimension ref="B1:AV92"/>
  <sheetViews>
    <sheetView showGridLines="0" view="pageBreakPreview" zoomScaleSheetLayoutView="100" workbookViewId="0">
      <selection activeCell="BD11" sqref="BD11"/>
    </sheetView>
  </sheetViews>
  <sheetFormatPr defaultColWidth="9.109375" defaultRowHeight="13.2" x14ac:dyDescent="0.25"/>
  <cols>
    <col min="1" max="1" width="2" style="1" customWidth="1"/>
    <col min="2" max="5" width="2.6640625" style="1" customWidth="1"/>
    <col min="6" max="23" width="1.88671875" style="1" customWidth="1"/>
    <col min="24" max="34" width="2" style="1" customWidth="1"/>
    <col min="35" max="35" width="2.5546875" style="1" customWidth="1"/>
    <col min="36" max="36" width="3.44140625" style="1" customWidth="1"/>
    <col min="37" max="39" width="2.6640625" style="1" customWidth="1"/>
    <col min="40" max="40" width="2" style="1" customWidth="1"/>
    <col min="41" max="41" width="4.33203125" style="1" customWidth="1"/>
    <col min="42" max="42" width="4.6640625" style="1" customWidth="1"/>
    <col min="43" max="43" width="13.88671875" style="1" hidden="1" customWidth="1"/>
    <col min="44" max="44" width="6.109375" style="1" hidden="1" customWidth="1"/>
    <col min="45" max="48" width="9.109375" style="1" hidden="1" customWidth="1"/>
    <col min="49" max="50" width="0" style="1" hidden="1" customWidth="1"/>
    <col min="51" max="16384" width="9.109375" style="1"/>
  </cols>
  <sheetData>
    <row r="1" spans="2:46" ht="17.25" customHeight="1" x14ac:dyDescent="0.3">
      <c r="F1" s="307" t="s">
        <v>0</v>
      </c>
      <c r="G1" s="307"/>
      <c r="H1" s="307"/>
      <c r="I1" s="307"/>
      <c r="J1" s="307"/>
      <c r="K1" s="307"/>
      <c r="L1" s="307"/>
      <c r="M1" s="307"/>
      <c r="N1" s="307"/>
      <c r="O1" s="365"/>
      <c r="P1" s="411" t="e">
        <f>#REF!</f>
        <v>#REF!</v>
      </c>
      <c r="Q1" s="412"/>
      <c r="R1" s="412"/>
      <c r="S1" s="412"/>
      <c r="T1" s="412"/>
      <c r="U1" s="412"/>
      <c r="V1" s="412"/>
      <c r="W1" s="412"/>
      <c r="X1" s="412"/>
      <c r="Y1" s="413"/>
      <c r="AA1" s="307" t="s">
        <v>1</v>
      </c>
      <c r="AB1" s="307"/>
      <c r="AC1" s="307"/>
      <c r="AD1" s="307"/>
      <c r="AE1" s="365"/>
      <c r="AF1" s="366">
        <v>0</v>
      </c>
      <c r="AG1" s="367"/>
      <c r="AH1" s="368"/>
      <c r="AJ1" s="307" t="s">
        <v>2</v>
      </c>
      <c r="AK1" s="307"/>
      <c r="AL1" s="369"/>
      <c r="AM1" s="744"/>
      <c r="AN1" s="745"/>
      <c r="AO1" s="55"/>
      <c r="AQ1" s="80">
        <v>511052015</v>
      </c>
    </row>
    <row r="2" spans="2:46" ht="21.75" customHeight="1" x14ac:dyDescent="0.25">
      <c r="B2" s="551" t="s">
        <v>151</v>
      </c>
      <c r="C2" s="758"/>
      <c r="D2" s="758"/>
      <c r="E2" s="758"/>
      <c r="F2" s="758"/>
      <c r="G2" s="758"/>
      <c r="H2" s="758"/>
      <c r="I2" s="758"/>
      <c r="J2" s="758"/>
      <c r="K2" s="758"/>
      <c r="L2" s="758"/>
      <c r="M2" s="758"/>
      <c r="N2" s="758"/>
      <c r="O2" s="758"/>
      <c r="P2" s="758"/>
      <c r="Q2" s="758"/>
      <c r="R2" s="758"/>
      <c r="S2" s="758"/>
      <c r="T2" s="758"/>
      <c r="U2" s="758"/>
      <c r="V2" s="758"/>
      <c r="W2" s="758"/>
      <c r="X2" s="758"/>
      <c r="Y2" s="758"/>
      <c r="Z2" s="758"/>
      <c r="AA2" s="758"/>
      <c r="AB2" s="758"/>
      <c r="AC2" s="758"/>
      <c r="AD2" s="758"/>
      <c r="AE2" s="758"/>
      <c r="AF2" s="758"/>
      <c r="AG2" s="758"/>
      <c r="AH2" s="758"/>
      <c r="AI2" s="758"/>
      <c r="AJ2" s="758"/>
      <c r="AK2" s="758"/>
      <c r="AL2" s="758"/>
      <c r="AM2" s="758"/>
      <c r="AN2" s="758"/>
      <c r="AO2" s="758"/>
      <c r="AP2" s="758"/>
      <c r="AQ2" s="82"/>
      <c r="AR2" s="82"/>
      <c r="AS2" s="82"/>
    </row>
    <row r="3" spans="2:46" ht="21.75" customHeight="1" thickBot="1" x14ac:dyDescent="0.3">
      <c r="B3" s="758"/>
      <c r="C3" s="758"/>
      <c r="D3" s="758"/>
      <c r="E3" s="758"/>
      <c r="F3" s="758"/>
      <c r="G3" s="758"/>
      <c r="H3" s="758"/>
      <c r="I3" s="758"/>
      <c r="J3" s="758"/>
      <c r="K3" s="758"/>
      <c r="L3" s="758"/>
      <c r="M3" s="758"/>
      <c r="N3" s="758"/>
      <c r="O3" s="758"/>
      <c r="P3" s="758"/>
      <c r="Q3" s="758"/>
      <c r="R3" s="758"/>
      <c r="S3" s="758"/>
      <c r="T3" s="758"/>
      <c r="U3" s="758"/>
      <c r="V3" s="758"/>
      <c r="W3" s="758"/>
      <c r="X3" s="758"/>
      <c r="Y3" s="758"/>
      <c r="Z3" s="758"/>
      <c r="AA3" s="758"/>
      <c r="AB3" s="758"/>
      <c r="AC3" s="758"/>
      <c r="AD3" s="758"/>
      <c r="AE3" s="758"/>
      <c r="AF3" s="758"/>
      <c r="AG3" s="758"/>
      <c r="AH3" s="758"/>
      <c r="AI3" s="758"/>
      <c r="AJ3" s="758"/>
      <c r="AK3" s="758"/>
      <c r="AL3" s="758"/>
      <c r="AM3" s="758"/>
      <c r="AN3" s="758"/>
      <c r="AO3" s="758"/>
      <c r="AP3" s="758"/>
      <c r="AQ3" s="82"/>
      <c r="AR3" s="82"/>
      <c r="AS3" s="82"/>
    </row>
    <row r="4" spans="2:46" ht="17.25" customHeight="1" thickBot="1" x14ac:dyDescent="0.45">
      <c r="B4" s="17"/>
      <c r="X4" s="359" t="s">
        <v>14</v>
      </c>
      <c r="Y4" s="360"/>
      <c r="Z4" s="360"/>
      <c r="AA4" s="360"/>
      <c r="AB4" s="360"/>
      <c r="AC4" s="360"/>
      <c r="AD4" s="360"/>
      <c r="AE4" s="360"/>
      <c r="AF4" s="360"/>
      <c r="AG4" s="360"/>
      <c r="AH4" s="360"/>
      <c r="AI4" s="361"/>
      <c r="AJ4" s="329">
        <v>45</v>
      </c>
      <c r="AK4" s="372"/>
      <c r="AL4" s="372"/>
      <c r="AM4" s="373"/>
    </row>
    <row r="5" spans="2:46" ht="6" customHeight="1" thickBot="1" x14ac:dyDescent="0.45">
      <c r="B5" s="17"/>
    </row>
    <row r="6" spans="2:46" ht="31.5" customHeight="1" thickBot="1" x14ac:dyDescent="0.3">
      <c r="B6" s="362" t="s">
        <v>10</v>
      </c>
      <c r="C6" s="363"/>
      <c r="D6" s="363"/>
      <c r="E6" s="364"/>
      <c r="F6" s="362" t="s">
        <v>12</v>
      </c>
      <c r="G6" s="363"/>
      <c r="H6" s="363"/>
      <c r="I6" s="363"/>
      <c r="J6" s="363"/>
      <c r="K6" s="363"/>
      <c r="L6" s="363"/>
      <c r="M6" s="363"/>
      <c r="N6" s="363"/>
      <c r="O6" s="363"/>
      <c r="P6" s="363"/>
      <c r="Q6" s="363"/>
      <c r="R6" s="363"/>
      <c r="S6" s="363"/>
      <c r="T6" s="363"/>
      <c r="U6" s="363"/>
      <c r="V6" s="363"/>
      <c r="W6" s="364"/>
      <c r="X6" s="362" t="s">
        <v>13</v>
      </c>
      <c r="Y6" s="363"/>
      <c r="Z6" s="363"/>
      <c r="AA6" s="363"/>
      <c r="AB6" s="363"/>
      <c r="AC6" s="363"/>
      <c r="AD6" s="363"/>
      <c r="AE6" s="363"/>
      <c r="AF6" s="363"/>
      <c r="AG6" s="363"/>
      <c r="AH6" s="363"/>
      <c r="AI6" s="364"/>
      <c r="AJ6" s="362" t="s">
        <v>11</v>
      </c>
      <c r="AK6" s="751"/>
      <c r="AL6" s="751"/>
      <c r="AM6" s="752"/>
      <c r="AN6" s="362" t="s">
        <v>21</v>
      </c>
      <c r="AO6" s="540"/>
      <c r="AP6" s="541"/>
    </row>
    <row r="7" spans="2:46" ht="14.25" hidden="1" customHeight="1" x14ac:dyDescent="0.25">
      <c r="B7" s="14"/>
      <c r="C7" s="14"/>
      <c r="D7" s="14"/>
      <c r="E7" s="14"/>
    </row>
    <row r="8" spans="2:46" ht="21" customHeight="1" x14ac:dyDescent="0.3">
      <c r="B8" s="701">
        <v>1</v>
      </c>
      <c r="C8" s="742"/>
      <c r="D8" s="742"/>
      <c r="E8" s="702"/>
      <c r="F8" s="414"/>
      <c r="G8" s="415"/>
      <c r="H8" s="415"/>
      <c r="I8" s="415"/>
      <c r="J8" s="415"/>
      <c r="K8" s="415"/>
      <c r="L8" s="415"/>
      <c r="M8" s="415"/>
      <c r="N8" s="415"/>
      <c r="O8" s="415"/>
      <c r="P8" s="415"/>
      <c r="Q8" s="415"/>
      <c r="R8" s="415"/>
      <c r="S8" s="415"/>
      <c r="T8" s="415"/>
      <c r="U8" s="415"/>
      <c r="V8" s="415"/>
      <c r="W8" s="416"/>
      <c r="X8" s="417"/>
      <c r="Y8" s="417"/>
      <c r="Z8" s="417"/>
      <c r="AA8" s="417"/>
      <c r="AB8" s="417"/>
      <c r="AC8" s="417"/>
      <c r="AD8" s="417"/>
      <c r="AE8" s="417"/>
      <c r="AF8" s="417"/>
      <c r="AG8" s="417"/>
      <c r="AH8" s="417"/>
      <c r="AI8" s="417"/>
      <c r="AJ8" s="326"/>
      <c r="AK8" s="327"/>
      <c r="AL8" s="327"/>
      <c r="AM8" s="328"/>
      <c r="AN8" s="748" t="str">
        <f>IF(AJ8="A",450,IF(AJ8="B",720,IF(AJ8="C",1080,IF(AJ8="D",1440,IF(AJ8="E",1800,IF(AJ8="F",2160,IF(AJ8="G",2424,IF(AJ8="",""))))))))</f>
        <v/>
      </c>
      <c r="AO8" s="749"/>
      <c r="AP8" s="750"/>
      <c r="AT8" s="6" t="str">
        <f>AN8</f>
        <v/>
      </c>
    </row>
    <row r="9" spans="2:46" ht="21" customHeight="1" x14ac:dyDescent="0.3">
      <c r="B9" s="724">
        <v>2</v>
      </c>
      <c r="C9" s="725"/>
      <c r="D9" s="725"/>
      <c r="E9" s="726"/>
      <c r="F9" s="414"/>
      <c r="G9" s="415"/>
      <c r="H9" s="415"/>
      <c r="I9" s="415"/>
      <c r="J9" s="415"/>
      <c r="K9" s="415"/>
      <c r="L9" s="415"/>
      <c r="M9" s="415"/>
      <c r="N9" s="415"/>
      <c r="O9" s="415"/>
      <c r="P9" s="415"/>
      <c r="Q9" s="415"/>
      <c r="R9" s="415"/>
      <c r="S9" s="415"/>
      <c r="T9" s="415"/>
      <c r="U9" s="415"/>
      <c r="V9" s="415"/>
      <c r="W9" s="416"/>
      <c r="X9" s="405"/>
      <c r="Y9" s="406"/>
      <c r="Z9" s="406"/>
      <c r="AA9" s="406"/>
      <c r="AB9" s="406"/>
      <c r="AC9" s="406"/>
      <c r="AD9" s="406"/>
      <c r="AE9" s="406"/>
      <c r="AF9" s="406"/>
      <c r="AG9" s="406"/>
      <c r="AH9" s="406"/>
      <c r="AI9" s="407"/>
      <c r="AJ9" s="326"/>
      <c r="AK9" s="327"/>
      <c r="AL9" s="327"/>
      <c r="AM9" s="328"/>
      <c r="AN9" s="732" t="str">
        <f>IF(AJ9="A",450,IF(AJ9="B",720,IF(AJ9="C",1080,IF(AJ9="D",1440,IF(AJ9="E",1800,IF(AJ9="F",2160,IF(AJ9="G",2424,IF(AJ9="",""))))))))</f>
        <v/>
      </c>
      <c r="AO9" s="733"/>
      <c r="AP9" s="734"/>
      <c r="AT9" s="6" t="str">
        <f t="shared" ref="AT9:AT27" si="0">AN9</f>
        <v/>
      </c>
    </row>
    <row r="10" spans="2:46" ht="21" customHeight="1" x14ac:dyDescent="0.3">
      <c r="B10" s="724">
        <v>3</v>
      </c>
      <c r="C10" s="725"/>
      <c r="D10" s="725"/>
      <c r="E10" s="726"/>
      <c r="F10" s="408"/>
      <c r="G10" s="409"/>
      <c r="H10" s="409"/>
      <c r="I10" s="409"/>
      <c r="J10" s="409"/>
      <c r="K10" s="409"/>
      <c r="L10" s="409"/>
      <c r="M10" s="409"/>
      <c r="N10" s="409"/>
      <c r="O10" s="409"/>
      <c r="P10" s="409"/>
      <c r="Q10" s="409"/>
      <c r="R10" s="409"/>
      <c r="S10" s="409"/>
      <c r="T10" s="409"/>
      <c r="U10" s="409"/>
      <c r="V10" s="409"/>
      <c r="W10" s="410"/>
      <c r="X10" s="405"/>
      <c r="Y10" s="406"/>
      <c r="Z10" s="406"/>
      <c r="AA10" s="406"/>
      <c r="AB10" s="406"/>
      <c r="AC10" s="406"/>
      <c r="AD10" s="406"/>
      <c r="AE10" s="406"/>
      <c r="AF10" s="406"/>
      <c r="AG10" s="406"/>
      <c r="AH10" s="406"/>
      <c r="AI10" s="407"/>
      <c r="AJ10" s="326"/>
      <c r="AK10" s="327"/>
      <c r="AL10" s="327"/>
      <c r="AM10" s="328"/>
      <c r="AN10" s="732" t="str">
        <f t="shared" ref="AN10:AN26" si="1">IF(AJ10="A",450,IF(AJ10="B",720,IF(AJ10="C",1080,IF(AJ10="D",1440,IF(AJ10="E",1800,IF(AJ10="F",2160,IF(AJ10="G",2424,IF(AJ10="",""))))))))</f>
        <v/>
      </c>
      <c r="AO10" s="733"/>
      <c r="AP10" s="734"/>
      <c r="AT10" s="6" t="str">
        <f t="shared" si="0"/>
        <v/>
      </c>
    </row>
    <row r="11" spans="2:46" ht="21" customHeight="1" x14ac:dyDescent="0.3">
      <c r="B11" s="724">
        <v>4</v>
      </c>
      <c r="C11" s="725"/>
      <c r="D11" s="725"/>
      <c r="E11" s="726"/>
      <c r="F11" s="386"/>
      <c r="G11" s="386"/>
      <c r="H11" s="386"/>
      <c r="I11" s="386"/>
      <c r="J11" s="386"/>
      <c r="K11" s="386"/>
      <c r="L11" s="386"/>
      <c r="M11" s="386"/>
      <c r="N11" s="386"/>
      <c r="O11" s="386"/>
      <c r="P11" s="386"/>
      <c r="Q11" s="386"/>
      <c r="R11" s="386"/>
      <c r="S11" s="386"/>
      <c r="T11" s="386"/>
      <c r="U11" s="386"/>
      <c r="V11" s="386"/>
      <c r="W11" s="386"/>
      <c r="X11" s="387"/>
      <c r="Y11" s="387"/>
      <c r="Z11" s="387"/>
      <c r="AA11" s="387"/>
      <c r="AB11" s="387"/>
      <c r="AC11" s="387"/>
      <c r="AD11" s="387"/>
      <c r="AE11" s="387"/>
      <c r="AF11" s="387"/>
      <c r="AG11" s="387"/>
      <c r="AH11" s="387"/>
      <c r="AI11" s="387"/>
      <c r="AJ11" s="326"/>
      <c r="AK11" s="327"/>
      <c r="AL11" s="327"/>
      <c r="AM11" s="328"/>
      <c r="AN11" s="732" t="str">
        <f t="shared" si="1"/>
        <v/>
      </c>
      <c r="AO11" s="733"/>
      <c r="AP11" s="734"/>
      <c r="AT11" s="6" t="str">
        <f t="shared" si="0"/>
        <v/>
      </c>
    </row>
    <row r="12" spans="2:46" ht="21" customHeight="1" x14ac:dyDescent="0.3">
      <c r="B12" s="724">
        <v>5</v>
      </c>
      <c r="C12" s="725"/>
      <c r="D12" s="725"/>
      <c r="E12" s="726"/>
      <c r="F12" s="386"/>
      <c r="G12" s="386"/>
      <c r="H12" s="386"/>
      <c r="I12" s="386"/>
      <c r="J12" s="386"/>
      <c r="K12" s="386"/>
      <c r="L12" s="386"/>
      <c r="M12" s="386"/>
      <c r="N12" s="386"/>
      <c r="O12" s="386"/>
      <c r="P12" s="386"/>
      <c r="Q12" s="386"/>
      <c r="R12" s="386"/>
      <c r="S12" s="386"/>
      <c r="T12" s="386"/>
      <c r="U12" s="386"/>
      <c r="V12" s="386"/>
      <c r="W12" s="386"/>
      <c r="X12" s="387"/>
      <c r="Y12" s="387"/>
      <c r="Z12" s="387"/>
      <c r="AA12" s="387"/>
      <c r="AB12" s="387"/>
      <c r="AC12" s="387"/>
      <c r="AD12" s="387"/>
      <c r="AE12" s="387"/>
      <c r="AF12" s="387"/>
      <c r="AG12" s="387"/>
      <c r="AH12" s="387"/>
      <c r="AI12" s="387"/>
      <c r="AJ12" s="326"/>
      <c r="AK12" s="327"/>
      <c r="AL12" s="327"/>
      <c r="AM12" s="328"/>
      <c r="AN12" s="732" t="str">
        <f t="shared" si="1"/>
        <v/>
      </c>
      <c r="AO12" s="733"/>
      <c r="AP12" s="734"/>
      <c r="AT12" s="6" t="str">
        <f t="shared" si="0"/>
        <v/>
      </c>
    </row>
    <row r="13" spans="2:46" ht="21" customHeight="1" x14ac:dyDescent="0.3">
      <c r="B13" s="724">
        <v>6</v>
      </c>
      <c r="C13" s="725"/>
      <c r="D13" s="725"/>
      <c r="E13" s="726"/>
      <c r="F13" s="414"/>
      <c r="G13" s="753"/>
      <c r="H13" s="753"/>
      <c r="I13" s="753"/>
      <c r="J13" s="753"/>
      <c r="K13" s="753"/>
      <c r="L13" s="753"/>
      <c r="M13" s="753"/>
      <c r="N13" s="753"/>
      <c r="O13" s="753"/>
      <c r="P13" s="753"/>
      <c r="Q13" s="753"/>
      <c r="R13" s="753"/>
      <c r="S13" s="753"/>
      <c r="T13" s="753"/>
      <c r="U13" s="753"/>
      <c r="V13" s="753"/>
      <c r="W13" s="754"/>
      <c r="X13" s="757"/>
      <c r="Y13" s="757"/>
      <c r="Z13" s="757"/>
      <c r="AA13" s="757"/>
      <c r="AB13" s="757"/>
      <c r="AC13" s="757"/>
      <c r="AD13" s="757"/>
      <c r="AE13" s="757"/>
      <c r="AF13" s="757"/>
      <c r="AG13" s="757"/>
      <c r="AH13" s="757"/>
      <c r="AI13" s="757"/>
      <c r="AJ13" s="326"/>
      <c r="AK13" s="327"/>
      <c r="AL13" s="327"/>
      <c r="AM13" s="328"/>
      <c r="AN13" s="732" t="str">
        <f t="shared" si="1"/>
        <v/>
      </c>
      <c r="AO13" s="733"/>
      <c r="AP13" s="734"/>
      <c r="AT13" s="6" t="str">
        <f t="shared" si="0"/>
        <v/>
      </c>
    </row>
    <row r="14" spans="2:46" ht="21" customHeight="1" x14ac:dyDescent="0.3">
      <c r="B14" s="724">
        <v>7</v>
      </c>
      <c r="C14" s="725"/>
      <c r="D14" s="725"/>
      <c r="E14" s="726"/>
      <c r="F14" s="414"/>
      <c r="G14" s="753"/>
      <c r="H14" s="753"/>
      <c r="I14" s="753"/>
      <c r="J14" s="753"/>
      <c r="K14" s="753"/>
      <c r="L14" s="753"/>
      <c r="M14" s="753"/>
      <c r="N14" s="753"/>
      <c r="O14" s="753"/>
      <c r="P14" s="753"/>
      <c r="Q14" s="753"/>
      <c r="R14" s="753"/>
      <c r="S14" s="753"/>
      <c r="T14" s="753"/>
      <c r="U14" s="753"/>
      <c r="V14" s="753"/>
      <c r="W14" s="754"/>
      <c r="X14" s="757"/>
      <c r="Y14" s="757"/>
      <c r="Z14" s="757"/>
      <c r="AA14" s="757"/>
      <c r="AB14" s="757"/>
      <c r="AC14" s="757"/>
      <c r="AD14" s="757"/>
      <c r="AE14" s="757"/>
      <c r="AF14" s="757"/>
      <c r="AG14" s="757"/>
      <c r="AH14" s="757"/>
      <c r="AI14" s="757"/>
      <c r="AJ14" s="326"/>
      <c r="AK14" s="327"/>
      <c r="AL14" s="327"/>
      <c r="AM14" s="328"/>
      <c r="AN14" s="732" t="str">
        <f t="shared" si="1"/>
        <v/>
      </c>
      <c r="AO14" s="733"/>
      <c r="AP14" s="734"/>
      <c r="AT14" s="6" t="str">
        <f t="shared" si="0"/>
        <v/>
      </c>
    </row>
    <row r="15" spans="2:46" ht="21" customHeight="1" x14ac:dyDescent="0.3">
      <c r="B15" s="724">
        <v>8</v>
      </c>
      <c r="C15" s="725"/>
      <c r="D15" s="725"/>
      <c r="E15" s="726"/>
      <c r="F15" s="414"/>
      <c r="G15" s="753"/>
      <c r="H15" s="753"/>
      <c r="I15" s="753"/>
      <c r="J15" s="753"/>
      <c r="K15" s="753"/>
      <c r="L15" s="753"/>
      <c r="M15" s="753"/>
      <c r="N15" s="753"/>
      <c r="O15" s="753"/>
      <c r="P15" s="753"/>
      <c r="Q15" s="753"/>
      <c r="R15" s="753"/>
      <c r="S15" s="753"/>
      <c r="T15" s="753"/>
      <c r="U15" s="753"/>
      <c r="V15" s="753"/>
      <c r="W15" s="754"/>
      <c r="X15" s="757"/>
      <c r="Y15" s="757"/>
      <c r="Z15" s="757"/>
      <c r="AA15" s="757"/>
      <c r="AB15" s="757"/>
      <c r="AC15" s="757"/>
      <c r="AD15" s="757"/>
      <c r="AE15" s="757"/>
      <c r="AF15" s="757"/>
      <c r="AG15" s="757"/>
      <c r="AH15" s="757"/>
      <c r="AI15" s="757"/>
      <c r="AJ15" s="326"/>
      <c r="AK15" s="327"/>
      <c r="AL15" s="327"/>
      <c r="AM15" s="328"/>
      <c r="AN15" s="732" t="str">
        <f t="shared" si="1"/>
        <v/>
      </c>
      <c r="AO15" s="733"/>
      <c r="AP15" s="734"/>
      <c r="AT15" s="6" t="str">
        <f t="shared" si="0"/>
        <v/>
      </c>
    </row>
    <row r="16" spans="2:46" ht="21" customHeight="1" x14ac:dyDescent="0.3">
      <c r="B16" s="724">
        <v>9</v>
      </c>
      <c r="C16" s="725"/>
      <c r="D16" s="725"/>
      <c r="E16" s="726"/>
      <c r="F16" s="414"/>
      <c r="G16" s="753"/>
      <c r="H16" s="753"/>
      <c r="I16" s="753"/>
      <c r="J16" s="753"/>
      <c r="K16" s="753"/>
      <c r="L16" s="753"/>
      <c r="M16" s="753"/>
      <c r="N16" s="753"/>
      <c r="O16" s="753"/>
      <c r="P16" s="753"/>
      <c r="Q16" s="753"/>
      <c r="R16" s="753"/>
      <c r="S16" s="753"/>
      <c r="T16" s="753"/>
      <c r="U16" s="753"/>
      <c r="V16" s="753"/>
      <c r="W16" s="754"/>
      <c r="X16" s="757"/>
      <c r="Y16" s="757"/>
      <c r="Z16" s="757"/>
      <c r="AA16" s="757"/>
      <c r="AB16" s="757"/>
      <c r="AC16" s="757"/>
      <c r="AD16" s="757"/>
      <c r="AE16" s="757"/>
      <c r="AF16" s="757"/>
      <c r="AG16" s="757"/>
      <c r="AH16" s="757"/>
      <c r="AI16" s="757"/>
      <c r="AJ16" s="326"/>
      <c r="AK16" s="327"/>
      <c r="AL16" s="327"/>
      <c r="AM16" s="328"/>
      <c r="AN16" s="732" t="str">
        <f t="shared" si="1"/>
        <v/>
      </c>
      <c r="AO16" s="733"/>
      <c r="AP16" s="734"/>
      <c r="AT16" s="6" t="str">
        <f t="shared" si="0"/>
        <v/>
      </c>
    </row>
    <row r="17" spans="2:46" ht="21" customHeight="1" x14ac:dyDescent="0.3">
      <c r="B17" s="724">
        <v>10</v>
      </c>
      <c r="C17" s="725"/>
      <c r="D17" s="725"/>
      <c r="E17" s="726"/>
      <c r="F17" s="414"/>
      <c r="G17" s="753"/>
      <c r="H17" s="753"/>
      <c r="I17" s="753"/>
      <c r="J17" s="753"/>
      <c r="K17" s="753"/>
      <c r="L17" s="753"/>
      <c r="M17" s="753"/>
      <c r="N17" s="753"/>
      <c r="O17" s="753"/>
      <c r="P17" s="753"/>
      <c r="Q17" s="753"/>
      <c r="R17" s="753"/>
      <c r="S17" s="753"/>
      <c r="T17" s="753"/>
      <c r="U17" s="753"/>
      <c r="V17" s="753"/>
      <c r="W17" s="754"/>
      <c r="X17" s="757"/>
      <c r="Y17" s="757"/>
      <c r="Z17" s="757"/>
      <c r="AA17" s="757"/>
      <c r="AB17" s="757"/>
      <c r="AC17" s="757"/>
      <c r="AD17" s="757"/>
      <c r="AE17" s="757"/>
      <c r="AF17" s="757"/>
      <c r="AG17" s="757"/>
      <c r="AH17" s="757"/>
      <c r="AI17" s="757"/>
      <c r="AJ17" s="326"/>
      <c r="AK17" s="327"/>
      <c r="AL17" s="327"/>
      <c r="AM17" s="328"/>
      <c r="AN17" s="732" t="str">
        <f t="shared" si="1"/>
        <v/>
      </c>
      <c r="AO17" s="733"/>
      <c r="AP17" s="734"/>
      <c r="AT17" s="6" t="str">
        <f t="shared" si="0"/>
        <v/>
      </c>
    </row>
    <row r="18" spans="2:46" ht="21" customHeight="1" x14ac:dyDescent="0.3">
      <c r="B18" s="724">
        <v>11</v>
      </c>
      <c r="C18" s="725"/>
      <c r="D18" s="725"/>
      <c r="E18" s="726"/>
      <c r="F18" s="414"/>
      <c r="G18" s="753"/>
      <c r="H18" s="753"/>
      <c r="I18" s="753"/>
      <c r="J18" s="753"/>
      <c r="K18" s="753"/>
      <c r="L18" s="753"/>
      <c r="M18" s="753"/>
      <c r="N18" s="753"/>
      <c r="O18" s="753"/>
      <c r="P18" s="753"/>
      <c r="Q18" s="753"/>
      <c r="R18" s="753"/>
      <c r="S18" s="753"/>
      <c r="T18" s="753"/>
      <c r="U18" s="753"/>
      <c r="V18" s="753"/>
      <c r="W18" s="754"/>
      <c r="X18" s="757"/>
      <c r="Y18" s="757"/>
      <c r="Z18" s="757"/>
      <c r="AA18" s="757"/>
      <c r="AB18" s="757"/>
      <c r="AC18" s="757"/>
      <c r="AD18" s="757"/>
      <c r="AE18" s="757"/>
      <c r="AF18" s="757"/>
      <c r="AG18" s="757"/>
      <c r="AH18" s="757"/>
      <c r="AI18" s="757"/>
      <c r="AJ18" s="326"/>
      <c r="AK18" s="327"/>
      <c r="AL18" s="327"/>
      <c r="AM18" s="328"/>
      <c r="AN18" s="732" t="str">
        <f t="shared" si="1"/>
        <v/>
      </c>
      <c r="AO18" s="733"/>
      <c r="AP18" s="734"/>
      <c r="AT18" s="6" t="str">
        <f t="shared" si="0"/>
        <v/>
      </c>
    </row>
    <row r="19" spans="2:46" ht="21" customHeight="1" x14ac:dyDescent="0.3">
      <c r="B19" s="724">
        <v>12</v>
      </c>
      <c r="C19" s="725"/>
      <c r="D19" s="725"/>
      <c r="E19" s="726"/>
      <c r="F19" s="414"/>
      <c r="G19" s="753"/>
      <c r="H19" s="753"/>
      <c r="I19" s="753"/>
      <c r="J19" s="753"/>
      <c r="K19" s="753"/>
      <c r="L19" s="753"/>
      <c r="M19" s="753"/>
      <c r="N19" s="753"/>
      <c r="O19" s="753"/>
      <c r="P19" s="753"/>
      <c r="Q19" s="753"/>
      <c r="R19" s="753"/>
      <c r="S19" s="753"/>
      <c r="T19" s="753"/>
      <c r="U19" s="753"/>
      <c r="V19" s="753"/>
      <c r="W19" s="754"/>
      <c r="X19" s="414"/>
      <c r="Y19" s="753"/>
      <c r="Z19" s="753"/>
      <c r="AA19" s="753"/>
      <c r="AB19" s="753"/>
      <c r="AC19" s="753"/>
      <c r="AD19" s="753"/>
      <c r="AE19" s="753"/>
      <c r="AF19" s="753"/>
      <c r="AG19" s="753"/>
      <c r="AH19" s="753"/>
      <c r="AI19" s="754"/>
      <c r="AJ19" s="326"/>
      <c r="AK19" s="327"/>
      <c r="AL19" s="327"/>
      <c r="AM19" s="328"/>
      <c r="AN19" s="732" t="str">
        <f t="shared" si="1"/>
        <v/>
      </c>
      <c r="AO19" s="733"/>
      <c r="AP19" s="734"/>
      <c r="AT19" s="6" t="str">
        <f t="shared" si="0"/>
        <v/>
      </c>
    </row>
    <row r="20" spans="2:46" ht="21" customHeight="1" x14ac:dyDescent="0.3">
      <c r="B20" s="724">
        <v>13</v>
      </c>
      <c r="C20" s="725"/>
      <c r="D20" s="725"/>
      <c r="E20" s="726"/>
      <c r="F20" s="414"/>
      <c r="G20" s="753"/>
      <c r="H20" s="753"/>
      <c r="I20" s="753"/>
      <c r="J20" s="753"/>
      <c r="K20" s="753"/>
      <c r="L20" s="753"/>
      <c r="M20" s="753"/>
      <c r="N20" s="753"/>
      <c r="O20" s="753"/>
      <c r="P20" s="753"/>
      <c r="Q20" s="753"/>
      <c r="R20" s="753"/>
      <c r="S20" s="753"/>
      <c r="T20" s="753"/>
      <c r="U20" s="753"/>
      <c r="V20" s="753"/>
      <c r="W20" s="754"/>
      <c r="X20" s="405"/>
      <c r="Y20" s="755"/>
      <c r="Z20" s="755"/>
      <c r="AA20" s="755"/>
      <c r="AB20" s="755"/>
      <c r="AC20" s="755"/>
      <c r="AD20" s="755"/>
      <c r="AE20" s="755"/>
      <c r="AF20" s="755"/>
      <c r="AG20" s="755"/>
      <c r="AH20" s="755"/>
      <c r="AI20" s="755"/>
      <c r="AJ20" s="326"/>
      <c r="AK20" s="327"/>
      <c r="AL20" s="327"/>
      <c r="AM20" s="328"/>
      <c r="AN20" s="732" t="str">
        <f t="shared" si="1"/>
        <v/>
      </c>
      <c r="AO20" s="733"/>
      <c r="AP20" s="734"/>
      <c r="AT20" s="6" t="str">
        <f t="shared" si="0"/>
        <v/>
      </c>
    </row>
    <row r="21" spans="2:46" ht="21" customHeight="1" x14ac:dyDescent="0.3">
      <c r="B21" s="724">
        <v>14</v>
      </c>
      <c r="C21" s="725"/>
      <c r="D21" s="725"/>
      <c r="E21" s="726"/>
      <c r="F21" s="414"/>
      <c r="G21" s="753"/>
      <c r="H21" s="753"/>
      <c r="I21" s="753"/>
      <c r="J21" s="753"/>
      <c r="K21" s="753"/>
      <c r="L21" s="753"/>
      <c r="M21" s="753"/>
      <c r="N21" s="753"/>
      <c r="O21" s="753"/>
      <c r="P21" s="753"/>
      <c r="Q21" s="753"/>
      <c r="R21" s="753"/>
      <c r="S21" s="753"/>
      <c r="T21" s="753"/>
      <c r="U21" s="753"/>
      <c r="V21" s="753"/>
      <c r="W21" s="754"/>
      <c r="X21" s="405"/>
      <c r="Y21" s="755"/>
      <c r="Z21" s="755"/>
      <c r="AA21" s="755"/>
      <c r="AB21" s="755"/>
      <c r="AC21" s="755"/>
      <c r="AD21" s="755"/>
      <c r="AE21" s="755"/>
      <c r="AF21" s="755"/>
      <c r="AG21" s="755"/>
      <c r="AH21" s="755"/>
      <c r="AI21" s="756"/>
      <c r="AJ21" s="326"/>
      <c r="AK21" s="327"/>
      <c r="AL21" s="327"/>
      <c r="AM21" s="328"/>
      <c r="AN21" s="732" t="str">
        <f t="shared" si="1"/>
        <v/>
      </c>
      <c r="AO21" s="733"/>
      <c r="AP21" s="734"/>
      <c r="AT21" s="6" t="str">
        <f t="shared" si="0"/>
        <v/>
      </c>
    </row>
    <row r="22" spans="2:46" ht="21" customHeight="1" x14ac:dyDescent="0.3">
      <c r="B22" s="724">
        <v>15</v>
      </c>
      <c r="C22" s="725"/>
      <c r="D22" s="725"/>
      <c r="E22" s="726"/>
      <c r="F22" s="414"/>
      <c r="G22" s="753"/>
      <c r="H22" s="753"/>
      <c r="I22" s="753"/>
      <c r="J22" s="753"/>
      <c r="K22" s="753"/>
      <c r="L22" s="753"/>
      <c r="M22" s="753"/>
      <c r="N22" s="753"/>
      <c r="O22" s="753"/>
      <c r="P22" s="753"/>
      <c r="Q22" s="753"/>
      <c r="R22" s="753"/>
      <c r="S22" s="753"/>
      <c r="T22" s="753"/>
      <c r="U22" s="753"/>
      <c r="V22" s="753"/>
      <c r="W22" s="754"/>
      <c r="X22" s="405"/>
      <c r="Y22" s="755"/>
      <c r="Z22" s="755"/>
      <c r="AA22" s="755"/>
      <c r="AB22" s="755"/>
      <c r="AC22" s="755"/>
      <c r="AD22" s="755"/>
      <c r="AE22" s="755"/>
      <c r="AF22" s="755"/>
      <c r="AG22" s="755"/>
      <c r="AH22" s="755"/>
      <c r="AI22" s="756"/>
      <c r="AJ22" s="326"/>
      <c r="AK22" s="327"/>
      <c r="AL22" s="327"/>
      <c r="AM22" s="328"/>
      <c r="AN22" s="732" t="str">
        <f t="shared" si="1"/>
        <v/>
      </c>
      <c r="AO22" s="733"/>
      <c r="AP22" s="734"/>
      <c r="AT22" s="6" t="str">
        <f t="shared" si="0"/>
        <v/>
      </c>
    </row>
    <row r="23" spans="2:46" ht="21" customHeight="1" x14ac:dyDescent="0.3">
      <c r="B23" s="724">
        <v>16</v>
      </c>
      <c r="C23" s="725"/>
      <c r="D23" s="725"/>
      <c r="E23" s="726"/>
      <c r="F23" s="414"/>
      <c r="G23" s="753"/>
      <c r="H23" s="753"/>
      <c r="I23" s="753"/>
      <c r="J23" s="753"/>
      <c r="K23" s="753"/>
      <c r="L23" s="753"/>
      <c r="M23" s="753"/>
      <c r="N23" s="753"/>
      <c r="O23" s="753"/>
      <c r="P23" s="753"/>
      <c r="Q23" s="753"/>
      <c r="R23" s="753"/>
      <c r="S23" s="753"/>
      <c r="T23" s="753"/>
      <c r="U23" s="753"/>
      <c r="V23" s="753"/>
      <c r="W23" s="754"/>
      <c r="X23" s="405"/>
      <c r="Y23" s="755"/>
      <c r="Z23" s="755"/>
      <c r="AA23" s="755"/>
      <c r="AB23" s="755"/>
      <c r="AC23" s="755"/>
      <c r="AD23" s="755"/>
      <c r="AE23" s="755"/>
      <c r="AF23" s="755"/>
      <c r="AG23" s="755"/>
      <c r="AH23" s="755"/>
      <c r="AI23" s="756"/>
      <c r="AJ23" s="326"/>
      <c r="AK23" s="327"/>
      <c r="AL23" s="327"/>
      <c r="AM23" s="328"/>
      <c r="AN23" s="732" t="str">
        <f t="shared" si="1"/>
        <v/>
      </c>
      <c r="AO23" s="733"/>
      <c r="AP23" s="734"/>
      <c r="AT23" s="6" t="str">
        <f t="shared" si="0"/>
        <v/>
      </c>
    </row>
    <row r="24" spans="2:46" ht="21" customHeight="1" x14ac:dyDescent="0.3">
      <c r="B24" s="724">
        <v>17</v>
      </c>
      <c r="C24" s="725"/>
      <c r="D24" s="725"/>
      <c r="E24" s="726"/>
      <c r="F24" s="414"/>
      <c r="G24" s="753"/>
      <c r="H24" s="753"/>
      <c r="I24" s="753"/>
      <c r="J24" s="753"/>
      <c r="K24" s="753"/>
      <c r="L24" s="753"/>
      <c r="M24" s="753"/>
      <c r="N24" s="753"/>
      <c r="O24" s="753"/>
      <c r="P24" s="753"/>
      <c r="Q24" s="753"/>
      <c r="R24" s="753"/>
      <c r="S24" s="753"/>
      <c r="T24" s="753"/>
      <c r="U24" s="753"/>
      <c r="V24" s="753"/>
      <c r="W24" s="754"/>
      <c r="X24" s="405"/>
      <c r="Y24" s="755"/>
      <c r="Z24" s="755"/>
      <c r="AA24" s="755"/>
      <c r="AB24" s="755"/>
      <c r="AC24" s="755"/>
      <c r="AD24" s="755"/>
      <c r="AE24" s="755"/>
      <c r="AF24" s="755"/>
      <c r="AG24" s="755"/>
      <c r="AH24" s="755"/>
      <c r="AI24" s="756"/>
      <c r="AJ24" s="326"/>
      <c r="AK24" s="327"/>
      <c r="AL24" s="327"/>
      <c r="AM24" s="328"/>
      <c r="AN24" s="732" t="str">
        <f t="shared" si="1"/>
        <v/>
      </c>
      <c r="AO24" s="733"/>
      <c r="AP24" s="734"/>
      <c r="AT24" s="6" t="str">
        <f t="shared" si="0"/>
        <v/>
      </c>
    </row>
    <row r="25" spans="2:46" ht="21" customHeight="1" x14ac:dyDescent="0.3">
      <c r="B25" s="724">
        <v>18</v>
      </c>
      <c r="C25" s="725"/>
      <c r="D25" s="725"/>
      <c r="E25" s="726"/>
      <c r="F25" s="414"/>
      <c r="G25" s="753"/>
      <c r="H25" s="753"/>
      <c r="I25" s="753"/>
      <c r="J25" s="753"/>
      <c r="K25" s="753"/>
      <c r="L25" s="753"/>
      <c r="M25" s="753"/>
      <c r="N25" s="753"/>
      <c r="O25" s="753"/>
      <c r="P25" s="753"/>
      <c r="Q25" s="753"/>
      <c r="R25" s="753"/>
      <c r="S25" s="753"/>
      <c r="T25" s="753"/>
      <c r="U25" s="753"/>
      <c r="V25" s="753"/>
      <c r="W25" s="754"/>
      <c r="X25" s="405"/>
      <c r="Y25" s="755"/>
      <c r="Z25" s="755"/>
      <c r="AA25" s="755"/>
      <c r="AB25" s="755"/>
      <c r="AC25" s="755"/>
      <c r="AD25" s="755"/>
      <c r="AE25" s="755"/>
      <c r="AF25" s="755"/>
      <c r="AG25" s="755"/>
      <c r="AH25" s="755"/>
      <c r="AI25" s="756"/>
      <c r="AJ25" s="326"/>
      <c r="AK25" s="327"/>
      <c r="AL25" s="327"/>
      <c r="AM25" s="328"/>
      <c r="AN25" s="732" t="str">
        <f t="shared" si="1"/>
        <v/>
      </c>
      <c r="AO25" s="733"/>
      <c r="AP25" s="734"/>
      <c r="AT25" s="6" t="str">
        <f t="shared" si="0"/>
        <v/>
      </c>
    </row>
    <row r="26" spans="2:46" ht="21" customHeight="1" x14ac:dyDescent="0.3">
      <c r="B26" s="724">
        <v>19</v>
      </c>
      <c r="C26" s="725"/>
      <c r="D26" s="725"/>
      <c r="E26" s="726"/>
      <c r="F26" s="727"/>
      <c r="G26" s="728"/>
      <c r="H26" s="728"/>
      <c r="I26" s="728"/>
      <c r="J26" s="728"/>
      <c r="K26" s="728"/>
      <c r="L26" s="728"/>
      <c r="M26" s="728"/>
      <c r="N26" s="728"/>
      <c r="O26" s="728"/>
      <c r="P26" s="728"/>
      <c r="Q26" s="728"/>
      <c r="R26" s="728"/>
      <c r="S26" s="728"/>
      <c r="T26" s="728"/>
      <c r="U26" s="728"/>
      <c r="V26" s="728"/>
      <c r="W26" s="729"/>
      <c r="X26" s="730"/>
      <c r="Y26" s="731"/>
      <c r="Z26" s="731"/>
      <c r="AA26" s="731"/>
      <c r="AB26" s="731"/>
      <c r="AC26" s="731"/>
      <c r="AD26" s="731"/>
      <c r="AE26" s="731"/>
      <c r="AF26" s="731"/>
      <c r="AG26" s="731"/>
      <c r="AH26" s="731"/>
      <c r="AI26" s="731"/>
      <c r="AJ26" s="326"/>
      <c r="AK26" s="327"/>
      <c r="AL26" s="327"/>
      <c r="AM26" s="328"/>
      <c r="AN26" s="732" t="str">
        <f t="shared" si="1"/>
        <v/>
      </c>
      <c r="AO26" s="733"/>
      <c r="AP26" s="734"/>
      <c r="AT26" s="6" t="str">
        <f t="shared" si="0"/>
        <v/>
      </c>
    </row>
    <row r="27" spans="2:46" ht="21" customHeight="1" thickBot="1" x14ac:dyDescent="0.35">
      <c r="B27" s="719">
        <v>20</v>
      </c>
      <c r="C27" s="342"/>
      <c r="D27" s="342"/>
      <c r="E27" s="343"/>
      <c r="F27" s="720"/>
      <c r="G27" s="345"/>
      <c r="H27" s="345"/>
      <c r="I27" s="345"/>
      <c r="J27" s="345"/>
      <c r="K27" s="345"/>
      <c r="L27" s="345"/>
      <c r="M27" s="345"/>
      <c r="N27" s="345"/>
      <c r="O27" s="345"/>
      <c r="P27" s="345"/>
      <c r="Q27" s="345"/>
      <c r="R27" s="345"/>
      <c r="S27" s="345"/>
      <c r="T27" s="345"/>
      <c r="U27" s="345"/>
      <c r="V27" s="345"/>
      <c r="W27" s="346"/>
      <c r="X27" s="721"/>
      <c r="Y27" s="452"/>
      <c r="Z27" s="452"/>
      <c r="AA27" s="452"/>
      <c r="AB27" s="452"/>
      <c r="AC27" s="452"/>
      <c r="AD27" s="452"/>
      <c r="AE27" s="452"/>
      <c r="AF27" s="452"/>
      <c r="AG27" s="452"/>
      <c r="AH27" s="452"/>
      <c r="AI27" s="452"/>
      <c r="AJ27" s="344"/>
      <c r="AK27" s="345"/>
      <c r="AL27" s="345"/>
      <c r="AM27" s="346"/>
      <c r="AN27" s="736" t="str">
        <f>IF(AJ27="A",450,IF(AJ27="B",720,IF(AJ27="C",1080,IF(AJ27="D",1440,IF(AJ27="E",1800,IF(AJ27="F",2160,IF(AJ27="G",2424,IF(AJ27="",""))))))))</f>
        <v/>
      </c>
      <c r="AO27" s="737"/>
      <c r="AP27" s="738"/>
      <c r="AT27" s="6" t="str">
        <f t="shared" si="0"/>
        <v/>
      </c>
    </row>
    <row r="28" spans="2:46" ht="21" customHeight="1" thickBot="1" x14ac:dyDescent="0.35">
      <c r="X28" s="398" t="s">
        <v>19</v>
      </c>
      <c r="Y28" s="722"/>
      <c r="Z28" s="722"/>
      <c r="AA28" s="722"/>
      <c r="AB28" s="722"/>
      <c r="AC28" s="722"/>
      <c r="AD28" s="722"/>
      <c r="AE28" s="722"/>
      <c r="AF28" s="722"/>
      <c r="AG28" s="722"/>
      <c r="AH28" s="722"/>
      <c r="AI28" s="722"/>
      <c r="AJ28" s="722"/>
      <c r="AK28" s="722"/>
      <c r="AL28" s="722"/>
      <c r="AM28" s="723"/>
      <c r="AN28" s="395" t="str">
        <f>IF(AT28&gt;0,AT28," ")</f>
        <v xml:space="preserve"> </v>
      </c>
      <c r="AO28" s="735"/>
      <c r="AP28" s="637"/>
      <c r="AQ28" s="6">
        <f>SUM(AN8:AP27)</f>
        <v>0</v>
      </c>
      <c r="AT28" s="6"/>
    </row>
    <row r="29" spans="2:46" ht="15" customHeight="1" x14ac:dyDescent="0.25"/>
    <row r="30" spans="2:46" ht="15" customHeight="1" x14ac:dyDescent="0.25"/>
    <row r="31" spans="2:46" ht="15" customHeight="1" x14ac:dyDescent="0.25"/>
    <row r="32" spans="2:46" ht="15" customHeight="1" x14ac:dyDescent="0.25"/>
    <row r="33" spans="2:45" ht="15" customHeight="1" x14ac:dyDescent="0.3">
      <c r="B33" s="53"/>
    </row>
    <row r="34" spans="2:45" ht="15" customHeight="1" x14ac:dyDescent="0.25"/>
    <row r="35" spans="2:45" ht="15" customHeight="1" x14ac:dyDescent="0.3">
      <c r="B35" s="53"/>
    </row>
    <row r="36" spans="2:45" ht="15" customHeight="1" x14ac:dyDescent="0.25"/>
    <row r="37" spans="2:45" ht="15" customHeight="1" x14ac:dyDescent="0.25"/>
    <row r="38" spans="2:45" ht="15" customHeight="1" x14ac:dyDescent="0.25"/>
    <row r="39" spans="2:45" ht="15" customHeight="1" x14ac:dyDescent="0.25">
      <c r="S39" s="14"/>
      <c r="T39" s="14"/>
      <c r="U39" s="14"/>
      <c r="V39" s="14"/>
      <c r="W39" s="14"/>
      <c r="X39" s="14"/>
      <c r="Y39" s="14"/>
      <c r="Z39" s="14"/>
      <c r="AA39" s="14"/>
      <c r="AB39" s="14"/>
      <c r="AC39" s="14"/>
      <c r="AD39" s="14"/>
      <c r="AE39" s="14"/>
      <c r="AF39" s="14"/>
      <c r="AG39" s="14"/>
      <c r="AH39" s="14"/>
      <c r="AI39" s="14"/>
      <c r="AJ39" s="14"/>
      <c r="AK39" s="14"/>
      <c r="AL39" s="14"/>
      <c r="AM39" s="14"/>
      <c r="AN39" s="14"/>
      <c r="AO39" s="14"/>
    </row>
    <row r="40" spans="2:45" ht="15" customHeight="1" x14ac:dyDescent="0.25">
      <c r="S40" s="14"/>
      <c r="T40" s="14"/>
      <c r="U40" s="14"/>
      <c r="V40" s="14"/>
      <c r="W40" s="14"/>
      <c r="X40" s="14"/>
      <c r="Y40" s="14"/>
      <c r="Z40" s="14"/>
      <c r="AA40" s="14"/>
      <c r="AB40" s="14"/>
      <c r="AC40" s="14"/>
      <c r="AD40" s="14"/>
      <c r="AE40" s="14"/>
      <c r="AF40" s="14"/>
      <c r="AG40" s="14"/>
      <c r="AH40" s="14"/>
      <c r="AI40" s="14"/>
      <c r="AJ40" s="14"/>
      <c r="AK40" s="14"/>
      <c r="AL40" s="14"/>
      <c r="AM40" s="14"/>
      <c r="AN40" s="14"/>
      <c r="AO40" s="14"/>
    </row>
    <row r="41" spans="2:45" ht="15" customHeight="1" x14ac:dyDescent="0.25">
      <c r="S41" s="14"/>
      <c r="T41" s="14"/>
      <c r="U41" s="14"/>
      <c r="V41" s="14"/>
      <c r="W41" s="14"/>
      <c r="X41" s="14"/>
      <c r="Y41" s="14"/>
      <c r="Z41" s="14"/>
      <c r="AA41" s="14"/>
      <c r="AB41" s="14"/>
      <c r="AC41" s="14"/>
      <c r="AD41" s="14"/>
      <c r="AE41" s="14"/>
      <c r="AF41" s="14"/>
      <c r="AG41" s="14"/>
      <c r="AH41" s="14"/>
      <c r="AI41" s="14"/>
      <c r="AJ41" s="14"/>
      <c r="AK41" s="14"/>
      <c r="AL41" s="14"/>
      <c r="AM41" s="14"/>
      <c r="AN41" s="14"/>
      <c r="AO41" s="14"/>
    </row>
    <row r="42" spans="2:45" ht="15" customHeight="1" x14ac:dyDescent="0.25">
      <c r="B42" s="14"/>
      <c r="C42" s="14"/>
    </row>
    <row r="43" spans="2:45" ht="15" customHeight="1" x14ac:dyDescent="0.25">
      <c r="B43" s="14"/>
      <c r="C43" s="14"/>
    </row>
    <row r="44" spans="2:45" ht="15" customHeight="1" x14ac:dyDescent="0.25">
      <c r="B44" s="14"/>
      <c r="C44" s="14"/>
    </row>
    <row r="45" spans="2:45" ht="15" customHeight="1" x14ac:dyDescent="0.25">
      <c r="B45" s="335" t="s">
        <v>123</v>
      </c>
      <c r="C45" s="336"/>
      <c r="D45" s="336"/>
      <c r="E45" s="336"/>
      <c r="F45" s="336"/>
      <c r="G45" s="336"/>
      <c r="H45" s="337"/>
    </row>
    <row r="46" spans="2:45" ht="15" customHeight="1" x14ac:dyDescent="0.25"/>
    <row r="47" spans="2:45" ht="17.25" customHeight="1" x14ac:dyDescent="0.3">
      <c r="F47" s="307" t="s">
        <v>0</v>
      </c>
      <c r="G47" s="307"/>
      <c r="H47" s="307"/>
      <c r="I47" s="307"/>
      <c r="J47" s="307"/>
      <c r="K47" s="307"/>
      <c r="L47" s="307"/>
      <c r="M47" s="307"/>
      <c r="N47" s="307"/>
      <c r="O47" s="365"/>
      <c r="P47" s="338" t="e">
        <f>IF(AQ47=0," ",IF(AQ47&gt;0,AQ47))</f>
        <v>#REF!</v>
      </c>
      <c r="Q47" s="746"/>
      <c r="R47" s="746"/>
      <c r="S47" s="746"/>
      <c r="T47" s="746"/>
      <c r="U47" s="746"/>
      <c r="V47" s="746"/>
      <c r="W47" s="746"/>
      <c r="X47" s="746"/>
      <c r="Y47" s="747"/>
      <c r="AA47" s="307" t="s">
        <v>1</v>
      </c>
      <c r="AB47" s="307"/>
      <c r="AC47" s="307"/>
      <c r="AD47" s="307"/>
      <c r="AE47" s="365"/>
      <c r="AF47" s="366">
        <v>0</v>
      </c>
      <c r="AG47" s="367"/>
      <c r="AH47" s="368"/>
      <c r="AJ47" s="307" t="s">
        <v>2</v>
      </c>
      <c r="AK47" s="307"/>
      <c r="AL47" s="369"/>
      <c r="AM47" s="744"/>
      <c r="AN47" s="745"/>
      <c r="AO47" s="55"/>
      <c r="AQ47" s="1" t="e">
        <f>#REF!</f>
        <v>#REF!</v>
      </c>
    </row>
    <row r="48" spans="2:45" ht="21.75" customHeight="1" x14ac:dyDescent="0.4">
      <c r="B48" s="424" t="s">
        <v>125</v>
      </c>
      <c r="C48" s="260"/>
      <c r="D48" s="260"/>
      <c r="E48" s="260"/>
      <c r="F48" s="260"/>
      <c r="G48" s="260"/>
      <c r="H48" s="260"/>
      <c r="I48" s="260"/>
      <c r="J48" s="260"/>
      <c r="K48" s="260"/>
      <c r="L48" s="260"/>
      <c r="M48" s="260"/>
      <c r="N48" s="260"/>
      <c r="O48" s="260"/>
      <c r="P48" s="260"/>
      <c r="Q48" s="260"/>
      <c r="R48" s="260"/>
      <c r="S48" s="260"/>
      <c r="T48" s="260"/>
      <c r="U48" s="260"/>
      <c r="V48" s="260"/>
      <c r="W48" s="260"/>
      <c r="X48" s="260"/>
      <c r="Y48" s="260"/>
      <c r="Z48" s="260"/>
      <c r="AA48" s="260"/>
      <c r="AB48" s="260"/>
      <c r="AC48" s="260"/>
      <c r="AD48" s="260"/>
      <c r="AE48" s="260"/>
      <c r="AF48" s="260"/>
      <c r="AG48" s="260"/>
      <c r="AH48" s="260"/>
      <c r="AI48" s="260"/>
      <c r="AJ48" s="260"/>
      <c r="AK48" s="260"/>
      <c r="AL48" s="260"/>
      <c r="AM48" s="260"/>
      <c r="AN48" s="260"/>
      <c r="AO48" s="260"/>
      <c r="AP48" s="682"/>
      <c r="AQ48" s="682"/>
      <c r="AR48" s="682"/>
      <c r="AS48" s="682"/>
    </row>
    <row r="49" spans="2:46" ht="21.75" customHeight="1" thickBot="1" x14ac:dyDescent="0.45">
      <c r="B49" s="424" t="s">
        <v>126</v>
      </c>
      <c r="C49" s="682"/>
      <c r="D49" s="682"/>
      <c r="E49" s="682"/>
      <c r="F49" s="682"/>
      <c r="G49" s="682"/>
      <c r="H49" s="682"/>
      <c r="I49" s="682"/>
      <c r="J49" s="682"/>
      <c r="K49" s="682"/>
      <c r="L49" s="682"/>
      <c r="M49" s="682"/>
      <c r="N49" s="682"/>
      <c r="O49" s="682"/>
      <c r="P49" s="682"/>
      <c r="Q49" s="682"/>
      <c r="R49" s="682"/>
      <c r="S49" s="682"/>
      <c r="T49" s="682"/>
      <c r="U49" s="682"/>
      <c r="V49" s="682"/>
      <c r="W49" s="682"/>
      <c r="X49" s="682"/>
      <c r="Y49" s="682"/>
      <c r="Z49" s="682"/>
      <c r="AA49" s="682"/>
      <c r="AB49" s="682"/>
      <c r="AC49" s="682"/>
      <c r="AD49" s="682"/>
      <c r="AE49" s="682"/>
      <c r="AF49" s="682"/>
      <c r="AG49" s="682"/>
      <c r="AH49" s="682"/>
      <c r="AI49" s="682"/>
      <c r="AJ49" s="682"/>
      <c r="AK49" s="682"/>
      <c r="AL49" s="682"/>
      <c r="AM49" s="682"/>
      <c r="AN49" s="682"/>
      <c r="AO49" s="682"/>
      <c r="AP49" s="682"/>
      <c r="AQ49" s="682"/>
      <c r="AR49" s="682"/>
      <c r="AS49" s="682"/>
    </row>
    <row r="50" spans="2:46" ht="17.25" customHeight="1" thickBot="1" x14ac:dyDescent="0.45">
      <c r="B50" s="17"/>
      <c r="X50" s="359" t="s">
        <v>14</v>
      </c>
      <c r="Y50" s="360"/>
      <c r="Z50" s="360"/>
      <c r="AA50" s="360"/>
      <c r="AB50" s="360"/>
      <c r="AC50" s="360"/>
      <c r="AD50" s="360"/>
      <c r="AE50" s="360"/>
      <c r="AF50" s="360"/>
      <c r="AG50" s="360"/>
      <c r="AH50" s="360"/>
      <c r="AI50" s="361"/>
      <c r="AJ50" s="329">
        <v>45</v>
      </c>
      <c r="AK50" s="372"/>
      <c r="AL50" s="372"/>
      <c r="AM50" s="373"/>
    </row>
    <row r="51" spans="2:46" ht="6" customHeight="1" thickBot="1" x14ac:dyDescent="0.45">
      <c r="B51" s="17"/>
    </row>
    <row r="52" spans="2:46" ht="31.5" customHeight="1" thickBot="1" x14ac:dyDescent="0.3">
      <c r="B52" s="362" t="s">
        <v>10</v>
      </c>
      <c r="C52" s="363"/>
      <c r="D52" s="363"/>
      <c r="E52" s="364"/>
      <c r="F52" s="362" t="s">
        <v>12</v>
      </c>
      <c r="G52" s="363"/>
      <c r="H52" s="363"/>
      <c r="I52" s="363"/>
      <c r="J52" s="363"/>
      <c r="K52" s="363"/>
      <c r="L52" s="363"/>
      <c r="M52" s="363"/>
      <c r="N52" s="363"/>
      <c r="O52" s="363"/>
      <c r="P52" s="363"/>
      <c r="Q52" s="363"/>
      <c r="R52" s="363"/>
      <c r="S52" s="363"/>
      <c r="T52" s="363"/>
      <c r="U52" s="363"/>
      <c r="V52" s="363"/>
      <c r="W52" s="364"/>
      <c r="X52" s="362" t="s">
        <v>13</v>
      </c>
      <c r="Y52" s="363"/>
      <c r="Z52" s="363"/>
      <c r="AA52" s="363"/>
      <c r="AB52" s="363"/>
      <c r="AC52" s="363"/>
      <c r="AD52" s="363"/>
      <c r="AE52" s="363"/>
      <c r="AF52" s="363"/>
      <c r="AG52" s="363"/>
      <c r="AH52" s="363"/>
      <c r="AI52" s="364"/>
      <c r="AJ52" s="362" t="s">
        <v>11</v>
      </c>
      <c r="AK52" s="751"/>
      <c r="AL52" s="751"/>
      <c r="AM52" s="752"/>
      <c r="AN52" s="362" t="s">
        <v>21</v>
      </c>
      <c r="AO52" s="540"/>
      <c r="AP52" s="541"/>
    </row>
    <row r="53" spans="2:46" ht="14.25" hidden="1" customHeight="1" x14ac:dyDescent="0.25">
      <c r="B53" s="14"/>
      <c r="C53" s="14"/>
      <c r="D53" s="14"/>
      <c r="E53" s="14"/>
    </row>
    <row r="54" spans="2:46" ht="21" customHeight="1" x14ac:dyDescent="0.3">
      <c r="B54" s="701">
        <v>21</v>
      </c>
      <c r="C54" s="742"/>
      <c r="D54" s="742"/>
      <c r="E54" s="702"/>
      <c r="F54" s="727"/>
      <c r="G54" s="728"/>
      <c r="H54" s="728"/>
      <c r="I54" s="728"/>
      <c r="J54" s="728"/>
      <c r="K54" s="728"/>
      <c r="L54" s="728"/>
      <c r="M54" s="728"/>
      <c r="N54" s="728"/>
      <c r="O54" s="728"/>
      <c r="P54" s="728"/>
      <c r="Q54" s="728"/>
      <c r="R54" s="728"/>
      <c r="S54" s="728"/>
      <c r="T54" s="728"/>
      <c r="U54" s="728"/>
      <c r="V54" s="728"/>
      <c r="W54" s="729"/>
      <c r="X54" s="730"/>
      <c r="Y54" s="731"/>
      <c r="Z54" s="731"/>
      <c r="AA54" s="731"/>
      <c r="AB54" s="731"/>
      <c r="AC54" s="731"/>
      <c r="AD54" s="731"/>
      <c r="AE54" s="731"/>
      <c r="AF54" s="731"/>
      <c r="AG54" s="731"/>
      <c r="AH54" s="731"/>
      <c r="AI54" s="743"/>
      <c r="AJ54" s="418"/>
      <c r="AK54" s="419"/>
      <c r="AL54" s="419"/>
      <c r="AM54" s="420"/>
      <c r="AN54" s="748" t="str">
        <f>IF(AJ54="A",450,IF(AJ54="B",720,IF(AJ54="C",1080,IF(AJ54="D",1440,IF(AJ54="E",1800,IF(AJ54="F",2160,IF(AJ54="G",2424,IF(AJ54="",""))))))))</f>
        <v/>
      </c>
      <c r="AO54" s="749"/>
      <c r="AP54" s="750"/>
      <c r="AT54" s="6" t="str">
        <f>AN54</f>
        <v/>
      </c>
    </row>
    <row r="55" spans="2:46" ht="21" customHeight="1" x14ac:dyDescent="0.3">
      <c r="B55" s="724">
        <v>22</v>
      </c>
      <c r="C55" s="725"/>
      <c r="D55" s="725"/>
      <c r="E55" s="726"/>
      <c r="F55" s="727"/>
      <c r="G55" s="728"/>
      <c r="H55" s="728"/>
      <c r="I55" s="728"/>
      <c r="J55" s="728"/>
      <c r="K55" s="728"/>
      <c r="L55" s="728"/>
      <c r="M55" s="728"/>
      <c r="N55" s="728"/>
      <c r="O55" s="728"/>
      <c r="P55" s="728"/>
      <c r="Q55" s="728"/>
      <c r="R55" s="728"/>
      <c r="S55" s="728"/>
      <c r="T55" s="728"/>
      <c r="U55" s="728"/>
      <c r="V55" s="728"/>
      <c r="W55" s="729"/>
      <c r="X55" s="727"/>
      <c r="Y55" s="728"/>
      <c r="Z55" s="728"/>
      <c r="AA55" s="728"/>
      <c r="AB55" s="728"/>
      <c r="AC55" s="728"/>
      <c r="AD55" s="728"/>
      <c r="AE55" s="728"/>
      <c r="AF55" s="728"/>
      <c r="AG55" s="728"/>
      <c r="AH55" s="728"/>
      <c r="AI55" s="729"/>
      <c r="AJ55" s="326"/>
      <c r="AK55" s="327"/>
      <c r="AL55" s="327"/>
      <c r="AM55" s="328"/>
      <c r="AN55" s="732" t="str">
        <f>IF(AJ55="A",450,IF(AJ55="B",720,IF(AJ55="C",1080,IF(AJ55="D",1440,IF(AJ55="E",1800,IF(AJ55="F",2160,IF(AJ55="G",2424,IF(AJ55="",""))))))))</f>
        <v/>
      </c>
      <c r="AO55" s="733"/>
      <c r="AP55" s="734"/>
      <c r="AT55" s="6" t="str">
        <f t="shared" ref="AT55:AT73" si="2">AN55</f>
        <v/>
      </c>
    </row>
    <row r="56" spans="2:46" ht="21" customHeight="1" x14ac:dyDescent="0.3">
      <c r="B56" s="724">
        <v>23</v>
      </c>
      <c r="C56" s="725"/>
      <c r="D56" s="725"/>
      <c r="E56" s="726"/>
      <c r="F56" s="727"/>
      <c r="G56" s="728"/>
      <c r="H56" s="728"/>
      <c r="I56" s="728"/>
      <c r="J56" s="728"/>
      <c r="K56" s="728"/>
      <c r="L56" s="728"/>
      <c r="M56" s="728"/>
      <c r="N56" s="728"/>
      <c r="O56" s="728"/>
      <c r="P56" s="728"/>
      <c r="Q56" s="728"/>
      <c r="R56" s="728"/>
      <c r="S56" s="728"/>
      <c r="T56" s="728"/>
      <c r="U56" s="728"/>
      <c r="V56" s="728"/>
      <c r="W56" s="729"/>
      <c r="X56" s="727"/>
      <c r="Y56" s="728"/>
      <c r="Z56" s="728"/>
      <c r="AA56" s="728"/>
      <c r="AB56" s="728"/>
      <c r="AC56" s="728"/>
      <c r="AD56" s="728"/>
      <c r="AE56" s="728"/>
      <c r="AF56" s="728"/>
      <c r="AG56" s="728"/>
      <c r="AH56" s="728"/>
      <c r="AI56" s="729"/>
      <c r="AJ56" s="326"/>
      <c r="AK56" s="327"/>
      <c r="AL56" s="327"/>
      <c r="AM56" s="328"/>
      <c r="AN56" s="732" t="str">
        <f t="shared" ref="AN56:AN73" si="3">IF(AJ56="A",450,IF(AJ56="B",720,IF(AJ56="C",1080,IF(AJ56="D",1440,IF(AJ56="E",1800,IF(AJ56="F",2160,IF(AJ56="G",2424,IF(AJ56="",""))))))))</f>
        <v/>
      </c>
      <c r="AO56" s="733"/>
      <c r="AP56" s="734"/>
      <c r="AT56" s="6" t="str">
        <f t="shared" si="2"/>
        <v/>
      </c>
    </row>
    <row r="57" spans="2:46" ht="21" customHeight="1" x14ac:dyDescent="0.3">
      <c r="B57" s="724">
        <v>24</v>
      </c>
      <c r="C57" s="725"/>
      <c r="D57" s="725"/>
      <c r="E57" s="726"/>
      <c r="F57" s="727"/>
      <c r="G57" s="728"/>
      <c r="H57" s="728"/>
      <c r="I57" s="728"/>
      <c r="J57" s="728"/>
      <c r="K57" s="728"/>
      <c r="L57" s="728"/>
      <c r="M57" s="728"/>
      <c r="N57" s="728"/>
      <c r="O57" s="728"/>
      <c r="P57" s="728"/>
      <c r="Q57" s="728"/>
      <c r="R57" s="728"/>
      <c r="S57" s="728"/>
      <c r="T57" s="728"/>
      <c r="U57" s="728"/>
      <c r="V57" s="728"/>
      <c r="W57" s="729"/>
      <c r="X57" s="727"/>
      <c r="Y57" s="728"/>
      <c r="Z57" s="728"/>
      <c r="AA57" s="728"/>
      <c r="AB57" s="728"/>
      <c r="AC57" s="728"/>
      <c r="AD57" s="728"/>
      <c r="AE57" s="728"/>
      <c r="AF57" s="728"/>
      <c r="AG57" s="728"/>
      <c r="AH57" s="728"/>
      <c r="AI57" s="729"/>
      <c r="AJ57" s="326"/>
      <c r="AK57" s="327"/>
      <c r="AL57" s="327"/>
      <c r="AM57" s="328"/>
      <c r="AN57" s="732" t="str">
        <f t="shared" si="3"/>
        <v/>
      </c>
      <c r="AO57" s="733"/>
      <c r="AP57" s="734"/>
      <c r="AT57" s="6" t="str">
        <f t="shared" si="2"/>
        <v/>
      </c>
    </row>
    <row r="58" spans="2:46" ht="21" customHeight="1" x14ac:dyDescent="0.3">
      <c r="B58" s="724">
        <v>25</v>
      </c>
      <c r="C58" s="725"/>
      <c r="D58" s="725"/>
      <c r="E58" s="726"/>
      <c r="F58" s="727"/>
      <c r="G58" s="728"/>
      <c r="H58" s="728"/>
      <c r="I58" s="728"/>
      <c r="J58" s="728"/>
      <c r="K58" s="728"/>
      <c r="L58" s="728"/>
      <c r="M58" s="728"/>
      <c r="N58" s="728"/>
      <c r="O58" s="728"/>
      <c r="P58" s="728"/>
      <c r="Q58" s="728"/>
      <c r="R58" s="728"/>
      <c r="S58" s="728"/>
      <c r="T58" s="728"/>
      <c r="U58" s="728"/>
      <c r="V58" s="728"/>
      <c r="W58" s="729"/>
      <c r="X58" s="727"/>
      <c r="Y58" s="728"/>
      <c r="Z58" s="728"/>
      <c r="AA58" s="728"/>
      <c r="AB58" s="728"/>
      <c r="AC58" s="728"/>
      <c r="AD58" s="728"/>
      <c r="AE58" s="728"/>
      <c r="AF58" s="728"/>
      <c r="AG58" s="728"/>
      <c r="AH58" s="728"/>
      <c r="AI58" s="729"/>
      <c r="AJ58" s="326"/>
      <c r="AK58" s="327"/>
      <c r="AL58" s="327"/>
      <c r="AM58" s="328"/>
      <c r="AN58" s="732" t="str">
        <f t="shared" si="3"/>
        <v/>
      </c>
      <c r="AO58" s="733"/>
      <c r="AP58" s="734"/>
      <c r="AT58" s="6" t="str">
        <f t="shared" si="2"/>
        <v/>
      </c>
    </row>
    <row r="59" spans="2:46" ht="21" customHeight="1" x14ac:dyDescent="0.3">
      <c r="B59" s="724">
        <v>26</v>
      </c>
      <c r="C59" s="725"/>
      <c r="D59" s="725"/>
      <c r="E59" s="726"/>
      <c r="F59" s="727"/>
      <c r="G59" s="728"/>
      <c r="H59" s="728"/>
      <c r="I59" s="728"/>
      <c r="J59" s="728"/>
      <c r="K59" s="728"/>
      <c r="L59" s="728"/>
      <c r="M59" s="728"/>
      <c r="N59" s="728"/>
      <c r="O59" s="728"/>
      <c r="P59" s="728"/>
      <c r="Q59" s="728"/>
      <c r="R59" s="728"/>
      <c r="S59" s="728"/>
      <c r="T59" s="728"/>
      <c r="U59" s="728"/>
      <c r="V59" s="728"/>
      <c r="W59" s="729"/>
      <c r="X59" s="727"/>
      <c r="Y59" s="728"/>
      <c r="Z59" s="728"/>
      <c r="AA59" s="728"/>
      <c r="AB59" s="728"/>
      <c r="AC59" s="728"/>
      <c r="AD59" s="728"/>
      <c r="AE59" s="728"/>
      <c r="AF59" s="728"/>
      <c r="AG59" s="728"/>
      <c r="AH59" s="728"/>
      <c r="AI59" s="729"/>
      <c r="AJ59" s="326"/>
      <c r="AK59" s="327"/>
      <c r="AL59" s="327"/>
      <c r="AM59" s="328"/>
      <c r="AN59" s="732" t="str">
        <f t="shared" si="3"/>
        <v/>
      </c>
      <c r="AO59" s="733"/>
      <c r="AP59" s="734"/>
      <c r="AT59" s="6" t="str">
        <f t="shared" si="2"/>
        <v/>
      </c>
    </row>
    <row r="60" spans="2:46" ht="21" customHeight="1" x14ac:dyDescent="0.3">
      <c r="B60" s="724">
        <v>27</v>
      </c>
      <c r="C60" s="725"/>
      <c r="D60" s="725"/>
      <c r="E60" s="726"/>
      <c r="F60" s="727"/>
      <c r="G60" s="728"/>
      <c r="H60" s="728"/>
      <c r="I60" s="728"/>
      <c r="J60" s="728"/>
      <c r="K60" s="728"/>
      <c r="L60" s="728"/>
      <c r="M60" s="728"/>
      <c r="N60" s="728"/>
      <c r="O60" s="728"/>
      <c r="P60" s="728"/>
      <c r="Q60" s="728"/>
      <c r="R60" s="728"/>
      <c r="S60" s="728"/>
      <c r="T60" s="728"/>
      <c r="U60" s="728"/>
      <c r="V60" s="728"/>
      <c r="W60" s="729"/>
      <c r="X60" s="727"/>
      <c r="Y60" s="728"/>
      <c r="Z60" s="728"/>
      <c r="AA60" s="728"/>
      <c r="AB60" s="728"/>
      <c r="AC60" s="728"/>
      <c r="AD60" s="728"/>
      <c r="AE60" s="728"/>
      <c r="AF60" s="728"/>
      <c r="AG60" s="728"/>
      <c r="AH60" s="728"/>
      <c r="AI60" s="729"/>
      <c r="AJ60" s="326"/>
      <c r="AK60" s="327"/>
      <c r="AL60" s="327"/>
      <c r="AM60" s="328"/>
      <c r="AN60" s="732" t="str">
        <f t="shared" si="3"/>
        <v/>
      </c>
      <c r="AO60" s="733"/>
      <c r="AP60" s="734"/>
      <c r="AT60" s="6" t="str">
        <f t="shared" si="2"/>
        <v/>
      </c>
    </row>
    <row r="61" spans="2:46" ht="21" customHeight="1" x14ac:dyDescent="0.3">
      <c r="B61" s="724">
        <v>28</v>
      </c>
      <c r="C61" s="725"/>
      <c r="D61" s="725"/>
      <c r="E61" s="726"/>
      <c r="F61" s="727"/>
      <c r="G61" s="728"/>
      <c r="H61" s="728"/>
      <c r="I61" s="728"/>
      <c r="J61" s="728"/>
      <c r="K61" s="728"/>
      <c r="L61" s="728"/>
      <c r="M61" s="728"/>
      <c r="N61" s="728"/>
      <c r="O61" s="728"/>
      <c r="P61" s="728"/>
      <c r="Q61" s="728"/>
      <c r="R61" s="728"/>
      <c r="S61" s="728"/>
      <c r="T61" s="728"/>
      <c r="U61" s="728"/>
      <c r="V61" s="728"/>
      <c r="W61" s="729"/>
      <c r="X61" s="727"/>
      <c r="Y61" s="728"/>
      <c r="Z61" s="728"/>
      <c r="AA61" s="728"/>
      <c r="AB61" s="728"/>
      <c r="AC61" s="728"/>
      <c r="AD61" s="728"/>
      <c r="AE61" s="728"/>
      <c r="AF61" s="728"/>
      <c r="AG61" s="728"/>
      <c r="AH61" s="728"/>
      <c r="AI61" s="729"/>
      <c r="AJ61" s="326"/>
      <c r="AK61" s="327"/>
      <c r="AL61" s="327"/>
      <c r="AM61" s="328"/>
      <c r="AN61" s="732" t="str">
        <f t="shared" si="3"/>
        <v/>
      </c>
      <c r="AO61" s="733"/>
      <c r="AP61" s="734"/>
      <c r="AT61" s="6" t="str">
        <f t="shared" si="2"/>
        <v/>
      </c>
    </row>
    <row r="62" spans="2:46" ht="21" customHeight="1" x14ac:dyDescent="0.3">
      <c r="B62" s="724">
        <v>29</v>
      </c>
      <c r="C62" s="725"/>
      <c r="D62" s="725"/>
      <c r="E62" s="726"/>
      <c r="F62" s="727"/>
      <c r="G62" s="728"/>
      <c r="H62" s="728"/>
      <c r="I62" s="728"/>
      <c r="J62" s="728"/>
      <c r="K62" s="728"/>
      <c r="L62" s="728"/>
      <c r="M62" s="728"/>
      <c r="N62" s="728"/>
      <c r="O62" s="728"/>
      <c r="P62" s="728"/>
      <c r="Q62" s="728"/>
      <c r="R62" s="728"/>
      <c r="S62" s="728"/>
      <c r="T62" s="728"/>
      <c r="U62" s="728"/>
      <c r="V62" s="728"/>
      <c r="W62" s="729"/>
      <c r="X62" s="727"/>
      <c r="Y62" s="728"/>
      <c r="Z62" s="728"/>
      <c r="AA62" s="728"/>
      <c r="AB62" s="728"/>
      <c r="AC62" s="728"/>
      <c r="AD62" s="728"/>
      <c r="AE62" s="728"/>
      <c r="AF62" s="728"/>
      <c r="AG62" s="728"/>
      <c r="AH62" s="728"/>
      <c r="AI62" s="729"/>
      <c r="AJ62" s="326"/>
      <c r="AK62" s="327"/>
      <c r="AL62" s="327"/>
      <c r="AM62" s="328"/>
      <c r="AN62" s="732" t="str">
        <f t="shared" si="3"/>
        <v/>
      </c>
      <c r="AO62" s="733"/>
      <c r="AP62" s="734"/>
      <c r="AT62" s="6" t="str">
        <f t="shared" si="2"/>
        <v/>
      </c>
    </row>
    <row r="63" spans="2:46" ht="21" customHeight="1" x14ac:dyDescent="0.3">
      <c r="B63" s="724">
        <v>30</v>
      </c>
      <c r="C63" s="725"/>
      <c r="D63" s="725"/>
      <c r="E63" s="726"/>
      <c r="F63" s="727"/>
      <c r="G63" s="728"/>
      <c r="H63" s="728"/>
      <c r="I63" s="728"/>
      <c r="J63" s="728"/>
      <c r="K63" s="728"/>
      <c r="L63" s="728"/>
      <c r="M63" s="728"/>
      <c r="N63" s="728"/>
      <c r="O63" s="728"/>
      <c r="P63" s="728"/>
      <c r="Q63" s="728"/>
      <c r="R63" s="728"/>
      <c r="S63" s="728"/>
      <c r="T63" s="728"/>
      <c r="U63" s="728"/>
      <c r="V63" s="728"/>
      <c r="W63" s="729"/>
      <c r="X63" s="727"/>
      <c r="Y63" s="728"/>
      <c r="Z63" s="728"/>
      <c r="AA63" s="728"/>
      <c r="AB63" s="728"/>
      <c r="AC63" s="728"/>
      <c r="AD63" s="728"/>
      <c r="AE63" s="728"/>
      <c r="AF63" s="728"/>
      <c r="AG63" s="728"/>
      <c r="AH63" s="728"/>
      <c r="AI63" s="729"/>
      <c r="AJ63" s="326"/>
      <c r="AK63" s="327"/>
      <c r="AL63" s="327"/>
      <c r="AM63" s="328"/>
      <c r="AN63" s="732" t="str">
        <f t="shared" si="3"/>
        <v/>
      </c>
      <c r="AO63" s="733"/>
      <c r="AP63" s="734"/>
      <c r="AT63" s="6" t="str">
        <f t="shared" si="2"/>
        <v/>
      </c>
    </row>
    <row r="64" spans="2:46" ht="21" customHeight="1" x14ac:dyDescent="0.3">
      <c r="B64" s="724">
        <v>31</v>
      </c>
      <c r="C64" s="725"/>
      <c r="D64" s="725"/>
      <c r="E64" s="726"/>
      <c r="F64" s="727"/>
      <c r="G64" s="728"/>
      <c r="H64" s="728"/>
      <c r="I64" s="728"/>
      <c r="J64" s="728"/>
      <c r="K64" s="728"/>
      <c r="L64" s="728"/>
      <c r="M64" s="728"/>
      <c r="N64" s="728"/>
      <c r="O64" s="728"/>
      <c r="P64" s="728"/>
      <c r="Q64" s="728"/>
      <c r="R64" s="728"/>
      <c r="S64" s="728"/>
      <c r="T64" s="728"/>
      <c r="U64" s="728"/>
      <c r="V64" s="728"/>
      <c r="W64" s="729"/>
      <c r="X64" s="727"/>
      <c r="Y64" s="728"/>
      <c r="Z64" s="728"/>
      <c r="AA64" s="728"/>
      <c r="AB64" s="728"/>
      <c r="AC64" s="728"/>
      <c r="AD64" s="728"/>
      <c r="AE64" s="728"/>
      <c r="AF64" s="728"/>
      <c r="AG64" s="728"/>
      <c r="AH64" s="728"/>
      <c r="AI64" s="729"/>
      <c r="AJ64" s="326"/>
      <c r="AK64" s="327"/>
      <c r="AL64" s="327"/>
      <c r="AM64" s="328"/>
      <c r="AN64" s="732" t="str">
        <f t="shared" si="3"/>
        <v/>
      </c>
      <c r="AO64" s="733"/>
      <c r="AP64" s="734"/>
      <c r="AT64" s="6" t="str">
        <f t="shared" si="2"/>
        <v/>
      </c>
    </row>
    <row r="65" spans="2:46" ht="21" customHeight="1" x14ac:dyDescent="0.3">
      <c r="B65" s="724">
        <v>32</v>
      </c>
      <c r="C65" s="725"/>
      <c r="D65" s="725"/>
      <c r="E65" s="726"/>
      <c r="F65" s="727"/>
      <c r="G65" s="728"/>
      <c r="H65" s="728"/>
      <c r="I65" s="728"/>
      <c r="J65" s="728"/>
      <c r="K65" s="728"/>
      <c r="L65" s="728"/>
      <c r="M65" s="728"/>
      <c r="N65" s="728"/>
      <c r="O65" s="728"/>
      <c r="P65" s="728"/>
      <c r="Q65" s="728"/>
      <c r="R65" s="728"/>
      <c r="S65" s="728"/>
      <c r="T65" s="728"/>
      <c r="U65" s="728"/>
      <c r="V65" s="728"/>
      <c r="W65" s="729"/>
      <c r="X65" s="727"/>
      <c r="Y65" s="728"/>
      <c r="Z65" s="728"/>
      <c r="AA65" s="728"/>
      <c r="AB65" s="728"/>
      <c r="AC65" s="728"/>
      <c r="AD65" s="728"/>
      <c r="AE65" s="728"/>
      <c r="AF65" s="728"/>
      <c r="AG65" s="728"/>
      <c r="AH65" s="728"/>
      <c r="AI65" s="729"/>
      <c r="AJ65" s="326"/>
      <c r="AK65" s="327"/>
      <c r="AL65" s="327"/>
      <c r="AM65" s="328"/>
      <c r="AN65" s="732" t="str">
        <f t="shared" si="3"/>
        <v/>
      </c>
      <c r="AO65" s="733"/>
      <c r="AP65" s="734"/>
      <c r="AT65" s="6" t="str">
        <f t="shared" si="2"/>
        <v/>
      </c>
    </row>
    <row r="66" spans="2:46" ht="21" customHeight="1" x14ac:dyDescent="0.3">
      <c r="B66" s="724">
        <v>33</v>
      </c>
      <c r="C66" s="725"/>
      <c r="D66" s="725"/>
      <c r="E66" s="726"/>
      <c r="F66" s="727"/>
      <c r="G66" s="728"/>
      <c r="H66" s="728"/>
      <c r="I66" s="728"/>
      <c r="J66" s="728"/>
      <c r="K66" s="728"/>
      <c r="L66" s="728"/>
      <c r="M66" s="728"/>
      <c r="N66" s="728"/>
      <c r="O66" s="728"/>
      <c r="P66" s="728"/>
      <c r="Q66" s="728"/>
      <c r="R66" s="728"/>
      <c r="S66" s="728"/>
      <c r="T66" s="728"/>
      <c r="U66" s="728"/>
      <c r="V66" s="728"/>
      <c r="W66" s="729"/>
      <c r="X66" s="727"/>
      <c r="Y66" s="728"/>
      <c r="Z66" s="728"/>
      <c r="AA66" s="728"/>
      <c r="AB66" s="728"/>
      <c r="AC66" s="728"/>
      <c r="AD66" s="728"/>
      <c r="AE66" s="728"/>
      <c r="AF66" s="728"/>
      <c r="AG66" s="728"/>
      <c r="AH66" s="728"/>
      <c r="AI66" s="729"/>
      <c r="AJ66" s="326"/>
      <c r="AK66" s="327"/>
      <c r="AL66" s="327"/>
      <c r="AM66" s="328"/>
      <c r="AN66" s="732" t="str">
        <f t="shared" si="3"/>
        <v/>
      </c>
      <c r="AO66" s="733"/>
      <c r="AP66" s="734"/>
      <c r="AT66" s="6" t="str">
        <f t="shared" si="2"/>
        <v/>
      </c>
    </row>
    <row r="67" spans="2:46" ht="21" customHeight="1" x14ac:dyDescent="0.3">
      <c r="B67" s="724">
        <v>34</v>
      </c>
      <c r="C67" s="725"/>
      <c r="D67" s="725"/>
      <c r="E67" s="726"/>
      <c r="F67" s="727"/>
      <c r="G67" s="728"/>
      <c r="H67" s="728"/>
      <c r="I67" s="728"/>
      <c r="J67" s="728"/>
      <c r="K67" s="728"/>
      <c r="L67" s="728"/>
      <c r="M67" s="728"/>
      <c r="N67" s="728"/>
      <c r="O67" s="728"/>
      <c r="P67" s="728"/>
      <c r="Q67" s="728"/>
      <c r="R67" s="728"/>
      <c r="S67" s="728"/>
      <c r="T67" s="728"/>
      <c r="U67" s="728"/>
      <c r="V67" s="728"/>
      <c r="W67" s="729"/>
      <c r="X67" s="730"/>
      <c r="Y67" s="731"/>
      <c r="Z67" s="731"/>
      <c r="AA67" s="731"/>
      <c r="AB67" s="731"/>
      <c r="AC67" s="731"/>
      <c r="AD67" s="731"/>
      <c r="AE67" s="731"/>
      <c r="AF67" s="731"/>
      <c r="AG67" s="731"/>
      <c r="AH67" s="731"/>
      <c r="AI67" s="731"/>
      <c r="AJ67" s="326"/>
      <c r="AK67" s="327"/>
      <c r="AL67" s="327"/>
      <c r="AM67" s="328"/>
      <c r="AN67" s="732" t="str">
        <f t="shared" si="3"/>
        <v/>
      </c>
      <c r="AO67" s="733"/>
      <c r="AP67" s="734"/>
      <c r="AT67" s="6" t="str">
        <f t="shared" si="2"/>
        <v/>
      </c>
    </row>
    <row r="68" spans="2:46" ht="21" customHeight="1" x14ac:dyDescent="0.3">
      <c r="B68" s="724">
        <v>35</v>
      </c>
      <c r="C68" s="725"/>
      <c r="D68" s="725"/>
      <c r="E68" s="726"/>
      <c r="F68" s="727"/>
      <c r="G68" s="728"/>
      <c r="H68" s="728"/>
      <c r="I68" s="728"/>
      <c r="J68" s="728"/>
      <c r="K68" s="728"/>
      <c r="L68" s="728"/>
      <c r="M68" s="728"/>
      <c r="N68" s="728"/>
      <c r="O68" s="728"/>
      <c r="P68" s="728"/>
      <c r="Q68" s="728"/>
      <c r="R68" s="728"/>
      <c r="S68" s="728"/>
      <c r="T68" s="728"/>
      <c r="U68" s="728"/>
      <c r="V68" s="728"/>
      <c r="W68" s="729"/>
      <c r="X68" s="727"/>
      <c r="Y68" s="728"/>
      <c r="Z68" s="728"/>
      <c r="AA68" s="728"/>
      <c r="AB68" s="728"/>
      <c r="AC68" s="728"/>
      <c r="AD68" s="728"/>
      <c r="AE68" s="728"/>
      <c r="AF68" s="728"/>
      <c r="AG68" s="728"/>
      <c r="AH68" s="728"/>
      <c r="AI68" s="729"/>
      <c r="AJ68" s="326"/>
      <c r="AK68" s="327"/>
      <c r="AL68" s="327"/>
      <c r="AM68" s="328"/>
      <c r="AN68" s="732" t="str">
        <f t="shared" si="3"/>
        <v/>
      </c>
      <c r="AO68" s="733"/>
      <c r="AP68" s="734"/>
      <c r="AT68" s="6" t="str">
        <f t="shared" si="2"/>
        <v/>
      </c>
    </row>
    <row r="69" spans="2:46" ht="21" customHeight="1" x14ac:dyDescent="0.3">
      <c r="B69" s="724">
        <v>36</v>
      </c>
      <c r="C69" s="725"/>
      <c r="D69" s="725"/>
      <c r="E69" s="726"/>
      <c r="F69" s="727"/>
      <c r="G69" s="728"/>
      <c r="H69" s="728"/>
      <c r="I69" s="728"/>
      <c r="J69" s="728"/>
      <c r="K69" s="728"/>
      <c r="L69" s="728"/>
      <c r="M69" s="728"/>
      <c r="N69" s="728"/>
      <c r="O69" s="728"/>
      <c r="P69" s="728"/>
      <c r="Q69" s="728"/>
      <c r="R69" s="728"/>
      <c r="S69" s="728"/>
      <c r="T69" s="728"/>
      <c r="U69" s="728"/>
      <c r="V69" s="728"/>
      <c r="W69" s="729"/>
      <c r="X69" s="739"/>
      <c r="Y69" s="740"/>
      <c r="Z69" s="740"/>
      <c r="AA69" s="740"/>
      <c r="AB69" s="740"/>
      <c r="AC69" s="740"/>
      <c r="AD69" s="740"/>
      <c r="AE69" s="740"/>
      <c r="AF69" s="740"/>
      <c r="AG69" s="740"/>
      <c r="AH69" s="740"/>
      <c r="AI69" s="741"/>
      <c r="AJ69" s="326"/>
      <c r="AK69" s="327"/>
      <c r="AL69" s="327"/>
      <c r="AM69" s="328"/>
      <c r="AN69" s="732" t="str">
        <f t="shared" si="3"/>
        <v/>
      </c>
      <c r="AO69" s="733"/>
      <c r="AP69" s="734"/>
      <c r="AT69" s="6" t="str">
        <f t="shared" si="2"/>
        <v/>
      </c>
    </row>
    <row r="70" spans="2:46" ht="21" customHeight="1" x14ac:dyDescent="0.3">
      <c r="B70" s="724">
        <v>37</v>
      </c>
      <c r="C70" s="725"/>
      <c r="D70" s="725"/>
      <c r="E70" s="726"/>
      <c r="F70" s="727"/>
      <c r="G70" s="728"/>
      <c r="H70" s="728"/>
      <c r="I70" s="728"/>
      <c r="J70" s="728"/>
      <c r="K70" s="728"/>
      <c r="L70" s="728"/>
      <c r="M70" s="728"/>
      <c r="N70" s="728"/>
      <c r="O70" s="728"/>
      <c r="P70" s="728"/>
      <c r="Q70" s="728"/>
      <c r="R70" s="728"/>
      <c r="S70" s="728"/>
      <c r="T70" s="728"/>
      <c r="U70" s="728"/>
      <c r="V70" s="728"/>
      <c r="W70" s="729"/>
      <c r="X70" s="730"/>
      <c r="Y70" s="731"/>
      <c r="Z70" s="731"/>
      <c r="AA70" s="731"/>
      <c r="AB70" s="731"/>
      <c r="AC70" s="731"/>
      <c r="AD70" s="731"/>
      <c r="AE70" s="731"/>
      <c r="AF70" s="731"/>
      <c r="AG70" s="731"/>
      <c r="AH70" s="731"/>
      <c r="AI70" s="731"/>
      <c r="AJ70" s="326"/>
      <c r="AK70" s="327"/>
      <c r="AL70" s="327"/>
      <c r="AM70" s="328"/>
      <c r="AN70" s="732" t="str">
        <f t="shared" si="3"/>
        <v/>
      </c>
      <c r="AO70" s="733"/>
      <c r="AP70" s="734"/>
      <c r="AT70" s="6" t="str">
        <f t="shared" si="2"/>
        <v/>
      </c>
    </row>
    <row r="71" spans="2:46" ht="21" customHeight="1" x14ac:dyDescent="0.3">
      <c r="B71" s="724">
        <v>38</v>
      </c>
      <c r="C71" s="725"/>
      <c r="D71" s="725"/>
      <c r="E71" s="726"/>
      <c r="F71" s="727"/>
      <c r="G71" s="728"/>
      <c r="H71" s="728"/>
      <c r="I71" s="728"/>
      <c r="J71" s="728"/>
      <c r="K71" s="728"/>
      <c r="L71" s="728"/>
      <c r="M71" s="728"/>
      <c r="N71" s="728"/>
      <c r="O71" s="728"/>
      <c r="P71" s="728"/>
      <c r="Q71" s="728"/>
      <c r="R71" s="728"/>
      <c r="S71" s="728"/>
      <c r="T71" s="728"/>
      <c r="U71" s="728"/>
      <c r="V71" s="728"/>
      <c r="W71" s="729"/>
      <c r="X71" s="730"/>
      <c r="Y71" s="731"/>
      <c r="Z71" s="731"/>
      <c r="AA71" s="731"/>
      <c r="AB71" s="731"/>
      <c r="AC71" s="731"/>
      <c r="AD71" s="731"/>
      <c r="AE71" s="731"/>
      <c r="AF71" s="731"/>
      <c r="AG71" s="731"/>
      <c r="AH71" s="731"/>
      <c r="AI71" s="731"/>
      <c r="AJ71" s="326"/>
      <c r="AK71" s="327"/>
      <c r="AL71" s="327"/>
      <c r="AM71" s="328"/>
      <c r="AN71" s="732" t="str">
        <f t="shared" si="3"/>
        <v/>
      </c>
      <c r="AO71" s="733"/>
      <c r="AP71" s="734"/>
      <c r="AT71" s="6" t="str">
        <f t="shared" si="2"/>
        <v/>
      </c>
    </row>
    <row r="72" spans="2:46" ht="21" customHeight="1" x14ac:dyDescent="0.3">
      <c r="B72" s="724">
        <v>39</v>
      </c>
      <c r="C72" s="725"/>
      <c r="D72" s="725"/>
      <c r="E72" s="726"/>
      <c r="F72" s="727"/>
      <c r="G72" s="728"/>
      <c r="H72" s="728"/>
      <c r="I72" s="728"/>
      <c r="J72" s="728"/>
      <c r="K72" s="728"/>
      <c r="L72" s="728"/>
      <c r="M72" s="728"/>
      <c r="N72" s="728"/>
      <c r="O72" s="728"/>
      <c r="P72" s="728"/>
      <c r="Q72" s="728"/>
      <c r="R72" s="728"/>
      <c r="S72" s="728"/>
      <c r="T72" s="728"/>
      <c r="U72" s="728"/>
      <c r="V72" s="728"/>
      <c r="W72" s="729"/>
      <c r="X72" s="730"/>
      <c r="Y72" s="731"/>
      <c r="Z72" s="731"/>
      <c r="AA72" s="731"/>
      <c r="AB72" s="731"/>
      <c r="AC72" s="731"/>
      <c r="AD72" s="731"/>
      <c r="AE72" s="731"/>
      <c r="AF72" s="731"/>
      <c r="AG72" s="731"/>
      <c r="AH72" s="731"/>
      <c r="AI72" s="731"/>
      <c r="AJ72" s="326"/>
      <c r="AK72" s="327"/>
      <c r="AL72" s="327"/>
      <c r="AM72" s="328"/>
      <c r="AN72" s="732" t="str">
        <f t="shared" si="3"/>
        <v/>
      </c>
      <c r="AO72" s="733"/>
      <c r="AP72" s="734"/>
      <c r="AT72" s="6" t="str">
        <f t="shared" si="2"/>
        <v/>
      </c>
    </row>
    <row r="73" spans="2:46" ht="21" customHeight="1" thickBot="1" x14ac:dyDescent="0.35">
      <c r="B73" s="719">
        <v>40</v>
      </c>
      <c r="C73" s="342"/>
      <c r="D73" s="342"/>
      <c r="E73" s="343"/>
      <c r="F73" s="720"/>
      <c r="G73" s="345"/>
      <c r="H73" s="345"/>
      <c r="I73" s="345"/>
      <c r="J73" s="345"/>
      <c r="K73" s="345"/>
      <c r="L73" s="345"/>
      <c r="M73" s="345"/>
      <c r="N73" s="345"/>
      <c r="O73" s="345"/>
      <c r="P73" s="345"/>
      <c r="Q73" s="345"/>
      <c r="R73" s="345"/>
      <c r="S73" s="345"/>
      <c r="T73" s="345"/>
      <c r="U73" s="345"/>
      <c r="V73" s="345"/>
      <c r="W73" s="346"/>
      <c r="X73" s="721"/>
      <c r="Y73" s="452"/>
      <c r="Z73" s="452"/>
      <c r="AA73" s="452"/>
      <c r="AB73" s="452"/>
      <c r="AC73" s="452"/>
      <c r="AD73" s="452"/>
      <c r="AE73" s="452"/>
      <c r="AF73" s="452"/>
      <c r="AG73" s="452"/>
      <c r="AH73" s="452"/>
      <c r="AI73" s="452"/>
      <c r="AJ73" s="344"/>
      <c r="AK73" s="345"/>
      <c r="AL73" s="345"/>
      <c r="AM73" s="346"/>
      <c r="AN73" s="736" t="str">
        <f t="shared" si="3"/>
        <v/>
      </c>
      <c r="AO73" s="737"/>
      <c r="AP73" s="738"/>
      <c r="AT73" s="6" t="str">
        <f t="shared" si="2"/>
        <v/>
      </c>
    </row>
    <row r="74" spans="2:46" ht="21" customHeight="1" thickBot="1" x14ac:dyDescent="0.35">
      <c r="X74" s="398" t="s">
        <v>19</v>
      </c>
      <c r="Y74" s="722"/>
      <c r="Z74" s="722"/>
      <c r="AA74" s="722"/>
      <c r="AB74" s="722"/>
      <c r="AC74" s="722"/>
      <c r="AD74" s="722"/>
      <c r="AE74" s="722"/>
      <c r="AF74" s="722"/>
      <c r="AG74" s="722"/>
      <c r="AH74" s="722"/>
      <c r="AI74" s="722"/>
      <c r="AJ74" s="722"/>
      <c r="AK74" s="722"/>
      <c r="AL74" s="722"/>
      <c r="AM74" s="723"/>
      <c r="AN74" s="395" t="str">
        <f>IF(AT74&gt;0,AT74," ")</f>
        <v xml:space="preserve"> </v>
      </c>
      <c r="AO74" s="735"/>
      <c r="AP74" s="637"/>
      <c r="AQ74" s="6">
        <f>SUM(AN54:AP73)</f>
        <v>0</v>
      </c>
      <c r="AT74" s="6"/>
    </row>
    <row r="75" spans="2:46" ht="15" customHeight="1" x14ac:dyDescent="0.25">
      <c r="AQ75" s="6">
        <f>AQ28+AQ74</f>
        <v>0</v>
      </c>
    </row>
    <row r="76" spans="2:46" ht="15" customHeight="1" x14ac:dyDescent="0.25"/>
    <row r="77" spans="2:46" ht="15" customHeight="1" x14ac:dyDescent="0.25"/>
    <row r="78" spans="2:46" ht="15" customHeight="1" x14ac:dyDescent="0.25"/>
    <row r="79" spans="2:46" ht="15" customHeight="1" x14ac:dyDescent="0.3">
      <c r="B79" s="53"/>
    </row>
    <row r="80" spans="2:46" ht="15" customHeight="1" x14ac:dyDescent="0.25"/>
    <row r="81" spans="2:43" ht="15" customHeight="1" x14ac:dyDescent="0.3">
      <c r="B81" s="53"/>
    </row>
    <row r="82" spans="2:43" ht="15" customHeight="1" x14ac:dyDescent="0.25"/>
    <row r="83" spans="2:43" ht="15" customHeight="1" x14ac:dyDescent="0.25"/>
    <row r="84" spans="2:43" ht="15" customHeight="1" x14ac:dyDescent="0.25"/>
    <row r="85" spans="2:43" ht="15" customHeight="1" x14ac:dyDescent="0.25">
      <c r="S85" s="14"/>
      <c r="T85" s="14"/>
      <c r="U85" s="14"/>
      <c r="V85" s="14"/>
      <c r="W85" s="14"/>
      <c r="X85" s="14"/>
      <c r="Y85" s="14"/>
      <c r="Z85" s="14"/>
      <c r="AA85" s="14"/>
      <c r="AB85" s="14"/>
      <c r="AC85" s="14"/>
      <c r="AD85" s="14"/>
      <c r="AE85" s="14"/>
      <c r="AF85" s="14"/>
      <c r="AG85" s="14"/>
      <c r="AH85" s="14"/>
      <c r="AI85" s="14"/>
      <c r="AJ85" s="14"/>
      <c r="AK85" s="14"/>
      <c r="AL85" s="14"/>
      <c r="AM85" s="14"/>
      <c r="AN85" s="14"/>
      <c r="AO85" s="14"/>
    </row>
    <row r="86" spans="2:43" ht="15" customHeight="1" x14ac:dyDescent="0.25">
      <c r="S86" s="14"/>
      <c r="T86" s="14"/>
      <c r="U86" s="14"/>
      <c r="V86" s="14"/>
      <c r="W86" s="14"/>
      <c r="X86" s="14"/>
      <c r="Y86" s="14"/>
      <c r="Z86" s="14"/>
      <c r="AA86" s="14"/>
      <c r="AB86" s="14"/>
      <c r="AC86" s="14"/>
      <c r="AD86" s="14"/>
      <c r="AE86" s="14"/>
      <c r="AF86" s="14"/>
      <c r="AG86" s="14"/>
      <c r="AH86" s="14"/>
      <c r="AI86" s="14"/>
      <c r="AJ86" s="14"/>
      <c r="AK86" s="14"/>
      <c r="AL86" s="14"/>
      <c r="AM86" s="14"/>
      <c r="AN86" s="14"/>
      <c r="AO86" s="14"/>
    </row>
    <row r="87" spans="2:43" ht="15" customHeight="1" x14ac:dyDescent="0.25">
      <c r="S87" s="14"/>
      <c r="T87" s="14"/>
      <c r="U87" s="14"/>
      <c r="V87" s="14"/>
      <c r="W87" s="14"/>
      <c r="X87" s="14"/>
      <c r="Y87" s="14"/>
      <c r="Z87" s="14"/>
      <c r="AA87" s="14"/>
      <c r="AB87" s="14"/>
      <c r="AC87" s="14"/>
      <c r="AD87" s="14"/>
      <c r="AE87" s="14"/>
      <c r="AF87" s="14"/>
      <c r="AG87" s="14"/>
      <c r="AH87" s="14"/>
      <c r="AI87" s="14"/>
      <c r="AJ87" s="14"/>
      <c r="AK87" s="14"/>
      <c r="AL87" s="14"/>
      <c r="AM87" s="14"/>
      <c r="AN87" s="14"/>
      <c r="AO87" s="14"/>
    </row>
    <row r="88" spans="2:43" ht="15" customHeight="1" x14ac:dyDescent="0.25">
      <c r="B88" s="14"/>
      <c r="C88" s="14"/>
    </row>
    <row r="89" spans="2:43" ht="15" customHeight="1" x14ac:dyDescent="0.25">
      <c r="B89" s="14"/>
      <c r="C89" s="14"/>
    </row>
    <row r="90" spans="2:43" ht="15" customHeight="1" x14ac:dyDescent="0.25">
      <c r="B90" s="14"/>
      <c r="C90" s="14"/>
    </row>
    <row r="91" spans="2:43" ht="15" customHeight="1" x14ac:dyDescent="0.25">
      <c r="B91" s="335" t="s">
        <v>5</v>
      </c>
      <c r="C91" s="336"/>
      <c r="D91" s="336"/>
      <c r="E91" s="336"/>
      <c r="F91" s="336"/>
      <c r="G91" s="336"/>
      <c r="H91" s="337"/>
    </row>
    <row r="92" spans="2:43" ht="15" customHeight="1" x14ac:dyDescent="0.25">
      <c r="AQ92" s="6"/>
    </row>
  </sheetData>
  <sheetProtection algorithmName="SHA-512" hashValue="+erWYhnxYD6ybTVzRzME1yytypB6ecs7t2NbieWo3nyuzSr5DP7WAQ7SWLgJRWY0bZyansUc+M8uYUiy1AKNHQ==" saltValue="HLBJ0eWkrJrpnE7GJ+OL/w==" spinCount="100000" sheet="1" objects="1" scenarios="1"/>
  <mergeCells count="235">
    <mergeCell ref="F1:O1"/>
    <mergeCell ref="B6:E6"/>
    <mergeCell ref="F6:W6"/>
    <mergeCell ref="X6:AI6"/>
    <mergeCell ref="AJ6:AM6"/>
    <mergeCell ref="AJ1:AK1"/>
    <mergeCell ref="AF1:AH1"/>
    <mergeCell ref="P1:Y1"/>
    <mergeCell ref="AA1:AE1"/>
    <mergeCell ref="AL1:AN1"/>
    <mergeCell ref="B2:AP3"/>
    <mergeCell ref="X8:AI8"/>
    <mergeCell ref="AJ10:AM10"/>
    <mergeCell ref="AN13:AP13"/>
    <mergeCell ref="F9:W9"/>
    <mergeCell ref="AN17:AP17"/>
    <mergeCell ref="AJ16:AM16"/>
    <mergeCell ref="B8:E8"/>
    <mergeCell ref="X4:AI4"/>
    <mergeCell ref="AN9:AP9"/>
    <mergeCell ref="B9:E9"/>
    <mergeCell ref="AJ4:AM4"/>
    <mergeCell ref="AN6:AP6"/>
    <mergeCell ref="F8:W8"/>
    <mergeCell ref="AN8:AP8"/>
    <mergeCell ref="AJ9:AM9"/>
    <mergeCell ref="X9:AI9"/>
    <mergeCell ref="AJ8:AM8"/>
    <mergeCell ref="AN12:AP12"/>
    <mergeCell ref="AN10:AP10"/>
    <mergeCell ref="X12:AI12"/>
    <mergeCell ref="AJ12:AM12"/>
    <mergeCell ref="B15:E15"/>
    <mergeCell ref="F13:W13"/>
    <mergeCell ref="F16:W16"/>
    <mergeCell ref="B10:E10"/>
    <mergeCell ref="B11:E11"/>
    <mergeCell ref="AJ14:AM14"/>
    <mergeCell ref="B12:E12"/>
    <mergeCell ref="B13:E13"/>
    <mergeCell ref="B14:E14"/>
    <mergeCell ref="X13:AI13"/>
    <mergeCell ref="X14:AI14"/>
    <mergeCell ref="F14:W14"/>
    <mergeCell ref="AJ13:AM13"/>
    <mergeCell ref="X11:AI11"/>
    <mergeCell ref="AJ11:AM11"/>
    <mergeCell ref="AN11:AP11"/>
    <mergeCell ref="F10:W10"/>
    <mergeCell ref="AJ15:AM15"/>
    <mergeCell ref="F15:W15"/>
    <mergeCell ref="AN14:AP14"/>
    <mergeCell ref="X10:AI10"/>
    <mergeCell ref="F11:W11"/>
    <mergeCell ref="F12:W12"/>
    <mergeCell ref="X15:AI15"/>
    <mergeCell ref="AN15:AP15"/>
    <mergeCell ref="AN16:AP16"/>
    <mergeCell ref="B21:E21"/>
    <mergeCell ref="B20:E20"/>
    <mergeCell ref="X20:AI20"/>
    <mergeCell ref="AJ20:AM20"/>
    <mergeCell ref="X17:AI17"/>
    <mergeCell ref="AJ17:AM17"/>
    <mergeCell ref="B17:E17"/>
    <mergeCell ref="B18:E18"/>
    <mergeCell ref="F17:W17"/>
    <mergeCell ref="AJ18:AM18"/>
    <mergeCell ref="X18:AI18"/>
    <mergeCell ref="X19:AI19"/>
    <mergeCell ref="AJ19:AM19"/>
    <mergeCell ref="F20:W20"/>
    <mergeCell ref="AN20:AP20"/>
    <mergeCell ref="AN18:AP18"/>
    <mergeCell ref="AN19:AP19"/>
    <mergeCell ref="B19:E19"/>
    <mergeCell ref="F19:W19"/>
    <mergeCell ref="F18:W18"/>
    <mergeCell ref="X16:AI16"/>
    <mergeCell ref="B16:E16"/>
    <mergeCell ref="AN24:AP24"/>
    <mergeCell ref="AJ25:AM25"/>
    <mergeCell ref="AJ24:AM24"/>
    <mergeCell ref="F24:W24"/>
    <mergeCell ref="X24:AI24"/>
    <mergeCell ref="F26:W26"/>
    <mergeCell ref="X25:AI25"/>
    <mergeCell ref="AN23:AP23"/>
    <mergeCell ref="F25:W25"/>
    <mergeCell ref="AJ23:AM23"/>
    <mergeCell ref="AN25:AP25"/>
    <mergeCell ref="AN26:AP26"/>
    <mergeCell ref="X26:AI26"/>
    <mergeCell ref="AJ26:AM26"/>
    <mergeCell ref="X57:AI57"/>
    <mergeCell ref="AN56:AP56"/>
    <mergeCell ref="X28:AM28"/>
    <mergeCell ref="F27:W27"/>
    <mergeCell ref="X27:AI27"/>
    <mergeCell ref="B26:E26"/>
    <mergeCell ref="AN21:AP21"/>
    <mergeCell ref="F21:W21"/>
    <mergeCell ref="X21:AI21"/>
    <mergeCell ref="AJ21:AM21"/>
    <mergeCell ref="AN22:AP22"/>
    <mergeCell ref="AJ22:AM22"/>
    <mergeCell ref="F22:W22"/>
    <mergeCell ref="X22:AI22"/>
    <mergeCell ref="B22:E22"/>
    <mergeCell ref="B23:E23"/>
    <mergeCell ref="B24:E24"/>
    <mergeCell ref="B25:E25"/>
    <mergeCell ref="X23:AI23"/>
    <mergeCell ref="B27:E27"/>
    <mergeCell ref="AJ27:AM27"/>
    <mergeCell ref="AN28:AP28"/>
    <mergeCell ref="AN27:AP27"/>
    <mergeCell ref="F23:W23"/>
    <mergeCell ref="AA47:AE47"/>
    <mergeCell ref="F54:W54"/>
    <mergeCell ref="X54:AI54"/>
    <mergeCell ref="AJ54:AM54"/>
    <mergeCell ref="AJ47:AK47"/>
    <mergeCell ref="AL47:AN47"/>
    <mergeCell ref="F47:O47"/>
    <mergeCell ref="P47:Y47"/>
    <mergeCell ref="B45:H45"/>
    <mergeCell ref="AF47:AH47"/>
    <mergeCell ref="X50:AI50"/>
    <mergeCell ref="AJ50:AM50"/>
    <mergeCell ref="B52:E52"/>
    <mergeCell ref="F52:W52"/>
    <mergeCell ref="B48:AS48"/>
    <mergeCell ref="AN52:AP52"/>
    <mergeCell ref="X52:AI52"/>
    <mergeCell ref="AN54:AP54"/>
    <mergeCell ref="AJ52:AM52"/>
    <mergeCell ref="B49:AS49"/>
    <mergeCell ref="F60:W60"/>
    <mergeCell ref="X60:AI60"/>
    <mergeCell ref="AJ60:AM60"/>
    <mergeCell ref="AN60:AP60"/>
    <mergeCell ref="X55:AI55"/>
    <mergeCell ref="AJ55:AM55"/>
    <mergeCell ref="AN55:AP55"/>
    <mergeCell ref="AN57:AP57"/>
    <mergeCell ref="B55:E55"/>
    <mergeCell ref="B59:E59"/>
    <mergeCell ref="F59:W59"/>
    <mergeCell ref="X59:AI59"/>
    <mergeCell ref="AJ59:AM59"/>
    <mergeCell ref="B56:E56"/>
    <mergeCell ref="B58:E58"/>
    <mergeCell ref="F58:W58"/>
    <mergeCell ref="B57:E57"/>
    <mergeCell ref="F57:W57"/>
    <mergeCell ref="X56:AI56"/>
    <mergeCell ref="AJ56:AM56"/>
    <mergeCell ref="X58:AI58"/>
    <mergeCell ref="AJ58:AM58"/>
    <mergeCell ref="F55:W55"/>
    <mergeCell ref="AN58:AP58"/>
    <mergeCell ref="F56:W56"/>
    <mergeCell ref="B67:E67"/>
    <mergeCell ref="F67:W67"/>
    <mergeCell ref="X67:AI67"/>
    <mergeCell ref="AJ67:AM67"/>
    <mergeCell ref="AN59:AP59"/>
    <mergeCell ref="B54:E54"/>
    <mergeCell ref="AJ57:AM57"/>
    <mergeCell ref="B64:E64"/>
    <mergeCell ref="F64:W64"/>
    <mergeCell ref="X64:AI64"/>
    <mergeCell ref="AJ64:AM64"/>
    <mergeCell ref="AN64:AP64"/>
    <mergeCell ref="B61:E61"/>
    <mergeCell ref="F61:W61"/>
    <mergeCell ref="X61:AI61"/>
    <mergeCell ref="AJ61:AM61"/>
    <mergeCell ref="AN61:AP61"/>
    <mergeCell ref="B63:E63"/>
    <mergeCell ref="F63:W63"/>
    <mergeCell ref="X63:AI63"/>
    <mergeCell ref="AJ63:AM63"/>
    <mergeCell ref="AN63:AP63"/>
    <mergeCell ref="B60:E60"/>
    <mergeCell ref="B62:E62"/>
    <mergeCell ref="F62:W62"/>
    <mergeCell ref="X62:AI62"/>
    <mergeCell ref="AJ62:AM62"/>
    <mergeCell ref="AN67:AP67"/>
    <mergeCell ref="B65:E65"/>
    <mergeCell ref="F65:W65"/>
    <mergeCell ref="X65:AI65"/>
    <mergeCell ref="AJ65:AM65"/>
    <mergeCell ref="AN65:AP65"/>
    <mergeCell ref="B66:E66"/>
    <mergeCell ref="F66:W66"/>
    <mergeCell ref="X66:AI66"/>
    <mergeCell ref="AJ66:AM66"/>
    <mergeCell ref="AN66:AP66"/>
    <mergeCell ref="AN62:AP62"/>
    <mergeCell ref="AN72:AP72"/>
    <mergeCell ref="AN74:AP74"/>
    <mergeCell ref="AN73:AP73"/>
    <mergeCell ref="AJ68:AM68"/>
    <mergeCell ref="B71:E71"/>
    <mergeCell ref="F71:W71"/>
    <mergeCell ref="X71:AI71"/>
    <mergeCell ref="AJ71:AM71"/>
    <mergeCell ref="AN71:AP71"/>
    <mergeCell ref="B70:E70"/>
    <mergeCell ref="F70:W70"/>
    <mergeCell ref="X70:AI70"/>
    <mergeCell ref="AJ70:AM70"/>
    <mergeCell ref="AN70:AP70"/>
    <mergeCell ref="B69:E69"/>
    <mergeCell ref="F69:W69"/>
    <mergeCell ref="X69:AI69"/>
    <mergeCell ref="AJ69:AM69"/>
    <mergeCell ref="AN69:AP69"/>
    <mergeCell ref="AN68:AP68"/>
    <mergeCell ref="B68:E68"/>
    <mergeCell ref="F68:W68"/>
    <mergeCell ref="X68:AI68"/>
    <mergeCell ref="B91:H91"/>
    <mergeCell ref="B73:E73"/>
    <mergeCell ref="F73:W73"/>
    <mergeCell ref="X73:AI73"/>
    <mergeCell ref="AJ73:AM73"/>
    <mergeCell ref="X74:AM74"/>
    <mergeCell ref="B72:E72"/>
    <mergeCell ref="F72:W72"/>
    <mergeCell ref="X72:AI72"/>
    <mergeCell ref="AJ72:AM72"/>
  </mergeCells>
  <phoneticPr fontId="26" type="noConversion"/>
  <printOptions horizontalCentered="1" verticalCentered="1"/>
  <pageMargins left="0" right="0" top="0" bottom="0" header="0" footer="0"/>
  <pageSetup paperSize="9" orientation="portrait" horizontalDpi="300" verticalDpi="300" r:id="rId1"/>
  <headerFooter alignWithMargins="0"/>
  <rowBreaks count="1" manualBreakCount="1">
    <brk id="46" min="1" max="41" man="1"/>
  </rowBreaks>
  <ignoredErrors>
    <ignoredError sqref="AN8:AN28 AQ28 AQ47 AN54:AN74 AQ74" emptyCellReference="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9</vt:i4>
      </vt:variant>
      <vt:variant>
        <vt:lpstr>Pomenované rozsahy</vt:lpstr>
      </vt:variant>
      <vt:variant>
        <vt:i4>9</vt:i4>
      </vt:variant>
    </vt:vector>
  </HeadingPairs>
  <TitlesOfParts>
    <vt:vector size="18" baseType="lpstr">
      <vt:lpstr>CENÍK PARA</vt:lpstr>
      <vt:lpstr>Odpovědnost ČR a SR - Padáky</vt:lpstr>
      <vt:lpstr>Odpovědnost ČR a SR - Osoby</vt:lpstr>
      <vt:lpstr>Odpovědnost EVROPA</vt:lpstr>
      <vt:lpstr>Odpovědnost SVĚT</vt:lpstr>
      <vt:lpstr>Odpovědnost TANDEMOVÝ PILOT</vt:lpstr>
      <vt:lpstr>Odpovědnost INSTRUKTOR AFF</vt:lpstr>
      <vt:lpstr>Osoby - úraz </vt:lpstr>
      <vt:lpstr>Cvičný padák</vt:lpstr>
      <vt:lpstr>'CENÍK PARA'!Oblasť_tlače</vt:lpstr>
      <vt:lpstr>'Cvičný padák'!Oblasť_tlače</vt:lpstr>
      <vt:lpstr>'Odpovědnost ČR a SR - Osoby'!Oblasť_tlače</vt:lpstr>
      <vt:lpstr>'Odpovědnost ČR a SR - Padáky'!Oblasť_tlače</vt:lpstr>
      <vt:lpstr>'Odpovědnost EVROPA'!Oblasť_tlače</vt:lpstr>
      <vt:lpstr>'Odpovědnost INSTRUKTOR AFF'!Oblasť_tlače</vt:lpstr>
      <vt:lpstr>'Odpovědnost SVĚT'!Oblasť_tlače</vt:lpstr>
      <vt:lpstr>'Odpovědnost TANDEMOVÝ PILOT'!Oblasť_tlače</vt:lpstr>
      <vt:lpstr>'Osoby - úraz '!Oblasť_tlače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JIRKA</dc:creator>
  <cp:lastModifiedBy>Miroslav Gábor</cp:lastModifiedBy>
  <cp:lastPrinted>2024-04-25T08:14:31Z</cp:lastPrinted>
  <dcterms:created xsi:type="dcterms:W3CDTF">2000-05-16T12:05:09Z</dcterms:created>
  <dcterms:modified xsi:type="dcterms:W3CDTF">2026-02-18T13:32:02Z</dcterms:modified>
</cp:coreProperties>
</file>